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 activeTab="3"/>
  </bookViews>
  <sheets>
    <sheet name="column_description" sheetId="5" r:id="rId1"/>
    <sheet name="responseSurface_final_orig" sheetId="2" r:id="rId2"/>
    <sheet name="R_input_Jan2021" sheetId="9" r:id="rId3"/>
    <sheet name="R_input_April2021" sheetId="10" r:id="rId4"/>
  </sheets>
  <definedNames>
    <definedName name="_xlnm._FilterDatabase" localSheetId="3" hidden="1">R_input_April2021!$A$1:$AL$466</definedName>
    <definedName name="_xlnm._FilterDatabase" localSheetId="2" hidden="1">R_input_Jan2021!$B$1:$AF$466</definedName>
    <definedName name="_xlnm._FilterDatabase" localSheetId="1" hidden="1">responseSurface_final_orig!$AI$1:$AJ$466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" i="10" l="1"/>
  <c r="AL2" i="10"/>
  <c r="AK2" i="10"/>
  <c r="AJ2" i="10"/>
  <c r="AM3" i="10"/>
  <c r="AM4" i="10"/>
  <c r="AM5" i="10"/>
  <c r="AM6" i="10"/>
  <c r="AM7" i="10"/>
  <c r="AM8" i="10"/>
  <c r="AM9" i="10"/>
  <c r="AM10" i="10"/>
  <c r="AM12" i="10"/>
  <c r="AM13" i="10"/>
  <c r="AM14" i="10"/>
  <c r="AM15" i="10"/>
  <c r="AM19" i="10"/>
  <c r="AM20" i="10"/>
  <c r="AM21" i="10"/>
  <c r="AM22" i="10"/>
  <c r="AM23" i="10"/>
  <c r="AM26" i="10"/>
  <c r="AM27" i="10"/>
  <c r="AM28" i="10"/>
  <c r="AM30" i="10"/>
  <c r="AM32" i="10"/>
  <c r="AM33" i="10"/>
  <c r="AM34" i="10"/>
  <c r="AM35" i="10"/>
  <c r="AM36" i="10"/>
  <c r="AM37" i="10"/>
  <c r="AM39" i="10"/>
  <c r="AM40" i="10"/>
  <c r="AM42" i="10"/>
  <c r="AM43" i="10"/>
  <c r="AM44" i="10"/>
  <c r="AM46" i="10"/>
  <c r="AM47" i="10"/>
  <c r="AM48" i="10"/>
  <c r="AM49" i="10"/>
  <c r="AM50" i="10"/>
  <c r="AM51" i="10"/>
  <c r="AM52" i="10"/>
  <c r="AM56" i="10"/>
  <c r="AM57" i="10"/>
  <c r="AM58" i="10"/>
  <c r="AM59" i="10"/>
  <c r="AM61" i="10"/>
  <c r="AM62" i="10"/>
  <c r="AM64" i="10"/>
  <c r="AM65" i="10"/>
  <c r="AM69" i="10"/>
  <c r="AM70" i="10"/>
  <c r="AM71" i="10"/>
  <c r="AM72" i="10"/>
  <c r="AM73" i="10"/>
  <c r="AM74" i="10"/>
  <c r="AM77" i="10"/>
  <c r="AM79" i="10"/>
  <c r="AM80" i="10"/>
  <c r="AM82" i="10"/>
  <c r="AM84" i="10"/>
  <c r="AM85" i="10"/>
  <c r="AM86" i="10"/>
  <c r="AM87" i="10"/>
  <c r="AM88" i="10"/>
  <c r="AM89" i="10"/>
  <c r="AM90" i="10"/>
  <c r="AM91" i="10"/>
  <c r="AM94" i="10"/>
  <c r="AM95" i="10"/>
  <c r="AM96" i="10"/>
  <c r="AM97" i="10"/>
  <c r="AM98" i="10"/>
  <c r="AM99" i="10"/>
  <c r="AM100" i="10"/>
  <c r="AM101" i="10"/>
  <c r="AM102" i="10"/>
  <c r="AM103" i="10"/>
  <c r="AM104" i="10"/>
  <c r="AM105" i="10"/>
  <c r="AM106" i="10"/>
  <c r="AM107" i="10"/>
  <c r="AM108" i="10"/>
  <c r="AM109" i="10"/>
  <c r="AM110" i="10"/>
  <c r="AM111" i="10"/>
  <c r="AM112" i="10"/>
  <c r="AM113" i="10"/>
  <c r="AM114" i="10"/>
  <c r="AM115" i="10"/>
  <c r="AM116" i="10"/>
  <c r="AM117" i="10"/>
  <c r="AM118" i="10"/>
  <c r="AM119" i="10"/>
  <c r="AM120" i="10"/>
  <c r="AM121" i="10"/>
  <c r="AM122" i="10"/>
  <c r="AM123" i="10"/>
  <c r="AM124" i="10"/>
  <c r="AM125" i="10"/>
  <c r="AM126" i="10"/>
  <c r="AM127" i="10"/>
  <c r="AM128" i="10"/>
  <c r="AM129" i="10"/>
  <c r="AM132" i="10"/>
  <c r="AM133" i="10"/>
  <c r="AM134" i="10"/>
  <c r="AM135" i="10"/>
  <c r="AM138" i="10"/>
  <c r="AM139" i="10"/>
  <c r="AM140" i="10"/>
  <c r="AM141" i="10"/>
  <c r="AM142" i="10"/>
  <c r="AM143" i="10"/>
  <c r="AM144" i="10"/>
  <c r="AM145" i="10"/>
  <c r="AM150" i="10"/>
  <c r="AM151" i="10"/>
  <c r="AM156" i="10"/>
  <c r="AM157" i="10"/>
  <c r="AM160" i="10"/>
  <c r="AM161" i="10"/>
  <c r="AM162" i="10"/>
  <c r="AM167" i="10"/>
  <c r="AM168" i="10"/>
  <c r="AM169" i="10"/>
  <c r="AM170" i="10"/>
  <c r="AM171" i="10"/>
  <c r="AM174" i="10"/>
  <c r="AM175" i="10"/>
  <c r="AM176" i="10"/>
  <c r="AM177" i="10"/>
  <c r="AM178" i="10"/>
  <c r="AM179" i="10"/>
  <c r="AM181" i="10"/>
  <c r="AM182" i="10"/>
  <c r="AM183" i="10"/>
  <c r="AM184" i="10"/>
  <c r="AM185" i="10"/>
  <c r="AM186" i="10"/>
  <c r="AM187" i="10"/>
  <c r="AM188" i="10"/>
  <c r="AM189" i="10"/>
  <c r="AM190" i="10"/>
  <c r="AM191" i="10"/>
  <c r="AM192" i="10"/>
  <c r="AM193" i="10"/>
  <c r="AM194" i="10"/>
  <c r="AM195" i="10"/>
  <c r="AM196" i="10"/>
  <c r="AM198" i="10"/>
  <c r="AM199" i="10"/>
  <c r="AM200" i="10"/>
  <c r="AM201" i="10"/>
  <c r="AM202" i="10"/>
  <c r="AM203" i="10"/>
  <c r="AM204" i="10"/>
  <c r="AM205" i="10"/>
  <c r="AM206" i="10"/>
  <c r="AM207" i="10"/>
  <c r="AM208" i="10"/>
  <c r="AM209" i="10"/>
  <c r="AM210" i="10"/>
  <c r="AM211" i="10"/>
  <c r="AM212" i="10"/>
  <c r="AM213" i="10"/>
  <c r="AM214" i="10"/>
  <c r="AM215" i="10"/>
  <c r="AM217" i="10"/>
  <c r="AM218" i="10"/>
  <c r="AM219" i="10"/>
  <c r="AM220" i="10"/>
  <c r="AM221" i="10"/>
  <c r="AM222" i="10"/>
  <c r="AM223" i="10"/>
  <c r="AM224" i="10"/>
  <c r="AM229" i="10"/>
  <c r="AM230" i="10"/>
  <c r="AM231" i="10"/>
  <c r="AM232" i="10"/>
  <c r="AM237" i="10"/>
  <c r="AM238" i="10"/>
  <c r="AM239" i="10"/>
  <c r="AM240" i="10"/>
  <c r="AM241" i="10"/>
  <c r="AM242" i="10"/>
  <c r="AM247" i="10"/>
  <c r="AM248" i="10"/>
  <c r="AM249" i="10"/>
  <c r="AM250" i="10"/>
  <c r="AM251" i="10"/>
  <c r="AM252" i="10"/>
  <c r="AM253" i="10"/>
  <c r="AM254" i="10"/>
  <c r="AM255" i="10"/>
  <c r="AM256" i="10"/>
  <c r="AM257" i="10"/>
  <c r="AM259" i="10"/>
  <c r="AM260" i="10"/>
  <c r="AM261" i="10"/>
  <c r="AM262" i="10"/>
  <c r="AM263" i="10"/>
  <c r="AM264" i="10"/>
  <c r="AM266" i="10"/>
  <c r="AM267" i="10"/>
  <c r="AM268" i="10"/>
  <c r="AM269" i="10"/>
  <c r="AM270" i="10"/>
  <c r="AM271" i="10"/>
  <c r="AM272" i="10"/>
  <c r="AM273" i="10"/>
  <c r="AM275" i="10"/>
  <c r="AM276" i="10"/>
  <c r="AM277" i="10"/>
  <c r="AM278" i="10"/>
  <c r="AM279" i="10"/>
  <c r="AM281" i="10"/>
  <c r="AM282" i="10"/>
  <c r="AM283" i="10"/>
  <c r="AM284" i="10"/>
  <c r="AM285" i="10"/>
  <c r="AM286" i="10"/>
  <c r="AM287" i="10"/>
  <c r="AM288" i="10"/>
  <c r="AM289" i="10"/>
  <c r="AM290" i="10"/>
  <c r="AM291" i="10"/>
  <c r="AM293" i="10"/>
  <c r="AM294" i="10"/>
  <c r="AM295" i="10"/>
  <c r="AM296" i="10"/>
  <c r="AM297" i="10"/>
  <c r="AM298" i="10"/>
  <c r="AM299" i="10"/>
  <c r="AM300" i="10"/>
  <c r="AM301" i="10"/>
  <c r="AM302" i="10"/>
  <c r="AM304" i="10"/>
  <c r="AM305" i="10"/>
  <c r="AM306" i="10"/>
  <c r="AM307" i="10"/>
  <c r="AM308" i="10"/>
  <c r="AM309" i="10"/>
  <c r="AM310" i="10"/>
  <c r="AM311" i="10"/>
  <c r="AM312" i="10"/>
  <c r="AM313" i="10"/>
  <c r="AM314" i="10"/>
  <c r="AM315" i="10"/>
  <c r="AM316" i="10"/>
  <c r="AM317" i="10"/>
  <c r="AM318" i="10"/>
  <c r="AM319" i="10"/>
  <c r="AM321" i="10"/>
  <c r="AM323" i="10"/>
  <c r="AM326" i="10"/>
  <c r="AM327" i="10"/>
  <c r="AM328" i="10"/>
  <c r="AM329" i="10"/>
  <c r="AM330" i="10"/>
  <c r="AM331" i="10"/>
  <c r="AM332" i="10"/>
  <c r="AM333" i="10"/>
  <c r="AM334" i="10"/>
  <c r="AM335" i="10"/>
  <c r="AM336" i="10"/>
  <c r="AM337" i="10"/>
  <c r="AM338" i="10"/>
  <c r="AM339" i="10"/>
  <c r="AM340" i="10"/>
  <c r="AM341" i="10"/>
  <c r="AM342" i="10"/>
  <c r="AM343" i="10"/>
  <c r="AM349" i="10"/>
  <c r="AM350" i="10"/>
  <c r="AM351" i="10"/>
  <c r="AM353" i="10"/>
  <c r="AM354" i="10"/>
  <c r="AM355" i="10"/>
  <c r="AM356" i="10"/>
  <c r="AM357" i="10"/>
  <c r="AM358" i="10"/>
  <c r="AM359" i="10"/>
  <c r="AM360" i="10"/>
  <c r="AM361" i="10"/>
  <c r="AM362" i="10"/>
  <c r="AM363" i="10"/>
  <c r="AM364" i="10"/>
  <c r="AM365" i="10"/>
  <c r="AM366" i="10"/>
  <c r="AM367" i="10"/>
  <c r="AM368" i="10"/>
  <c r="AM369" i="10"/>
  <c r="AM370" i="10"/>
  <c r="AM371" i="10"/>
  <c r="AM372" i="10"/>
  <c r="AM373" i="10"/>
  <c r="AM374" i="10"/>
  <c r="AM375" i="10"/>
  <c r="AM376" i="10"/>
  <c r="AM377" i="10"/>
  <c r="AM378" i="10"/>
  <c r="AM379" i="10"/>
  <c r="AM395" i="10"/>
  <c r="AM396" i="10"/>
  <c r="AM397" i="10"/>
  <c r="AM398" i="10"/>
  <c r="AM403" i="10"/>
  <c r="AM404" i="10"/>
  <c r="AM405" i="10"/>
  <c r="AM406" i="10"/>
  <c r="AM407" i="10"/>
  <c r="AM408" i="10"/>
  <c r="AM409" i="10"/>
  <c r="AM410" i="10"/>
  <c r="AM411" i="10"/>
  <c r="AM412" i="10"/>
  <c r="AM413" i="10"/>
  <c r="AM414" i="10"/>
  <c r="AM415" i="10"/>
  <c r="AM416" i="10"/>
  <c r="AM417" i="10"/>
  <c r="AM418" i="10"/>
  <c r="AM419" i="10"/>
  <c r="AM420" i="10"/>
  <c r="AM421" i="10"/>
  <c r="AM422" i="10"/>
  <c r="AM423" i="10"/>
  <c r="AM424" i="10"/>
  <c r="AM425" i="10"/>
  <c r="AM426" i="10"/>
  <c r="AM427" i="10"/>
  <c r="AM428" i="10"/>
  <c r="AM429" i="10"/>
  <c r="AM430" i="10"/>
  <c r="AM431" i="10"/>
  <c r="AM432" i="10"/>
  <c r="AM433" i="10"/>
  <c r="AM434" i="10"/>
  <c r="AM435" i="10"/>
  <c r="AM436" i="10"/>
  <c r="AM437" i="10"/>
  <c r="AM440" i="10"/>
  <c r="AM441" i="10"/>
  <c r="AM442" i="10"/>
  <c r="AM443" i="10"/>
  <c r="AM444" i="10"/>
  <c r="AM445" i="10"/>
  <c r="AM447" i="10"/>
  <c r="AM448" i="10"/>
  <c r="AM449" i="10"/>
  <c r="AM450" i="10"/>
  <c r="AM455" i="10"/>
  <c r="AM456" i="10"/>
  <c r="AM457" i="10"/>
  <c r="AM458" i="10"/>
  <c r="AM461" i="10"/>
  <c r="AM462" i="10"/>
  <c r="AM463" i="10"/>
  <c r="AM464" i="10"/>
  <c r="AM465" i="10"/>
  <c r="AL465" i="10"/>
  <c r="AL464" i="10"/>
  <c r="AL463" i="10"/>
  <c r="AL462" i="10"/>
  <c r="AL461" i="10"/>
  <c r="AL448" i="10"/>
  <c r="AL447" i="10"/>
  <c r="AL433" i="10"/>
  <c r="AL432" i="10"/>
  <c r="AL431" i="10"/>
  <c r="AL430" i="10"/>
  <c r="AL331" i="10"/>
  <c r="AL330" i="10"/>
  <c r="AL329" i="10"/>
  <c r="AL328" i="10"/>
  <c r="AL323" i="10"/>
  <c r="AL321" i="10"/>
  <c r="AL319" i="10"/>
  <c r="AL318" i="10"/>
  <c r="AL317" i="10"/>
  <c r="AL316" i="10"/>
  <c r="AL315" i="10"/>
  <c r="AL314" i="10"/>
  <c r="AL313" i="10"/>
  <c r="AL312" i="10"/>
  <c r="AL311" i="10"/>
  <c r="AL310" i="10"/>
  <c r="AL309" i="10"/>
  <c r="AL308" i="10"/>
  <c r="AL307" i="10"/>
  <c r="AL306" i="10"/>
  <c r="AL305" i="10"/>
  <c r="AL302" i="10"/>
  <c r="AL301" i="10"/>
  <c r="AL300" i="10"/>
  <c r="AL299" i="10"/>
  <c r="AL298" i="10"/>
  <c r="AL297" i="10"/>
  <c r="AL296" i="10"/>
  <c r="AL294" i="10"/>
  <c r="AL293" i="10"/>
  <c r="AL291" i="10"/>
  <c r="AL290" i="10"/>
  <c r="AL289" i="10"/>
  <c r="AL288" i="10"/>
  <c r="AL287" i="10"/>
  <c r="AL286" i="10"/>
  <c r="AL285" i="10"/>
  <c r="AL284" i="10"/>
  <c r="AL283" i="10"/>
  <c r="AL281" i="10"/>
  <c r="AL279" i="10"/>
  <c r="AL278" i="10"/>
  <c r="AL276" i="10"/>
  <c r="AL275" i="10"/>
  <c r="AL273" i="10"/>
  <c r="AL272" i="10"/>
  <c r="AL271" i="10"/>
  <c r="AL270" i="10"/>
  <c r="AL269" i="10"/>
  <c r="AL267" i="10"/>
  <c r="AL266" i="10"/>
  <c r="AL264" i="10"/>
  <c r="AL263" i="10"/>
  <c r="AL262" i="10"/>
  <c r="AL261" i="10"/>
  <c r="AL260" i="10"/>
  <c r="AL257" i="10"/>
  <c r="AL256" i="10"/>
  <c r="AL255" i="10"/>
  <c r="AL224" i="10"/>
  <c r="AL223" i="10"/>
  <c r="AL222" i="10"/>
  <c r="AL221" i="10"/>
  <c r="AL219" i="10"/>
  <c r="AL218" i="10"/>
  <c r="AL217" i="10"/>
  <c r="AL215" i="10"/>
  <c r="AL214" i="10"/>
  <c r="AL213" i="10"/>
  <c r="AL212" i="10"/>
  <c r="AL211" i="10"/>
  <c r="AL210" i="10"/>
  <c r="AL209" i="10"/>
  <c r="AL208" i="10"/>
  <c r="AL207" i="10"/>
  <c r="AL206" i="10"/>
  <c r="AL205" i="10"/>
  <c r="AL204" i="10"/>
  <c r="AL203" i="10"/>
  <c r="AL202" i="10"/>
  <c r="AL201" i="10"/>
  <c r="AL200" i="10"/>
  <c r="AL198" i="10"/>
  <c r="AL196" i="10"/>
  <c r="AL195" i="10"/>
  <c r="AL194" i="10"/>
  <c r="AL193" i="10"/>
  <c r="AL192" i="10"/>
  <c r="AL191" i="10"/>
  <c r="AL190" i="10"/>
  <c r="AL189" i="10"/>
  <c r="AL188" i="10"/>
  <c r="AL187" i="10"/>
  <c r="AL186" i="10"/>
  <c r="AL185" i="10"/>
  <c r="AL184" i="10"/>
  <c r="AL183" i="10"/>
  <c r="AL181" i="10"/>
  <c r="AL179" i="10"/>
  <c r="AL178" i="10"/>
  <c r="AL171" i="10"/>
  <c r="AL170" i="10"/>
  <c r="AL169" i="10"/>
  <c r="AL168" i="10"/>
  <c r="AL167" i="10"/>
  <c r="AL161" i="10"/>
  <c r="AL160" i="10"/>
  <c r="AL151" i="10"/>
  <c r="AL150" i="10"/>
  <c r="AL145" i="10"/>
  <c r="AL144" i="10"/>
  <c r="AL143" i="10"/>
  <c r="AL142" i="10"/>
  <c r="AL139" i="10"/>
  <c r="AL138" i="10"/>
  <c r="AL135" i="10"/>
  <c r="AL129" i="10"/>
  <c r="AL128" i="10"/>
  <c r="AL127" i="10"/>
  <c r="AL126" i="10"/>
  <c r="AL125" i="10"/>
  <c r="AL124" i="10"/>
  <c r="AL123" i="10"/>
  <c r="AL122" i="10"/>
  <c r="AL121" i="10"/>
  <c r="AL120" i="10"/>
  <c r="AL118" i="10"/>
  <c r="AL117" i="10"/>
  <c r="AL116" i="10"/>
  <c r="AL115" i="10"/>
  <c r="AL113" i="10"/>
  <c r="AL112" i="10"/>
  <c r="AL111" i="10"/>
  <c r="AL110" i="10"/>
  <c r="AL109" i="10"/>
  <c r="AL108" i="10"/>
  <c r="AL107" i="10"/>
  <c r="AL106" i="10"/>
  <c r="AL105" i="10"/>
  <c r="AL104" i="10"/>
  <c r="AL103" i="10"/>
  <c r="AL102" i="10"/>
  <c r="AL101" i="10"/>
  <c r="AL99" i="10"/>
  <c r="AL98" i="10"/>
  <c r="AL97" i="10"/>
  <c r="AL96" i="10"/>
  <c r="AL91" i="10"/>
  <c r="AL90" i="10"/>
  <c r="AL88" i="10"/>
  <c r="AL87" i="10"/>
  <c r="AL86" i="10"/>
  <c r="AL85" i="10"/>
  <c r="AL84" i="10"/>
  <c r="AL82" i="10"/>
  <c r="AL77" i="10"/>
  <c r="AL65" i="10"/>
  <c r="AL62" i="10"/>
  <c r="AL61" i="10"/>
  <c r="AL56" i="10"/>
  <c r="AL47" i="10"/>
  <c r="AL46" i="10"/>
  <c r="AL44" i="10"/>
  <c r="AL40" i="10"/>
  <c r="AL39" i="10"/>
  <c r="AL37" i="10"/>
  <c r="AL36" i="10"/>
  <c r="AL35" i="10"/>
  <c r="AL34" i="10"/>
  <c r="AL30" i="10"/>
  <c r="AL28" i="10"/>
  <c r="AL23" i="10"/>
  <c r="AL22" i="10"/>
  <c r="AL19" i="10"/>
  <c r="AL14" i="10"/>
  <c r="AL13" i="10"/>
  <c r="AL12" i="10"/>
  <c r="AL9" i="10"/>
  <c r="AL8" i="10"/>
  <c r="AL7" i="10"/>
  <c r="AL6" i="10"/>
  <c r="AL5" i="10"/>
  <c r="AL4" i="10"/>
  <c r="AL3" i="10"/>
  <c r="AK465" i="10"/>
  <c r="AK464" i="10"/>
  <c r="AK463" i="10"/>
  <c r="AK462" i="10"/>
  <c r="AK461" i="10"/>
  <c r="AK458" i="10"/>
  <c r="AK457" i="10"/>
  <c r="AK456" i="10"/>
  <c r="AK455" i="10"/>
  <c r="AK450" i="10"/>
  <c r="AK449" i="10"/>
  <c r="AK448" i="10"/>
  <c r="AK447" i="10"/>
  <c r="AK445" i="10"/>
  <c r="AK444" i="10"/>
  <c r="AK443" i="10"/>
  <c r="AK442" i="10"/>
  <c r="AK437" i="10"/>
  <c r="AK436" i="10"/>
  <c r="AK435" i="10"/>
  <c r="AK434" i="10"/>
  <c r="AK433" i="10"/>
  <c r="AK432" i="10"/>
  <c r="AK431" i="10"/>
  <c r="AK430" i="10"/>
  <c r="AK429" i="10"/>
  <c r="AK428" i="10"/>
  <c r="AK427" i="10"/>
  <c r="AK426" i="10"/>
  <c r="AK425" i="10"/>
  <c r="AK424" i="10"/>
  <c r="AK423" i="10"/>
  <c r="AK422" i="10"/>
  <c r="AK417" i="10"/>
  <c r="AK416" i="10"/>
  <c r="AK415" i="10"/>
  <c r="AK414" i="10"/>
  <c r="AK413" i="10"/>
  <c r="AK412" i="10"/>
  <c r="AK411" i="10"/>
  <c r="AK410" i="10"/>
  <c r="AK409" i="10"/>
  <c r="AK408" i="10"/>
  <c r="AK407" i="10"/>
  <c r="AK406" i="10"/>
  <c r="AK405" i="10"/>
  <c r="AK404" i="10"/>
  <c r="AK403" i="10"/>
  <c r="AK398" i="10"/>
  <c r="AK397" i="10"/>
  <c r="AK396" i="10"/>
  <c r="AK395" i="10"/>
  <c r="AK379" i="10"/>
  <c r="AK378" i="10"/>
  <c r="AK377" i="10"/>
  <c r="AK376" i="10"/>
  <c r="AK375" i="10"/>
  <c r="AK374" i="10"/>
  <c r="AK373" i="10"/>
  <c r="AK372" i="10"/>
  <c r="AK371" i="10"/>
  <c r="AK370" i="10"/>
  <c r="AK369" i="10"/>
  <c r="AK368" i="10"/>
  <c r="AK367" i="10"/>
  <c r="AK366" i="10"/>
  <c r="AK365" i="10"/>
  <c r="AK364" i="10"/>
  <c r="AK363" i="10"/>
  <c r="AK362" i="10"/>
  <c r="AK361" i="10"/>
  <c r="AK360" i="10"/>
  <c r="AK359" i="10"/>
  <c r="AK358" i="10"/>
  <c r="AK357" i="10"/>
  <c r="AK356" i="10"/>
  <c r="AK355" i="10"/>
  <c r="AK354" i="10"/>
  <c r="AK353" i="10"/>
  <c r="AK351" i="10"/>
  <c r="AK350" i="10"/>
  <c r="AK349" i="10"/>
  <c r="AK343" i="10"/>
  <c r="AK342" i="10"/>
  <c r="AK341" i="10"/>
  <c r="AK340" i="10"/>
  <c r="AK339" i="10"/>
  <c r="AK338" i="10"/>
  <c r="AK337" i="10"/>
  <c r="AK336" i="10"/>
  <c r="AK335" i="10"/>
  <c r="AK334" i="10"/>
  <c r="AK333" i="10"/>
  <c r="AK332" i="10"/>
  <c r="AK331" i="10"/>
  <c r="AK330" i="10"/>
  <c r="AK329" i="10"/>
  <c r="AK328" i="10"/>
  <c r="AK323" i="10"/>
  <c r="AK321" i="10"/>
  <c r="AK319" i="10"/>
  <c r="AK318" i="10"/>
  <c r="AK317" i="10"/>
  <c r="AK316" i="10"/>
  <c r="AK315" i="10"/>
  <c r="AK314" i="10"/>
  <c r="AK313" i="10"/>
  <c r="AK312" i="10"/>
  <c r="AK311" i="10"/>
  <c r="AK310" i="10"/>
  <c r="AK309" i="10"/>
  <c r="AK308" i="10"/>
  <c r="AK307" i="10"/>
  <c r="AK306" i="10"/>
  <c r="AK305" i="10"/>
  <c r="AK302" i="10"/>
  <c r="AK301" i="10"/>
  <c r="AK300" i="10"/>
  <c r="AK299" i="10"/>
  <c r="AK298" i="10"/>
  <c r="AK297" i="10"/>
  <c r="AK296" i="10"/>
  <c r="AK294" i="10"/>
  <c r="AK293" i="10"/>
  <c r="AK291" i="10"/>
  <c r="AK290" i="10"/>
  <c r="AK289" i="10"/>
  <c r="AK288" i="10"/>
  <c r="AK287" i="10"/>
  <c r="AK286" i="10"/>
  <c r="AK285" i="10"/>
  <c r="AK284" i="10"/>
  <c r="AK283" i="10"/>
  <c r="AK281" i="10"/>
  <c r="AK279" i="10"/>
  <c r="AK278" i="10"/>
  <c r="AK276" i="10"/>
  <c r="AK275" i="10"/>
  <c r="AK273" i="10"/>
  <c r="AK272" i="10"/>
  <c r="AK271" i="10"/>
  <c r="AK270" i="10"/>
  <c r="AK269" i="10"/>
  <c r="AK267" i="10"/>
  <c r="AK266" i="10"/>
  <c r="AK264" i="10"/>
  <c r="AK263" i="10"/>
  <c r="AK262" i="10"/>
  <c r="AK261" i="10"/>
  <c r="AK260" i="10"/>
  <c r="AK259" i="10"/>
  <c r="AK257" i="10"/>
  <c r="AK256" i="10"/>
  <c r="AK255" i="10"/>
  <c r="AK250" i="10"/>
  <c r="AK249" i="10"/>
  <c r="AK248" i="10"/>
  <c r="AK247" i="10"/>
  <c r="AK240" i="10"/>
  <c r="AK239" i="10"/>
  <c r="AK238" i="10"/>
  <c r="AK237" i="10"/>
  <c r="AK232" i="10"/>
  <c r="AK231" i="10"/>
  <c r="AK230" i="10"/>
  <c r="AK229" i="10"/>
  <c r="AK224" i="10"/>
  <c r="AK223" i="10"/>
  <c r="AK222" i="10"/>
  <c r="AK221" i="10"/>
  <c r="AK220" i="10"/>
  <c r="AK219" i="10"/>
  <c r="AK218" i="10"/>
  <c r="AK217" i="10"/>
  <c r="AK215" i="10"/>
  <c r="AK214" i="10"/>
  <c r="AK213" i="10"/>
  <c r="AK212" i="10"/>
  <c r="AK211" i="10"/>
  <c r="AK210" i="10"/>
  <c r="AK209" i="10"/>
  <c r="AK208" i="10"/>
  <c r="AK207" i="10"/>
  <c r="AK206" i="10"/>
  <c r="AK205" i="10"/>
  <c r="AK204" i="10"/>
  <c r="AK203" i="10"/>
  <c r="AK202" i="10"/>
  <c r="AK201" i="10"/>
  <c r="AK200" i="10"/>
  <c r="AK199" i="10"/>
  <c r="AK198" i="10"/>
  <c r="AK196" i="10"/>
  <c r="AK195" i="10"/>
  <c r="AK194" i="10"/>
  <c r="AK193" i="10"/>
  <c r="AK192" i="10"/>
  <c r="AK191" i="10"/>
  <c r="AK190" i="10"/>
  <c r="AK189" i="10"/>
  <c r="AK188" i="10"/>
  <c r="AK187" i="10"/>
  <c r="AK186" i="10"/>
  <c r="AK185" i="10"/>
  <c r="AK184" i="10"/>
  <c r="AK183" i="10"/>
  <c r="AK182" i="10"/>
  <c r="AK181" i="10"/>
  <c r="AK179" i="10"/>
  <c r="AK178" i="10"/>
  <c r="AK177" i="10"/>
  <c r="AK176" i="10"/>
  <c r="AK175" i="10"/>
  <c r="AK174" i="10"/>
  <c r="AK171" i="10"/>
  <c r="AK170" i="10"/>
  <c r="AK169" i="10"/>
  <c r="AK168" i="10"/>
  <c r="AK167" i="10"/>
  <c r="AK161" i="10"/>
  <c r="AK160" i="10"/>
  <c r="AK151" i="10"/>
  <c r="AK150" i="10"/>
  <c r="AK145" i="10"/>
  <c r="AK144" i="10"/>
  <c r="AK143" i="10"/>
  <c r="AK142" i="10"/>
  <c r="AK139" i="10"/>
  <c r="AK138" i="10"/>
  <c r="AK135" i="10"/>
  <c r="AK129" i="10"/>
  <c r="AK128" i="10"/>
  <c r="AK127" i="10"/>
  <c r="AK126" i="10"/>
  <c r="AK125" i="10"/>
  <c r="AK124" i="10"/>
  <c r="AK123" i="10"/>
  <c r="AK122" i="10"/>
  <c r="AK121" i="10"/>
  <c r="AK120" i="10"/>
  <c r="AK119" i="10"/>
  <c r="AK118" i="10"/>
  <c r="AK117" i="10"/>
  <c r="AK116" i="10"/>
  <c r="AK115" i="10"/>
  <c r="AK114" i="10"/>
  <c r="AK113" i="10"/>
  <c r="AK112" i="10"/>
  <c r="AK111" i="10"/>
  <c r="AK110" i="10"/>
  <c r="AK109" i="10"/>
  <c r="AK108" i="10"/>
  <c r="AK107" i="10"/>
  <c r="AK106" i="10"/>
  <c r="AK105" i="10"/>
  <c r="AK104" i="10"/>
  <c r="AK103" i="10"/>
  <c r="AK102" i="10"/>
  <c r="AK101" i="10"/>
  <c r="AK99" i="10"/>
  <c r="AK98" i="10"/>
  <c r="AK97" i="10"/>
  <c r="AK96" i="10"/>
  <c r="AK95" i="10"/>
  <c r="AK94" i="10"/>
  <c r="AK91" i="10"/>
  <c r="AK90" i="10"/>
  <c r="AK88" i="10"/>
  <c r="AK87" i="10"/>
  <c r="AK86" i="10"/>
  <c r="AK85" i="10"/>
  <c r="AK84" i="10"/>
  <c r="AK82" i="10"/>
  <c r="AK77" i="10"/>
  <c r="AK65" i="10"/>
  <c r="AK62" i="10"/>
  <c r="AK61" i="10"/>
  <c r="AK56" i="10"/>
  <c r="AK47" i="10"/>
  <c r="AK46" i="10"/>
  <c r="AK44" i="10"/>
  <c r="AK40" i="10"/>
  <c r="AK39" i="10"/>
  <c r="AK37" i="10"/>
  <c r="AK36" i="10"/>
  <c r="AK35" i="10"/>
  <c r="AK34" i="10"/>
  <c r="AK30" i="10"/>
  <c r="AK28" i="10"/>
  <c r="AK23" i="10"/>
  <c r="AK22" i="10"/>
  <c r="AK19" i="10"/>
  <c r="AK14" i="10"/>
  <c r="AK13" i="10"/>
  <c r="AK12" i="10"/>
  <c r="AK9" i="10"/>
  <c r="AK8" i="10"/>
  <c r="AK7" i="10"/>
  <c r="AK6" i="10"/>
  <c r="AK5" i="10"/>
  <c r="AK4" i="10"/>
  <c r="AK3" i="10"/>
  <c r="AJ30" i="10"/>
  <c r="AJ465" i="10"/>
  <c r="AJ464" i="10"/>
  <c r="AJ463" i="10"/>
  <c r="AJ462" i="10"/>
  <c r="AJ461" i="10"/>
  <c r="AJ458" i="10"/>
  <c r="AJ457" i="10"/>
  <c r="AJ456" i="10"/>
  <c r="AJ455" i="10"/>
  <c r="AJ450" i="10"/>
  <c r="AJ449" i="10"/>
  <c r="AJ448" i="10"/>
  <c r="AJ447" i="10"/>
  <c r="AJ445" i="10"/>
  <c r="AJ444" i="10"/>
  <c r="AJ443" i="10"/>
  <c r="AJ442" i="10"/>
  <c r="AJ441" i="10"/>
  <c r="AJ440" i="10"/>
  <c r="AJ437" i="10"/>
  <c r="AJ436" i="10"/>
  <c r="AJ435" i="10"/>
  <c r="AJ434" i="10"/>
  <c r="AJ433" i="10"/>
  <c r="AJ432" i="10"/>
  <c r="AJ431" i="10"/>
  <c r="AJ430" i="10"/>
  <c r="AJ429" i="10"/>
  <c r="AJ428" i="10"/>
  <c r="AJ427" i="10"/>
  <c r="AJ426" i="10"/>
  <c r="AJ425" i="10"/>
  <c r="AJ424" i="10"/>
  <c r="AJ423" i="10"/>
  <c r="AJ422" i="10"/>
  <c r="AJ421" i="10"/>
  <c r="AJ420" i="10"/>
  <c r="AJ419" i="10"/>
  <c r="AJ418" i="10"/>
  <c r="AJ417" i="10"/>
  <c r="AJ416" i="10"/>
  <c r="AJ415" i="10"/>
  <c r="AJ414" i="10"/>
  <c r="AJ413" i="10"/>
  <c r="AJ412" i="10"/>
  <c r="AJ411" i="10"/>
  <c r="AJ410" i="10"/>
  <c r="AJ409" i="10"/>
  <c r="AJ408" i="10"/>
  <c r="AJ407" i="10"/>
  <c r="AJ406" i="10"/>
  <c r="AJ405" i="10"/>
  <c r="AJ404" i="10"/>
  <c r="AJ403" i="10"/>
  <c r="AJ398" i="10"/>
  <c r="AJ397" i="10"/>
  <c r="AJ396" i="10"/>
  <c r="AJ395" i="10"/>
  <c r="AJ379" i="10"/>
  <c r="AJ378" i="10"/>
  <c r="AJ377" i="10"/>
  <c r="AJ376" i="10"/>
  <c r="AJ375" i="10"/>
  <c r="AJ374" i="10"/>
  <c r="AJ373" i="10"/>
  <c r="AJ372" i="10"/>
  <c r="AJ371" i="10"/>
  <c r="AJ370" i="10"/>
  <c r="AJ369" i="10"/>
  <c r="AJ368" i="10"/>
  <c r="AJ367" i="10"/>
  <c r="AJ366" i="10"/>
  <c r="AJ365" i="10"/>
  <c r="AJ364" i="10"/>
  <c r="AJ363" i="10"/>
  <c r="AJ362" i="10"/>
  <c r="AJ361" i="10"/>
  <c r="AJ360" i="10"/>
  <c r="AJ359" i="10"/>
  <c r="AJ358" i="10"/>
  <c r="AJ357" i="10"/>
  <c r="AJ356" i="10"/>
  <c r="AJ355" i="10"/>
  <c r="AJ354" i="10"/>
  <c r="AJ353" i="10"/>
  <c r="AJ351" i="10"/>
  <c r="AJ350" i="10"/>
  <c r="AJ349" i="10"/>
  <c r="AJ343" i="10"/>
  <c r="AJ342" i="10"/>
  <c r="AJ341" i="10"/>
  <c r="AJ340" i="10"/>
  <c r="AJ339" i="10"/>
  <c r="AJ338" i="10"/>
  <c r="AJ337" i="10"/>
  <c r="AJ336" i="10"/>
  <c r="AJ335" i="10"/>
  <c r="AJ334" i="10"/>
  <c r="AJ333" i="10"/>
  <c r="AJ332" i="10"/>
  <c r="AJ331" i="10"/>
  <c r="AJ330" i="10"/>
  <c r="AJ329" i="10"/>
  <c r="AJ328" i="10"/>
  <c r="AJ327" i="10"/>
  <c r="AJ326" i="10"/>
  <c r="AJ323" i="10"/>
  <c r="AJ321" i="10"/>
  <c r="AJ319" i="10"/>
  <c r="AJ318" i="10"/>
  <c r="AJ317" i="10"/>
  <c r="AJ316" i="10"/>
  <c r="AJ315" i="10"/>
  <c r="AJ314" i="10"/>
  <c r="AJ313" i="10"/>
  <c r="AJ312" i="10"/>
  <c r="AJ311" i="10"/>
  <c r="AJ310" i="10"/>
  <c r="AJ309" i="10"/>
  <c r="AJ308" i="10"/>
  <c r="AJ307" i="10"/>
  <c r="AJ306" i="10"/>
  <c r="AJ305" i="10"/>
  <c r="AJ304" i="10"/>
  <c r="AJ302" i="10"/>
  <c r="AJ301" i="10"/>
  <c r="AJ300" i="10"/>
  <c r="AJ299" i="10"/>
  <c r="AJ298" i="10"/>
  <c r="AJ297" i="10"/>
  <c r="AJ296" i="10"/>
  <c r="AJ295" i="10"/>
  <c r="AJ294" i="10"/>
  <c r="AJ293" i="10"/>
  <c r="AJ291" i="10"/>
  <c r="AJ290" i="10"/>
  <c r="AJ289" i="10"/>
  <c r="AJ288" i="10"/>
  <c r="AJ287" i="10"/>
  <c r="AJ286" i="10"/>
  <c r="AJ285" i="10"/>
  <c r="AJ284" i="10"/>
  <c r="AJ283" i="10"/>
  <c r="AJ282" i="10"/>
  <c r="AJ281" i="10"/>
  <c r="AJ279" i="10"/>
  <c r="AJ278" i="10"/>
  <c r="AJ277" i="10"/>
  <c r="AJ276" i="10"/>
  <c r="AJ275" i="10"/>
  <c r="AJ273" i="10"/>
  <c r="AJ272" i="10"/>
  <c r="AJ271" i="10"/>
  <c r="AJ270" i="10"/>
  <c r="AJ269" i="10"/>
  <c r="AJ268" i="10"/>
  <c r="AJ267" i="10"/>
  <c r="AJ266" i="10"/>
  <c r="AJ264" i="10"/>
  <c r="AJ263" i="10"/>
  <c r="AJ262" i="10"/>
  <c r="AJ261" i="10"/>
  <c r="AJ260" i="10"/>
  <c r="AJ259" i="10"/>
  <c r="AJ257" i="10"/>
  <c r="AJ256" i="10"/>
  <c r="AJ255" i="10"/>
  <c r="AJ254" i="10"/>
  <c r="AJ253" i="10"/>
  <c r="AJ252" i="10"/>
  <c r="AJ251" i="10"/>
  <c r="AJ250" i="10"/>
  <c r="AJ249" i="10"/>
  <c r="AJ248" i="10"/>
  <c r="AJ247" i="10"/>
  <c r="AJ242" i="10"/>
  <c r="AJ241" i="10"/>
  <c r="AJ240" i="10"/>
  <c r="AJ239" i="10"/>
  <c r="AJ238" i="10"/>
  <c r="AJ237" i="10"/>
  <c r="AJ232" i="10"/>
  <c r="AJ231" i="10"/>
  <c r="AJ230" i="10"/>
  <c r="AJ229" i="10"/>
  <c r="AJ224" i="10"/>
  <c r="AJ223" i="10"/>
  <c r="AJ222" i="10"/>
  <c r="AJ221" i="10"/>
  <c r="AJ220" i="10"/>
  <c r="AJ219" i="10"/>
  <c r="AJ218" i="10"/>
  <c r="AJ217" i="10"/>
  <c r="AJ215" i="10"/>
  <c r="AJ214" i="10"/>
  <c r="AJ213" i="10"/>
  <c r="AJ212" i="10"/>
  <c r="AJ211" i="10"/>
  <c r="AJ210" i="10"/>
  <c r="AJ209" i="10"/>
  <c r="AJ208" i="10"/>
  <c r="AJ207" i="10"/>
  <c r="AJ206" i="10"/>
  <c r="AJ205" i="10"/>
  <c r="AJ204" i="10"/>
  <c r="AJ203" i="10"/>
  <c r="AJ202" i="10"/>
  <c r="AJ201" i="10"/>
  <c r="AJ200" i="10"/>
  <c r="AJ199" i="10"/>
  <c r="AJ198" i="10"/>
  <c r="AJ196" i="10"/>
  <c r="AJ195" i="10"/>
  <c r="AJ194" i="10"/>
  <c r="AJ193" i="10"/>
  <c r="AJ192" i="10"/>
  <c r="AJ191" i="10"/>
  <c r="AJ190" i="10"/>
  <c r="AJ189" i="10"/>
  <c r="AJ188" i="10"/>
  <c r="AJ187" i="10"/>
  <c r="AJ186" i="10"/>
  <c r="AJ185" i="10"/>
  <c r="AJ184" i="10"/>
  <c r="AJ183" i="10"/>
  <c r="AJ182" i="10"/>
  <c r="AJ181" i="10"/>
  <c r="AJ179" i="10"/>
  <c r="AJ178" i="10"/>
  <c r="AJ177" i="10"/>
  <c r="AJ176" i="10"/>
  <c r="AJ175" i="10"/>
  <c r="AJ174" i="10"/>
  <c r="AJ171" i="10"/>
  <c r="AJ170" i="10"/>
  <c r="AJ169" i="10"/>
  <c r="AJ168" i="10"/>
  <c r="AJ167" i="10"/>
  <c r="AJ162" i="10"/>
  <c r="AJ161" i="10"/>
  <c r="AJ160" i="10"/>
  <c r="AJ157" i="10"/>
  <c r="AJ156" i="10"/>
  <c r="AJ151" i="10"/>
  <c r="AJ150" i="10"/>
  <c r="AJ145" i="10"/>
  <c r="AJ144" i="10"/>
  <c r="AJ143" i="10"/>
  <c r="AJ142" i="10"/>
  <c r="AJ141" i="10"/>
  <c r="AJ140" i="10"/>
  <c r="AJ139" i="10"/>
  <c r="AJ138" i="10"/>
  <c r="AJ135" i="10"/>
  <c r="AJ134" i="10"/>
  <c r="AJ133" i="10"/>
  <c r="AJ132" i="10"/>
  <c r="AJ129" i="10"/>
  <c r="AJ128" i="10"/>
  <c r="AJ127" i="10"/>
  <c r="AJ126" i="10"/>
  <c r="AJ125" i="10"/>
  <c r="AJ124" i="10"/>
  <c r="AJ123" i="10"/>
  <c r="AJ122" i="10"/>
  <c r="AJ121" i="10"/>
  <c r="AJ120" i="10"/>
  <c r="AJ119" i="10"/>
  <c r="AJ118" i="10"/>
  <c r="AJ117" i="10"/>
  <c r="AJ116" i="10"/>
  <c r="AJ115" i="10"/>
  <c r="AJ114" i="10"/>
  <c r="AJ113" i="10"/>
  <c r="AJ112" i="10"/>
  <c r="AJ111" i="10"/>
  <c r="AJ110" i="10"/>
  <c r="AJ109" i="10"/>
  <c r="AJ108" i="10"/>
  <c r="AJ107" i="10"/>
  <c r="AJ106" i="10"/>
  <c r="AJ105" i="10"/>
  <c r="AJ104" i="10"/>
  <c r="AJ103" i="10"/>
  <c r="AJ102" i="10"/>
  <c r="AJ101" i="10"/>
  <c r="AJ100" i="10"/>
  <c r="AJ99" i="10"/>
  <c r="AJ98" i="10"/>
  <c r="AJ97" i="10"/>
  <c r="AJ96" i="10"/>
  <c r="AJ95" i="10"/>
  <c r="AJ94" i="10"/>
  <c r="AJ91" i="10"/>
  <c r="AJ90" i="10"/>
  <c r="AJ89" i="10"/>
  <c r="AJ88" i="10"/>
  <c r="AJ87" i="10"/>
  <c r="AJ86" i="10"/>
  <c r="AJ85" i="10"/>
  <c r="AJ84" i="10"/>
  <c r="AJ82" i="10"/>
  <c r="AJ80" i="10"/>
  <c r="AJ79" i="10"/>
  <c r="AJ77" i="10"/>
  <c r="AJ74" i="10"/>
  <c r="AJ73" i="10"/>
  <c r="AJ72" i="10"/>
  <c r="AJ71" i="10"/>
  <c r="AJ70" i="10"/>
  <c r="AJ69" i="10"/>
  <c r="AJ65" i="10"/>
  <c r="AJ64" i="10"/>
  <c r="AJ62" i="10"/>
  <c r="AJ61" i="10"/>
  <c r="AJ59" i="10"/>
  <c r="AJ58" i="10"/>
  <c r="AJ57" i="10"/>
  <c r="AJ56" i="10"/>
  <c r="AJ52" i="10"/>
  <c r="AJ51" i="10"/>
  <c r="AJ50" i="10"/>
  <c r="AJ49" i="10"/>
  <c r="AJ48" i="10"/>
  <c r="AJ47" i="10"/>
  <c r="AJ46" i="10"/>
  <c r="AJ44" i="10"/>
  <c r="AJ43" i="10"/>
  <c r="AJ42" i="10"/>
  <c r="AJ40" i="10"/>
  <c r="AJ39" i="10"/>
  <c r="AJ37" i="10"/>
  <c r="AJ36" i="10"/>
  <c r="AJ35" i="10"/>
  <c r="AJ34" i="10"/>
  <c r="AJ33" i="10"/>
  <c r="AJ32" i="10"/>
  <c r="AJ28" i="10"/>
  <c r="AJ27" i="10"/>
  <c r="AJ26" i="10"/>
  <c r="AJ23" i="10"/>
  <c r="AJ22" i="10"/>
  <c r="AJ21" i="10"/>
  <c r="AJ20" i="10"/>
  <c r="AJ19" i="10"/>
  <c r="AJ15" i="10"/>
  <c r="AJ14" i="10"/>
  <c r="AJ13" i="10"/>
  <c r="AJ12" i="10"/>
  <c r="AJ10" i="10"/>
  <c r="AJ9" i="10"/>
  <c r="AJ8" i="10"/>
  <c r="AJ7" i="10"/>
  <c r="AJ6" i="10"/>
  <c r="AJ5" i="10"/>
  <c r="AJ4" i="10"/>
  <c r="AJ3" i="10"/>
  <c r="AI2" i="2"/>
  <c r="AH2" i="2"/>
  <c r="AH3" i="2"/>
  <c r="AH4" i="2"/>
  <c r="AH5" i="2"/>
  <c r="AH6" i="2"/>
  <c r="AH7" i="2"/>
  <c r="AH8" i="2"/>
  <c r="AH9" i="2"/>
  <c r="AH10" i="2"/>
  <c r="AI3" i="2"/>
  <c r="AI4" i="2"/>
  <c r="AI5" i="2"/>
  <c r="AI6" i="2"/>
  <c r="AI7" i="2"/>
  <c r="AI8" i="2"/>
  <c r="AI9" i="2"/>
  <c r="AH465" i="2"/>
  <c r="Z466" i="10"/>
  <c r="Y466" i="10"/>
  <c r="X466" i="10"/>
  <c r="W466" i="10"/>
  <c r="I466" i="10"/>
  <c r="V466" i="10"/>
  <c r="F466" i="10"/>
  <c r="U466" i="10"/>
  <c r="Z465" i="10"/>
  <c r="Y465" i="10"/>
  <c r="X465" i="10"/>
  <c r="W465" i="10"/>
  <c r="I465" i="10"/>
  <c r="V465" i="10"/>
  <c r="F465" i="10"/>
  <c r="U465" i="10"/>
  <c r="Z464" i="10"/>
  <c r="Y464" i="10"/>
  <c r="X464" i="10"/>
  <c r="W464" i="10"/>
  <c r="I464" i="10"/>
  <c r="V464" i="10"/>
  <c r="F464" i="10"/>
  <c r="U464" i="10"/>
  <c r="Z463" i="10"/>
  <c r="Y463" i="10"/>
  <c r="X463" i="10"/>
  <c r="W463" i="10"/>
  <c r="I463" i="10"/>
  <c r="V463" i="10"/>
  <c r="F463" i="10"/>
  <c r="U463" i="10"/>
  <c r="Q462" i="10"/>
  <c r="Z462" i="10"/>
  <c r="Y462" i="10"/>
  <c r="X462" i="10"/>
  <c r="W462" i="10"/>
  <c r="I462" i="10"/>
  <c r="V462" i="10"/>
  <c r="F462" i="10"/>
  <c r="U462" i="10"/>
  <c r="Z461" i="10"/>
  <c r="Y461" i="10"/>
  <c r="X461" i="10"/>
  <c r="W461" i="10"/>
  <c r="I461" i="10"/>
  <c r="V461" i="10"/>
  <c r="F461" i="10"/>
  <c r="U461" i="10"/>
  <c r="Q460" i="10"/>
  <c r="Z460" i="10"/>
  <c r="Y460" i="10"/>
  <c r="X460" i="10"/>
  <c r="W460" i="10"/>
  <c r="I460" i="10"/>
  <c r="V460" i="10"/>
  <c r="F460" i="10"/>
  <c r="U460" i="10"/>
  <c r="Q459" i="10"/>
  <c r="Y459" i="10"/>
  <c r="Z459" i="10"/>
  <c r="X459" i="10"/>
  <c r="W459" i="10"/>
  <c r="I459" i="10"/>
  <c r="F459" i="10"/>
  <c r="U459" i="10"/>
  <c r="Z458" i="10"/>
  <c r="Y458" i="10"/>
  <c r="X458" i="10"/>
  <c r="W458" i="10"/>
  <c r="V458" i="10"/>
  <c r="U458" i="10"/>
  <c r="Z457" i="10"/>
  <c r="Y457" i="10"/>
  <c r="X457" i="10"/>
  <c r="W457" i="10"/>
  <c r="V457" i="10"/>
  <c r="U457" i="10"/>
  <c r="Z456" i="10"/>
  <c r="Y456" i="10"/>
  <c r="X456" i="10"/>
  <c r="W456" i="10"/>
  <c r="V456" i="10"/>
  <c r="U456" i="10"/>
  <c r="Z455" i="10"/>
  <c r="Y455" i="10"/>
  <c r="X455" i="10"/>
  <c r="W455" i="10"/>
  <c r="V455" i="10"/>
  <c r="U455" i="10"/>
  <c r="Z454" i="10"/>
  <c r="Y454" i="10"/>
  <c r="X454" i="10"/>
  <c r="W454" i="10"/>
  <c r="V454" i="10"/>
  <c r="U454" i="10"/>
  <c r="Z453" i="10"/>
  <c r="Y453" i="10"/>
  <c r="X453" i="10"/>
  <c r="W453" i="10"/>
  <c r="V453" i="10"/>
  <c r="U453" i="10"/>
  <c r="Z452" i="10"/>
  <c r="Y452" i="10"/>
  <c r="X452" i="10"/>
  <c r="W452" i="10"/>
  <c r="V452" i="10"/>
  <c r="U452" i="10"/>
  <c r="Z451" i="10"/>
  <c r="Y451" i="10"/>
  <c r="X451" i="10"/>
  <c r="W451" i="10"/>
  <c r="V451" i="10"/>
  <c r="U451" i="10"/>
  <c r="Z450" i="10"/>
  <c r="Y450" i="10"/>
  <c r="X450" i="10"/>
  <c r="W450" i="10"/>
  <c r="I450" i="10"/>
  <c r="V450" i="10"/>
  <c r="F450" i="10"/>
  <c r="U450" i="10"/>
  <c r="Z449" i="10"/>
  <c r="Y449" i="10"/>
  <c r="X449" i="10"/>
  <c r="W449" i="10"/>
  <c r="I449" i="10"/>
  <c r="V449" i="10"/>
  <c r="F449" i="10"/>
  <c r="U449" i="10"/>
  <c r="Z448" i="10"/>
  <c r="Y448" i="10"/>
  <c r="X448" i="10"/>
  <c r="W448" i="10"/>
  <c r="I448" i="10"/>
  <c r="V448" i="10"/>
  <c r="F448" i="10"/>
  <c r="U448" i="10"/>
  <c r="Z447" i="10"/>
  <c r="Y447" i="10"/>
  <c r="X447" i="10"/>
  <c r="W447" i="10"/>
  <c r="I447" i="10"/>
  <c r="V447" i="10"/>
  <c r="F447" i="10"/>
  <c r="U447" i="10"/>
  <c r="Z446" i="10"/>
  <c r="Y446" i="10"/>
  <c r="X446" i="10"/>
  <c r="W446" i="10"/>
  <c r="I446" i="10"/>
  <c r="V446" i="10"/>
  <c r="U446" i="10"/>
  <c r="Z445" i="10"/>
  <c r="Y445" i="10"/>
  <c r="X445" i="10"/>
  <c r="W445" i="10"/>
  <c r="I445" i="10"/>
  <c r="V445" i="10"/>
  <c r="F445" i="10"/>
  <c r="U445" i="10"/>
  <c r="Z444" i="10"/>
  <c r="Y444" i="10"/>
  <c r="X444" i="10"/>
  <c r="W444" i="10"/>
  <c r="I444" i="10"/>
  <c r="V444" i="10"/>
  <c r="F444" i="10"/>
  <c r="U444" i="10"/>
  <c r="Z443" i="10"/>
  <c r="Y443" i="10"/>
  <c r="X443" i="10"/>
  <c r="W443" i="10"/>
  <c r="I443" i="10"/>
  <c r="V443" i="10"/>
  <c r="F443" i="10"/>
  <c r="U443" i="10"/>
  <c r="Z442" i="10"/>
  <c r="Y442" i="10"/>
  <c r="X442" i="10"/>
  <c r="W442" i="10"/>
  <c r="I442" i="10"/>
  <c r="V442" i="10"/>
  <c r="F442" i="10"/>
  <c r="U442" i="10"/>
  <c r="Z441" i="10"/>
  <c r="Y441" i="10"/>
  <c r="X441" i="10"/>
  <c r="W441" i="10"/>
  <c r="V441" i="10"/>
  <c r="F441" i="10"/>
  <c r="U441" i="10"/>
  <c r="Z440" i="10"/>
  <c r="Y440" i="10"/>
  <c r="X440" i="10"/>
  <c r="W440" i="10"/>
  <c r="V440" i="10"/>
  <c r="F440" i="10"/>
  <c r="U440" i="10"/>
  <c r="Z439" i="10"/>
  <c r="Y439" i="10"/>
  <c r="X439" i="10"/>
  <c r="W439" i="10"/>
  <c r="V439" i="10"/>
  <c r="F439" i="10"/>
  <c r="U439" i="10"/>
  <c r="Z438" i="10"/>
  <c r="Y438" i="10"/>
  <c r="X438" i="10"/>
  <c r="W438" i="10"/>
  <c r="V438" i="10"/>
  <c r="F438" i="10"/>
  <c r="U438" i="10"/>
  <c r="Z437" i="10"/>
  <c r="Y437" i="10"/>
  <c r="X437" i="10"/>
  <c r="W437" i="10"/>
  <c r="V437" i="10"/>
  <c r="U437" i="10"/>
  <c r="Z436" i="10"/>
  <c r="Y436" i="10"/>
  <c r="X436" i="10"/>
  <c r="W436" i="10"/>
  <c r="V436" i="10"/>
  <c r="U436" i="10"/>
  <c r="Z435" i="10"/>
  <c r="Y435" i="10"/>
  <c r="X435" i="10"/>
  <c r="W435" i="10"/>
  <c r="V435" i="10"/>
  <c r="U435" i="10"/>
  <c r="Z434" i="10"/>
  <c r="Y434" i="10"/>
  <c r="X434" i="10"/>
  <c r="W434" i="10"/>
  <c r="V434" i="10"/>
  <c r="U434" i="10"/>
  <c r="Z433" i="10"/>
  <c r="Y433" i="10"/>
  <c r="X433" i="10"/>
  <c r="W433" i="10"/>
  <c r="I433" i="10"/>
  <c r="V433" i="10"/>
  <c r="F433" i="10"/>
  <c r="U433" i="10"/>
  <c r="Z432" i="10"/>
  <c r="Y432" i="10"/>
  <c r="X432" i="10"/>
  <c r="W432" i="10"/>
  <c r="I432" i="10"/>
  <c r="V432" i="10"/>
  <c r="F432" i="10"/>
  <c r="Z431" i="10"/>
  <c r="Y431" i="10"/>
  <c r="X431" i="10"/>
  <c r="W431" i="10"/>
  <c r="I431" i="10"/>
  <c r="V431" i="10"/>
  <c r="F431" i="10"/>
  <c r="U431" i="10"/>
  <c r="Z430" i="10"/>
  <c r="Y430" i="10"/>
  <c r="X430" i="10"/>
  <c r="W430" i="10"/>
  <c r="I430" i="10"/>
  <c r="V430" i="10"/>
  <c r="F430" i="10"/>
  <c r="U430" i="10"/>
  <c r="Z429" i="10"/>
  <c r="Y429" i="10"/>
  <c r="X429" i="10"/>
  <c r="W429" i="10"/>
  <c r="I429" i="10"/>
  <c r="V429" i="10"/>
  <c r="F429" i="10"/>
  <c r="Z428" i="10"/>
  <c r="Y428" i="10"/>
  <c r="X428" i="10"/>
  <c r="W428" i="10"/>
  <c r="I428" i="10"/>
  <c r="V428" i="10"/>
  <c r="F428" i="10"/>
  <c r="U428" i="10"/>
  <c r="Z427" i="10"/>
  <c r="Y427" i="10"/>
  <c r="X427" i="10"/>
  <c r="W427" i="10"/>
  <c r="V427" i="10"/>
  <c r="F427" i="10"/>
  <c r="U427" i="10"/>
  <c r="Z426" i="10"/>
  <c r="Y426" i="10"/>
  <c r="X426" i="10"/>
  <c r="W426" i="10"/>
  <c r="V426" i="10"/>
  <c r="F426" i="10"/>
  <c r="U426" i="10"/>
  <c r="Z425" i="10"/>
  <c r="Y425" i="10"/>
  <c r="X425" i="10"/>
  <c r="W425" i="10"/>
  <c r="V425" i="10"/>
  <c r="U425" i="10"/>
  <c r="Z424" i="10"/>
  <c r="Y424" i="10"/>
  <c r="X424" i="10"/>
  <c r="W424" i="10"/>
  <c r="V424" i="10"/>
  <c r="F424" i="10"/>
  <c r="U424" i="10"/>
  <c r="Z423" i="10"/>
  <c r="Y423" i="10"/>
  <c r="X423" i="10"/>
  <c r="W423" i="10"/>
  <c r="V423" i="10"/>
  <c r="U423" i="10"/>
  <c r="Z422" i="10"/>
  <c r="Y422" i="10"/>
  <c r="X422" i="10"/>
  <c r="W422" i="10"/>
  <c r="V422" i="10"/>
  <c r="F422" i="10"/>
  <c r="U422" i="10"/>
  <c r="Z421" i="10"/>
  <c r="Y421" i="10"/>
  <c r="X421" i="10"/>
  <c r="W421" i="10"/>
  <c r="V421" i="10"/>
  <c r="U421" i="10"/>
  <c r="Z420" i="10"/>
  <c r="Y420" i="10"/>
  <c r="X420" i="10"/>
  <c r="W420" i="10"/>
  <c r="V420" i="10"/>
  <c r="U420" i="10"/>
  <c r="Z419" i="10"/>
  <c r="Y419" i="10"/>
  <c r="X419" i="10"/>
  <c r="W419" i="10"/>
  <c r="V419" i="10"/>
  <c r="U419" i="10"/>
  <c r="Z418" i="10"/>
  <c r="Y418" i="10"/>
  <c r="X418" i="10"/>
  <c r="W418" i="10"/>
  <c r="V418" i="10"/>
  <c r="U418" i="10"/>
  <c r="Z417" i="10"/>
  <c r="Y417" i="10"/>
  <c r="X417" i="10"/>
  <c r="W417" i="10"/>
  <c r="I417" i="10"/>
  <c r="V417" i="10"/>
  <c r="F417" i="10"/>
  <c r="U417" i="10"/>
  <c r="Z416" i="10"/>
  <c r="Y416" i="10"/>
  <c r="X416" i="10"/>
  <c r="W416" i="10"/>
  <c r="I416" i="10"/>
  <c r="V416" i="10"/>
  <c r="F416" i="10"/>
  <c r="U416" i="10"/>
  <c r="Z415" i="10"/>
  <c r="Y415" i="10"/>
  <c r="X415" i="10"/>
  <c r="W415" i="10"/>
  <c r="I415" i="10"/>
  <c r="V415" i="10"/>
  <c r="F415" i="10"/>
  <c r="Z414" i="10"/>
  <c r="Y414" i="10"/>
  <c r="X414" i="10"/>
  <c r="W414" i="10"/>
  <c r="I414" i="10"/>
  <c r="V414" i="10"/>
  <c r="F414" i="10"/>
  <c r="U414" i="10"/>
  <c r="Z413" i="10"/>
  <c r="Y413" i="10"/>
  <c r="X413" i="10"/>
  <c r="W413" i="10"/>
  <c r="I413" i="10"/>
  <c r="V413" i="10"/>
  <c r="F413" i="10"/>
  <c r="U413" i="10"/>
  <c r="Z412" i="10"/>
  <c r="Y412" i="10"/>
  <c r="X412" i="10"/>
  <c r="W412" i="10"/>
  <c r="I412" i="10"/>
  <c r="V412" i="10"/>
  <c r="F412" i="10"/>
  <c r="U412" i="10"/>
  <c r="Z411" i="10"/>
  <c r="Y411" i="10"/>
  <c r="X411" i="10"/>
  <c r="W411" i="10"/>
  <c r="I411" i="10"/>
  <c r="V411" i="10"/>
  <c r="F411" i="10"/>
  <c r="Z410" i="10"/>
  <c r="Y410" i="10"/>
  <c r="X410" i="10"/>
  <c r="W410" i="10"/>
  <c r="I410" i="10"/>
  <c r="V410" i="10"/>
  <c r="F410" i="10"/>
  <c r="U410" i="10"/>
  <c r="Z409" i="10"/>
  <c r="Y409" i="10"/>
  <c r="X409" i="10"/>
  <c r="W409" i="10"/>
  <c r="I409" i="10"/>
  <c r="V409" i="10"/>
  <c r="F409" i="10"/>
  <c r="U409" i="10"/>
  <c r="Z408" i="10"/>
  <c r="Y408" i="10"/>
  <c r="X408" i="10"/>
  <c r="W408" i="10"/>
  <c r="I408" i="10"/>
  <c r="V408" i="10"/>
  <c r="F408" i="10"/>
  <c r="U408" i="10"/>
  <c r="Z407" i="10"/>
  <c r="Y407" i="10"/>
  <c r="X407" i="10"/>
  <c r="W407" i="10"/>
  <c r="I407" i="10"/>
  <c r="V407" i="10"/>
  <c r="F407" i="10"/>
  <c r="Z406" i="10"/>
  <c r="Y406" i="10"/>
  <c r="X406" i="10"/>
  <c r="W406" i="10"/>
  <c r="V406" i="10"/>
  <c r="U406" i="10"/>
  <c r="Z405" i="10"/>
  <c r="Y405" i="10"/>
  <c r="X405" i="10"/>
  <c r="W405" i="10"/>
  <c r="V405" i="10"/>
  <c r="F405" i="10"/>
  <c r="U405" i="10"/>
  <c r="Z404" i="10"/>
  <c r="Y404" i="10"/>
  <c r="X404" i="10"/>
  <c r="W404" i="10"/>
  <c r="V404" i="10"/>
  <c r="U404" i="10"/>
  <c r="Z403" i="10"/>
  <c r="Y403" i="10"/>
  <c r="X403" i="10"/>
  <c r="W403" i="10"/>
  <c r="V403" i="10"/>
  <c r="F403" i="10"/>
  <c r="U403" i="10"/>
  <c r="Z402" i="10"/>
  <c r="Y402" i="10"/>
  <c r="X402" i="10"/>
  <c r="W402" i="10"/>
  <c r="I402" i="10"/>
  <c r="L402" i="10"/>
  <c r="V402" i="10"/>
  <c r="U402" i="10"/>
  <c r="Z401" i="10"/>
  <c r="Y401" i="10"/>
  <c r="X401" i="10"/>
  <c r="W401" i="10"/>
  <c r="I401" i="10"/>
  <c r="L401" i="10"/>
  <c r="V401" i="10"/>
  <c r="F401" i="10"/>
  <c r="U401" i="10"/>
  <c r="Z400" i="10"/>
  <c r="Y400" i="10"/>
  <c r="X400" i="10"/>
  <c r="W400" i="10"/>
  <c r="V400" i="10"/>
  <c r="U400" i="10"/>
  <c r="Z399" i="10"/>
  <c r="Y399" i="10"/>
  <c r="X399" i="10"/>
  <c r="W399" i="10"/>
  <c r="I399" i="10"/>
  <c r="V399" i="10"/>
  <c r="U399" i="10"/>
  <c r="Z398" i="10"/>
  <c r="Y398" i="10"/>
  <c r="X398" i="10"/>
  <c r="W398" i="10"/>
  <c r="I398" i="10"/>
  <c r="V398" i="10"/>
  <c r="U398" i="10"/>
  <c r="Z397" i="10"/>
  <c r="Y397" i="10"/>
  <c r="X397" i="10"/>
  <c r="W397" i="10"/>
  <c r="I397" i="10"/>
  <c r="V397" i="10"/>
  <c r="U397" i="10"/>
  <c r="Z396" i="10"/>
  <c r="Y396" i="10"/>
  <c r="X396" i="10"/>
  <c r="W396" i="10"/>
  <c r="I396" i="10"/>
  <c r="U396" i="10"/>
  <c r="V396" i="10"/>
  <c r="Z395" i="10"/>
  <c r="Y395" i="10"/>
  <c r="X395" i="10"/>
  <c r="W395" i="10"/>
  <c r="V395" i="10"/>
  <c r="F395" i="10"/>
  <c r="U395" i="10"/>
  <c r="Z394" i="10"/>
  <c r="Y394" i="10"/>
  <c r="X394" i="10"/>
  <c r="W394" i="10"/>
  <c r="V394" i="10"/>
  <c r="F394" i="10"/>
  <c r="U394" i="10"/>
  <c r="Z393" i="10"/>
  <c r="Y393" i="10"/>
  <c r="X393" i="10"/>
  <c r="W393" i="10"/>
  <c r="V393" i="10"/>
  <c r="F393" i="10"/>
  <c r="U393" i="10"/>
  <c r="Z392" i="10"/>
  <c r="Y392" i="10"/>
  <c r="X392" i="10"/>
  <c r="W392" i="10"/>
  <c r="V392" i="10"/>
  <c r="F392" i="10"/>
  <c r="U392" i="10"/>
  <c r="Z391" i="10"/>
  <c r="Y391" i="10"/>
  <c r="X391" i="10"/>
  <c r="W391" i="10"/>
  <c r="V391" i="10"/>
  <c r="F391" i="10"/>
  <c r="U391" i="10"/>
  <c r="Z390" i="10"/>
  <c r="Y390" i="10"/>
  <c r="X390" i="10"/>
  <c r="W390" i="10"/>
  <c r="V390" i="10"/>
  <c r="F390" i="10"/>
  <c r="U390" i="10"/>
  <c r="Z389" i="10"/>
  <c r="Y389" i="10"/>
  <c r="X389" i="10"/>
  <c r="W389" i="10"/>
  <c r="V389" i="10"/>
  <c r="U389" i="10"/>
  <c r="Z388" i="10"/>
  <c r="Y388" i="10"/>
  <c r="X388" i="10"/>
  <c r="W388" i="10"/>
  <c r="V388" i="10"/>
  <c r="F388" i="10"/>
  <c r="U388" i="10"/>
  <c r="Z387" i="10"/>
  <c r="Y387" i="10"/>
  <c r="X387" i="10"/>
  <c r="W387" i="10"/>
  <c r="V387" i="10"/>
  <c r="U387" i="10"/>
  <c r="Z386" i="10"/>
  <c r="Y386" i="10"/>
  <c r="X386" i="10"/>
  <c r="W386" i="10"/>
  <c r="V386" i="10"/>
  <c r="U386" i="10"/>
  <c r="Z385" i="10"/>
  <c r="Y385" i="10"/>
  <c r="X385" i="10"/>
  <c r="W385" i="10"/>
  <c r="V385" i="10"/>
  <c r="F385" i="10"/>
  <c r="U385" i="10"/>
  <c r="Z384" i="10"/>
  <c r="Y384" i="10"/>
  <c r="X384" i="10"/>
  <c r="W384" i="10"/>
  <c r="V384" i="10"/>
  <c r="U384" i="10"/>
  <c r="Z383" i="10"/>
  <c r="Y383" i="10"/>
  <c r="X383" i="10"/>
  <c r="W383" i="10"/>
  <c r="V383" i="10"/>
  <c r="U383" i="10"/>
  <c r="Z382" i="10"/>
  <c r="Y382" i="10"/>
  <c r="X382" i="10"/>
  <c r="W382" i="10"/>
  <c r="V382" i="10"/>
  <c r="U382" i="10"/>
  <c r="Z381" i="10"/>
  <c r="Y381" i="10"/>
  <c r="X381" i="10"/>
  <c r="W381" i="10"/>
  <c r="V381" i="10"/>
  <c r="U381" i="10"/>
  <c r="Z380" i="10"/>
  <c r="Y380" i="10"/>
  <c r="X380" i="10"/>
  <c r="W380" i="10"/>
  <c r="V380" i="10"/>
  <c r="U380" i="10"/>
  <c r="Z379" i="10"/>
  <c r="Y379" i="10"/>
  <c r="X379" i="10"/>
  <c r="W379" i="10"/>
  <c r="V379" i="10"/>
  <c r="U379" i="10"/>
  <c r="Z378" i="10"/>
  <c r="Y378" i="10"/>
  <c r="X378" i="10"/>
  <c r="W378" i="10"/>
  <c r="V378" i="10"/>
  <c r="U378" i="10"/>
  <c r="Z377" i="10"/>
  <c r="Y377" i="10"/>
  <c r="X377" i="10"/>
  <c r="W377" i="10"/>
  <c r="V377" i="10"/>
  <c r="U377" i="10"/>
  <c r="Z376" i="10"/>
  <c r="Y376" i="10"/>
  <c r="X376" i="10"/>
  <c r="W376" i="10"/>
  <c r="V376" i="10"/>
  <c r="U376" i="10"/>
  <c r="Z375" i="10"/>
  <c r="Y375" i="10"/>
  <c r="X375" i="10"/>
  <c r="W375" i="10"/>
  <c r="V375" i="10"/>
  <c r="F375" i="10"/>
  <c r="U375" i="10"/>
  <c r="Z374" i="10"/>
  <c r="Y374" i="10"/>
  <c r="X374" i="10"/>
  <c r="W374" i="10"/>
  <c r="V374" i="10"/>
  <c r="F374" i="10"/>
  <c r="U374" i="10"/>
  <c r="Z373" i="10"/>
  <c r="Y373" i="10"/>
  <c r="X373" i="10"/>
  <c r="W373" i="10"/>
  <c r="V373" i="10"/>
  <c r="F373" i="10"/>
  <c r="U373" i="10"/>
  <c r="Z372" i="10"/>
  <c r="Y372" i="10"/>
  <c r="X372" i="10"/>
  <c r="W372" i="10"/>
  <c r="V372" i="10"/>
  <c r="F372" i="10"/>
  <c r="U372" i="10"/>
  <c r="Z371" i="10"/>
  <c r="Y371" i="10"/>
  <c r="X371" i="10"/>
  <c r="W371" i="10"/>
  <c r="V371" i="10"/>
  <c r="U371" i="10"/>
  <c r="Z370" i="10"/>
  <c r="Y370" i="10"/>
  <c r="X370" i="10"/>
  <c r="W370" i="10"/>
  <c r="V370" i="10"/>
  <c r="U370" i="10"/>
  <c r="Z369" i="10"/>
  <c r="Y369" i="10"/>
  <c r="X369" i="10"/>
  <c r="W369" i="10"/>
  <c r="V369" i="10"/>
  <c r="U369" i="10"/>
  <c r="Z368" i="10"/>
  <c r="Y368" i="10"/>
  <c r="X368" i="10"/>
  <c r="W368" i="10"/>
  <c r="V368" i="10"/>
  <c r="U368" i="10"/>
  <c r="Z367" i="10"/>
  <c r="Y367" i="10"/>
  <c r="X367" i="10"/>
  <c r="W367" i="10"/>
  <c r="V367" i="10"/>
  <c r="U367" i="10"/>
  <c r="Z366" i="10"/>
  <c r="Y366" i="10"/>
  <c r="X366" i="10"/>
  <c r="W366" i="10"/>
  <c r="V366" i="10"/>
  <c r="U366" i="10"/>
  <c r="Z365" i="10"/>
  <c r="Y365" i="10"/>
  <c r="X365" i="10"/>
  <c r="W365" i="10"/>
  <c r="V365" i="10"/>
  <c r="U365" i="10"/>
  <c r="Z364" i="10"/>
  <c r="Y364" i="10"/>
  <c r="X364" i="10"/>
  <c r="W364" i="10"/>
  <c r="V364" i="10"/>
  <c r="U364" i="10"/>
  <c r="Z363" i="10"/>
  <c r="Y363" i="10"/>
  <c r="X363" i="10"/>
  <c r="W363" i="10"/>
  <c r="V363" i="10"/>
  <c r="U363" i="10"/>
  <c r="Z362" i="10"/>
  <c r="Y362" i="10"/>
  <c r="X362" i="10"/>
  <c r="W362" i="10"/>
  <c r="V362" i="10"/>
  <c r="U362" i="10"/>
  <c r="Z361" i="10"/>
  <c r="Y361" i="10"/>
  <c r="X361" i="10"/>
  <c r="W361" i="10"/>
  <c r="I361" i="10"/>
  <c r="V361" i="10"/>
  <c r="F361" i="10"/>
  <c r="U361" i="10"/>
  <c r="Z360" i="10"/>
  <c r="Y360" i="10"/>
  <c r="X360" i="10"/>
  <c r="W360" i="10"/>
  <c r="I360" i="10"/>
  <c r="V360" i="10"/>
  <c r="U360" i="10"/>
  <c r="Z359" i="10"/>
  <c r="Y359" i="10"/>
  <c r="X359" i="10"/>
  <c r="W359" i="10"/>
  <c r="V359" i="10"/>
  <c r="F359" i="10"/>
  <c r="U359" i="10"/>
  <c r="Z358" i="10"/>
  <c r="Y358" i="10"/>
  <c r="X358" i="10"/>
  <c r="W358" i="10"/>
  <c r="V358" i="10"/>
  <c r="F358" i="10"/>
  <c r="U358" i="10"/>
  <c r="Z357" i="10"/>
  <c r="Y357" i="10"/>
  <c r="X357" i="10"/>
  <c r="W357" i="10"/>
  <c r="V357" i="10"/>
  <c r="F357" i="10"/>
  <c r="U357" i="10"/>
  <c r="Z356" i="10"/>
  <c r="Y356" i="10"/>
  <c r="X356" i="10"/>
  <c r="W356" i="10"/>
  <c r="V356" i="10"/>
  <c r="F356" i="10"/>
  <c r="U356" i="10"/>
  <c r="Z355" i="10"/>
  <c r="Y355" i="10"/>
  <c r="X355" i="10"/>
  <c r="W355" i="10"/>
  <c r="V355" i="10"/>
  <c r="U355" i="10"/>
  <c r="Z354" i="10"/>
  <c r="Y354" i="10"/>
  <c r="X354" i="10"/>
  <c r="W354" i="10"/>
  <c r="V354" i="10"/>
  <c r="U354" i="10"/>
  <c r="Z353" i="10"/>
  <c r="Y353" i="10"/>
  <c r="X353" i="10"/>
  <c r="W353" i="10"/>
  <c r="V353" i="10"/>
  <c r="U353" i="10"/>
  <c r="Z352" i="10"/>
  <c r="Y352" i="10"/>
  <c r="X352" i="10"/>
  <c r="W352" i="10"/>
  <c r="V352" i="10"/>
  <c r="F352" i="10"/>
  <c r="U352" i="10"/>
  <c r="Z351" i="10"/>
  <c r="Y351" i="10"/>
  <c r="X351" i="10"/>
  <c r="W351" i="10"/>
  <c r="V351" i="10"/>
  <c r="U351" i="10"/>
  <c r="Z350" i="10"/>
  <c r="Y350" i="10"/>
  <c r="X350" i="10"/>
  <c r="W350" i="10"/>
  <c r="V350" i="10"/>
  <c r="U350" i="10"/>
  <c r="Z349" i="10"/>
  <c r="Y349" i="10"/>
  <c r="X349" i="10"/>
  <c r="W349" i="10"/>
  <c r="V349" i="10"/>
  <c r="U349" i="10"/>
  <c r="Z348" i="10"/>
  <c r="Y348" i="10"/>
  <c r="X348" i="10"/>
  <c r="W348" i="10"/>
  <c r="V348" i="10"/>
  <c r="U348" i="10"/>
  <c r="Z347" i="10"/>
  <c r="Y347" i="10"/>
  <c r="X347" i="10"/>
  <c r="W347" i="10"/>
  <c r="I347" i="10"/>
  <c r="L347" i="10"/>
  <c r="V347" i="10"/>
  <c r="F347" i="10"/>
  <c r="U347" i="10"/>
  <c r="Z346" i="10"/>
  <c r="Y346" i="10"/>
  <c r="X346" i="10"/>
  <c r="W346" i="10"/>
  <c r="I346" i="10"/>
  <c r="V346" i="10"/>
  <c r="F346" i="10"/>
  <c r="U346" i="10"/>
  <c r="Z345" i="10"/>
  <c r="Y345" i="10"/>
  <c r="X345" i="10"/>
  <c r="W345" i="10"/>
  <c r="I345" i="10"/>
  <c r="V345" i="10"/>
  <c r="F345" i="10"/>
  <c r="U345" i="10"/>
  <c r="Z344" i="10"/>
  <c r="Y344" i="10"/>
  <c r="X344" i="10"/>
  <c r="W344" i="10"/>
  <c r="I344" i="10"/>
  <c r="V344" i="10"/>
  <c r="F344" i="10"/>
  <c r="U344" i="10"/>
  <c r="Z343" i="10"/>
  <c r="Y343" i="10"/>
  <c r="X343" i="10"/>
  <c r="W343" i="10"/>
  <c r="V343" i="10"/>
  <c r="F343" i="10"/>
  <c r="U343" i="10"/>
  <c r="Z342" i="10"/>
  <c r="Y342" i="10"/>
  <c r="X342" i="10"/>
  <c r="W342" i="10"/>
  <c r="V342" i="10"/>
  <c r="U342" i="10"/>
  <c r="Z341" i="10"/>
  <c r="Y341" i="10"/>
  <c r="X341" i="10"/>
  <c r="W341" i="10"/>
  <c r="V341" i="10"/>
  <c r="F341" i="10"/>
  <c r="U341" i="10"/>
  <c r="Z340" i="10"/>
  <c r="Y340" i="10"/>
  <c r="X340" i="10"/>
  <c r="W340" i="10"/>
  <c r="V340" i="10"/>
  <c r="F340" i="10"/>
  <c r="U340" i="10"/>
  <c r="Z339" i="10"/>
  <c r="Y339" i="10"/>
  <c r="X339" i="10"/>
  <c r="W339" i="10"/>
  <c r="V339" i="10"/>
  <c r="U339" i="10"/>
  <c r="Z338" i="10"/>
  <c r="Y338" i="10"/>
  <c r="X338" i="10"/>
  <c r="W338" i="10"/>
  <c r="V338" i="10"/>
  <c r="U338" i="10"/>
  <c r="Z337" i="10"/>
  <c r="Y337" i="10"/>
  <c r="X337" i="10"/>
  <c r="W337" i="10"/>
  <c r="V337" i="10"/>
  <c r="U337" i="10"/>
  <c r="Z336" i="10"/>
  <c r="Y336" i="10"/>
  <c r="X336" i="10"/>
  <c r="W336" i="10"/>
  <c r="V336" i="10"/>
  <c r="F336" i="10"/>
  <c r="U336" i="10"/>
  <c r="Z335" i="10"/>
  <c r="Y335" i="10"/>
  <c r="X335" i="10"/>
  <c r="W335" i="10"/>
  <c r="V335" i="10"/>
  <c r="U335" i="10"/>
  <c r="Z334" i="10"/>
  <c r="Y334" i="10"/>
  <c r="X334" i="10"/>
  <c r="W334" i="10"/>
  <c r="V334" i="10"/>
  <c r="U334" i="10"/>
  <c r="Z333" i="10"/>
  <c r="Y333" i="10"/>
  <c r="X333" i="10"/>
  <c r="W333" i="10"/>
  <c r="V333" i="10"/>
  <c r="U333" i="10"/>
  <c r="Z332" i="10"/>
  <c r="Y332" i="10"/>
  <c r="X332" i="10"/>
  <c r="W332" i="10"/>
  <c r="V332" i="10"/>
  <c r="U332" i="10"/>
  <c r="Z331" i="10"/>
  <c r="Y331" i="10"/>
  <c r="X331" i="10"/>
  <c r="W331" i="10"/>
  <c r="V331" i="10"/>
  <c r="U331" i="10"/>
  <c r="Z330" i="10"/>
  <c r="Y330" i="10"/>
  <c r="X330" i="10"/>
  <c r="W330" i="10"/>
  <c r="V330" i="10"/>
  <c r="U330" i="10"/>
  <c r="Z329" i="10"/>
  <c r="Y329" i="10"/>
  <c r="X329" i="10"/>
  <c r="W329" i="10"/>
  <c r="V329" i="10"/>
  <c r="U329" i="10"/>
  <c r="Z328" i="10"/>
  <c r="Y328" i="10"/>
  <c r="X328" i="10"/>
  <c r="W328" i="10"/>
  <c r="V328" i="10"/>
  <c r="U328" i="10"/>
  <c r="Z327" i="10"/>
  <c r="Y327" i="10"/>
  <c r="X327" i="10"/>
  <c r="W327" i="10"/>
  <c r="V327" i="10"/>
  <c r="U327" i="10"/>
  <c r="Z326" i="10"/>
  <c r="Y326" i="10"/>
  <c r="X326" i="10"/>
  <c r="W326" i="10"/>
  <c r="V326" i="10"/>
  <c r="U326" i="10"/>
  <c r="Z325" i="10"/>
  <c r="Y325" i="10"/>
  <c r="X325" i="10"/>
  <c r="W325" i="10"/>
  <c r="V325" i="10"/>
  <c r="U325" i="10"/>
  <c r="Z324" i="10"/>
  <c r="Y324" i="10"/>
  <c r="X324" i="10"/>
  <c r="W324" i="10"/>
  <c r="V324" i="10"/>
  <c r="U324" i="10"/>
  <c r="Z323" i="10"/>
  <c r="Y323" i="10"/>
  <c r="X323" i="10"/>
  <c r="W323" i="10"/>
  <c r="V323" i="10"/>
  <c r="U323" i="10"/>
  <c r="Z322" i="10"/>
  <c r="Y322" i="10"/>
  <c r="X322" i="10"/>
  <c r="W322" i="10"/>
  <c r="V322" i="10"/>
  <c r="U322" i="10"/>
  <c r="Z321" i="10"/>
  <c r="Y321" i="10"/>
  <c r="X321" i="10"/>
  <c r="W321" i="10"/>
  <c r="V321" i="10"/>
  <c r="U321" i="10"/>
  <c r="Z320" i="10"/>
  <c r="Y320" i="10"/>
  <c r="X320" i="10"/>
  <c r="W320" i="10"/>
  <c r="V320" i="10"/>
  <c r="U320" i="10"/>
  <c r="Z319" i="10"/>
  <c r="Y319" i="10"/>
  <c r="X319" i="10"/>
  <c r="W319" i="10"/>
  <c r="V319" i="10"/>
  <c r="U319" i="10"/>
  <c r="Z318" i="10"/>
  <c r="Y318" i="10"/>
  <c r="X318" i="10"/>
  <c r="W318" i="10"/>
  <c r="V318" i="10"/>
  <c r="U318" i="10"/>
  <c r="Z317" i="10"/>
  <c r="Y317" i="10"/>
  <c r="X317" i="10"/>
  <c r="W317" i="10"/>
  <c r="V317" i="10"/>
  <c r="U317" i="10"/>
  <c r="Z316" i="10"/>
  <c r="Y316" i="10"/>
  <c r="X316" i="10"/>
  <c r="W316" i="10"/>
  <c r="V316" i="10"/>
  <c r="U316" i="10"/>
  <c r="Z315" i="10"/>
  <c r="Y315" i="10"/>
  <c r="X315" i="10"/>
  <c r="W315" i="10"/>
  <c r="V315" i="10"/>
  <c r="U315" i="10"/>
  <c r="Z314" i="10"/>
  <c r="Y314" i="10"/>
  <c r="X314" i="10"/>
  <c r="W314" i="10"/>
  <c r="V314" i="10"/>
  <c r="U314" i="10"/>
  <c r="Z313" i="10"/>
  <c r="Y313" i="10"/>
  <c r="X313" i="10"/>
  <c r="W313" i="10"/>
  <c r="V313" i="10"/>
  <c r="U313" i="10"/>
  <c r="Z312" i="10"/>
  <c r="Y312" i="10"/>
  <c r="X312" i="10"/>
  <c r="W312" i="10"/>
  <c r="V312" i="10"/>
  <c r="U312" i="10"/>
  <c r="Z311" i="10"/>
  <c r="Y311" i="10"/>
  <c r="X311" i="10"/>
  <c r="W311" i="10"/>
  <c r="V311" i="10"/>
  <c r="U311" i="10"/>
  <c r="Z310" i="10"/>
  <c r="Y310" i="10"/>
  <c r="X310" i="10"/>
  <c r="W310" i="10"/>
  <c r="V310" i="10"/>
  <c r="U310" i="10"/>
  <c r="Z309" i="10"/>
  <c r="Y309" i="10"/>
  <c r="X309" i="10"/>
  <c r="W309" i="10"/>
  <c r="V309" i="10"/>
  <c r="U309" i="10"/>
  <c r="Z308" i="10"/>
  <c r="Y308" i="10"/>
  <c r="X308" i="10"/>
  <c r="W308" i="10"/>
  <c r="V308" i="10"/>
  <c r="U308" i="10"/>
  <c r="Z307" i="10"/>
  <c r="Y307" i="10"/>
  <c r="X307" i="10"/>
  <c r="W307" i="10"/>
  <c r="V307" i="10"/>
  <c r="U307" i="10"/>
  <c r="Z306" i="10"/>
  <c r="Y306" i="10"/>
  <c r="X306" i="10"/>
  <c r="W306" i="10"/>
  <c r="V306" i="10"/>
  <c r="U306" i="10"/>
  <c r="Z305" i="10"/>
  <c r="Y305" i="10"/>
  <c r="X305" i="10"/>
  <c r="W305" i="10"/>
  <c r="V305" i="10"/>
  <c r="U305" i="10"/>
  <c r="Z304" i="10"/>
  <c r="Y304" i="10"/>
  <c r="X304" i="10"/>
  <c r="W304" i="10"/>
  <c r="V304" i="10"/>
  <c r="U304" i="10"/>
  <c r="Z303" i="10"/>
  <c r="Y303" i="10"/>
  <c r="X303" i="10"/>
  <c r="W303" i="10"/>
  <c r="V303" i="10"/>
  <c r="U303" i="10"/>
  <c r="Z302" i="10"/>
  <c r="Y302" i="10"/>
  <c r="X302" i="10"/>
  <c r="W302" i="10"/>
  <c r="V302" i="10"/>
  <c r="U302" i="10"/>
  <c r="Z301" i="10"/>
  <c r="Y301" i="10"/>
  <c r="X301" i="10"/>
  <c r="W301" i="10"/>
  <c r="V301" i="10"/>
  <c r="U301" i="10"/>
  <c r="Z300" i="10"/>
  <c r="Y300" i="10"/>
  <c r="X300" i="10"/>
  <c r="W300" i="10"/>
  <c r="V300" i="10"/>
  <c r="U300" i="10"/>
  <c r="Z299" i="10"/>
  <c r="Y299" i="10"/>
  <c r="X299" i="10"/>
  <c r="W299" i="10"/>
  <c r="V299" i="10"/>
  <c r="U299" i="10"/>
  <c r="Z298" i="10"/>
  <c r="Y298" i="10"/>
  <c r="X298" i="10"/>
  <c r="W298" i="10"/>
  <c r="V298" i="10"/>
  <c r="U298" i="10"/>
  <c r="Z297" i="10"/>
  <c r="Y297" i="10"/>
  <c r="X297" i="10"/>
  <c r="W297" i="10"/>
  <c r="V297" i="10"/>
  <c r="U297" i="10"/>
  <c r="Z296" i="10"/>
  <c r="Y296" i="10"/>
  <c r="X296" i="10"/>
  <c r="W296" i="10"/>
  <c r="V296" i="10"/>
  <c r="U296" i="10"/>
  <c r="Z295" i="10"/>
  <c r="Y295" i="10"/>
  <c r="X295" i="10"/>
  <c r="W295" i="10"/>
  <c r="V295" i="10"/>
  <c r="U295" i="10"/>
  <c r="Z294" i="10"/>
  <c r="Y294" i="10"/>
  <c r="X294" i="10"/>
  <c r="W294" i="10"/>
  <c r="V294" i="10"/>
  <c r="U294" i="10"/>
  <c r="Z293" i="10"/>
  <c r="Y293" i="10"/>
  <c r="X293" i="10"/>
  <c r="W293" i="10"/>
  <c r="V293" i="10"/>
  <c r="U293" i="10"/>
  <c r="Z292" i="10"/>
  <c r="Y292" i="10"/>
  <c r="X292" i="10"/>
  <c r="W292" i="10"/>
  <c r="V292" i="10"/>
  <c r="U292" i="10"/>
  <c r="Z291" i="10"/>
  <c r="Y291" i="10"/>
  <c r="X291" i="10"/>
  <c r="W291" i="10"/>
  <c r="V291" i="10"/>
  <c r="U291" i="10"/>
  <c r="Z290" i="10"/>
  <c r="Y290" i="10"/>
  <c r="X290" i="10"/>
  <c r="W290" i="10"/>
  <c r="V290" i="10"/>
  <c r="U290" i="10"/>
  <c r="Z289" i="10"/>
  <c r="Y289" i="10"/>
  <c r="X289" i="10"/>
  <c r="W289" i="10"/>
  <c r="V289" i="10"/>
  <c r="U289" i="10"/>
  <c r="Z288" i="10"/>
  <c r="Y288" i="10"/>
  <c r="X288" i="10"/>
  <c r="W288" i="10"/>
  <c r="V288" i="10"/>
  <c r="U288" i="10"/>
  <c r="Z287" i="10"/>
  <c r="Y287" i="10"/>
  <c r="X287" i="10"/>
  <c r="W287" i="10"/>
  <c r="V287" i="10"/>
  <c r="U287" i="10"/>
  <c r="Z286" i="10"/>
  <c r="Y286" i="10"/>
  <c r="X286" i="10"/>
  <c r="W286" i="10"/>
  <c r="V286" i="10"/>
  <c r="U286" i="10"/>
  <c r="Z285" i="10"/>
  <c r="Y285" i="10"/>
  <c r="X285" i="10"/>
  <c r="W285" i="10"/>
  <c r="V285" i="10"/>
  <c r="U285" i="10"/>
  <c r="Z284" i="10"/>
  <c r="Y284" i="10"/>
  <c r="X284" i="10"/>
  <c r="W284" i="10"/>
  <c r="V284" i="10"/>
  <c r="U284" i="10"/>
  <c r="Z283" i="10"/>
  <c r="Y283" i="10"/>
  <c r="X283" i="10"/>
  <c r="W283" i="10"/>
  <c r="V283" i="10"/>
  <c r="U283" i="10"/>
  <c r="Z282" i="10"/>
  <c r="Y282" i="10"/>
  <c r="X282" i="10"/>
  <c r="W282" i="10"/>
  <c r="V282" i="10"/>
  <c r="U282" i="10"/>
  <c r="Z281" i="10"/>
  <c r="Y281" i="10"/>
  <c r="X281" i="10"/>
  <c r="W281" i="10"/>
  <c r="V281" i="10"/>
  <c r="U281" i="10"/>
  <c r="Z280" i="10"/>
  <c r="Y280" i="10"/>
  <c r="X280" i="10"/>
  <c r="W280" i="10"/>
  <c r="V280" i="10"/>
  <c r="U280" i="10"/>
  <c r="Z279" i="10"/>
  <c r="Y279" i="10"/>
  <c r="X279" i="10"/>
  <c r="W279" i="10"/>
  <c r="V279" i="10"/>
  <c r="U279" i="10"/>
  <c r="Z278" i="10"/>
  <c r="Y278" i="10"/>
  <c r="X278" i="10"/>
  <c r="W278" i="10"/>
  <c r="V278" i="10"/>
  <c r="U278" i="10"/>
  <c r="Z277" i="10"/>
  <c r="Y277" i="10"/>
  <c r="X277" i="10"/>
  <c r="W277" i="10"/>
  <c r="V277" i="10"/>
  <c r="U277" i="10"/>
  <c r="Z276" i="10"/>
  <c r="Y276" i="10"/>
  <c r="X276" i="10"/>
  <c r="W276" i="10"/>
  <c r="V276" i="10"/>
  <c r="U276" i="10"/>
  <c r="Z275" i="10"/>
  <c r="Y275" i="10"/>
  <c r="X275" i="10"/>
  <c r="W275" i="10"/>
  <c r="V275" i="10"/>
  <c r="U275" i="10"/>
  <c r="Z274" i="10"/>
  <c r="Y274" i="10"/>
  <c r="X274" i="10"/>
  <c r="W274" i="10"/>
  <c r="V274" i="10"/>
  <c r="U274" i="10"/>
  <c r="Z273" i="10"/>
  <c r="Y273" i="10"/>
  <c r="X273" i="10"/>
  <c r="W273" i="10"/>
  <c r="V273" i="10"/>
  <c r="U273" i="10"/>
  <c r="Z272" i="10"/>
  <c r="Y272" i="10"/>
  <c r="X272" i="10"/>
  <c r="W272" i="10"/>
  <c r="V272" i="10"/>
  <c r="U272" i="10"/>
  <c r="Z271" i="10"/>
  <c r="Y271" i="10"/>
  <c r="X271" i="10"/>
  <c r="W271" i="10"/>
  <c r="V271" i="10"/>
  <c r="U271" i="10"/>
  <c r="Z270" i="10"/>
  <c r="Y270" i="10"/>
  <c r="X270" i="10"/>
  <c r="W270" i="10"/>
  <c r="V270" i="10"/>
  <c r="U270" i="10"/>
  <c r="Z269" i="10"/>
  <c r="Y269" i="10"/>
  <c r="X269" i="10"/>
  <c r="W269" i="10"/>
  <c r="V269" i="10"/>
  <c r="U269" i="10"/>
  <c r="Z268" i="10"/>
  <c r="Y268" i="10"/>
  <c r="X268" i="10"/>
  <c r="W268" i="10"/>
  <c r="V268" i="10"/>
  <c r="U268" i="10"/>
  <c r="Z267" i="10"/>
  <c r="Y267" i="10"/>
  <c r="X267" i="10"/>
  <c r="W267" i="10"/>
  <c r="V267" i="10"/>
  <c r="U267" i="10"/>
  <c r="Z266" i="10"/>
  <c r="Y266" i="10"/>
  <c r="X266" i="10"/>
  <c r="W266" i="10"/>
  <c r="V266" i="10"/>
  <c r="U266" i="10"/>
  <c r="Z265" i="10"/>
  <c r="Y265" i="10"/>
  <c r="X265" i="10"/>
  <c r="W265" i="10"/>
  <c r="V265" i="10"/>
  <c r="U265" i="10"/>
  <c r="Z264" i="10"/>
  <c r="Y264" i="10"/>
  <c r="X264" i="10"/>
  <c r="W264" i="10"/>
  <c r="V264" i="10"/>
  <c r="U264" i="10"/>
  <c r="Z263" i="10"/>
  <c r="Y263" i="10"/>
  <c r="X263" i="10"/>
  <c r="W263" i="10"/>
  <c r="V263" i="10"/>
  <c r="U263" i="10"/>
  <c r="Z262" i="10"/>
  <c r="Y262" i="10"/>
  <c r="X262" i="10"/>
  <c r="W262" i="10"/>
  <c r="V262" i="10"/>
  <c r="U262" i="10"/>
  <c r="Z261" i="10"/>
  <c r="Y261" i="10"/>
  <c r="X261" i="10"/>
  <c r="W261" i="10"/>
  <c r="V261" i="10"/>
  <c r="U261" i="10"/>
  <c r="Z260" i="10"/>
  <c r="Y260" i="10"/>
  <c r="X260" i="10"/>
  <c r="W260" i="10"/>
  <c r="V260" i="10"/>
  <c r="U260" i="10"/>
  <c r="Z259" i="10"/>
  <c r="Y259" i="10"/>
  <c r="X259" i="10"/>
  <c r="W259" i="10"/>
  <c r="V259" i="10"/>
  <c r="F259" i="10"/>
  <c r="U259" i="10"/>
  <c r="Z258" i="10"/>
  <c r="Y258" i="10"/>
  <c r="X258" i="10"/>
  <c r="W258" i="10"/>
  <c r="V258" i="10"/>
  <c r="U258" i="10"/>
  <c r="Z257" i="10"/>
  <c r="Y257" i="10"/>
  <c r="X257" i="10"/>
  <c r="W257" i="10"/>
  <c r="V257" i="10"/>
  <c r="U257" i="10"/>
  <c r="Z256" i="10"/>
  <c r="Y256" i="10"/>
  <c r="X256" i="10"/>
  <c r="W256" i="10"/>
  <c r="V256" i="10"/>
  <c r="F256" i="10"/>
  <c r="U256" i="10"/>
  <c r="Z255" i="10"/>
  <c r="Y255" i="10"/>
  <c r="X255" i="10"/>
  <c r="G255" i="10"/>
  <c r="W255" i="10"/>
  <c r="V255" i="10"/>
  <c r="F255" i="10"/>
  <c r="U255" i="10"/>
  <c r="Z254" i="10"/>
  <c r="Y254" i="10"/>
  <c r="X254" i="10"/>
  <c r="W254" i="10"/>
  <c r="V254" i="10"/>
  <c r="U254" i="10"/>
  <c r="Z253" i="10"/>
  <c r="Y253" i="10"/>
  <c r="X253" i="10"/>
  <c r="W253" i="10"/>
  <c r="V253" i="10"/>
  <c r="U253" i="10"/>
  <c r="Z252" i="10"/>
  <c r="Y252" i="10"/>
  <c r="X252" i="10"/>
  <c r="W252" i="10"/>
  <c r="V252" i="10"/>
  <c r="U252" i="10"/>
  <c r="Z251" i="10"/>
  <c r="Y251" i="10"/>
  <c r="X251" i="10"/>
  <c r="W251" i="10"/>
  <c r="V251" i="10"/>
  <c r="U251" i="10"/>
  <c r="Z250" i="10"/>
  <c r="Y250" i="10"/>
  <c r="X250" i="10"/>
  <c r="W250" i="10"/>
  <c r="V250" i="10"/>
  <c r="U250" i="10"/>
  <c r="Z249" i="10"/>
  <c r="Y249" i="10"/>
  <c r="X249" i="10"/>
  <c r="W249" i="10"/>
  <c r="V249" i="10"/>
  <c r="U249" i="10"/>
  <c r="Z248" i="10"/>
  <c r="Y248" i="10"/>
  <c r="X248" i="10"/>
  <c r="W248" i="10"/>
  <c r="V248" i="10"/>
  <c r="U248" i="10"/>
  <c r="Z247" i="10"/>
  <c r="Y247" i="10"/>
  <c r="X247" i="10"/>
  <c r="W247" i="10"/>
  <c r="V247" i="10"/>
  <c r="U247" i="10"/>
  <c r="Z246" i="10"/>
  <c r="Y246" i="10"/>
  <c r="X246" i="10"/>
  <c r="W246" i="10"/>
  <c r="V246" i="10"/>
  <c r="U246" i="10"/>
  <c r="Z245" i="10"/>
  <c r="Y245" i="10"/>
  <c r="X245" i="10"/>
  <c r="W245" i="10"/>
  <c r="V245" i="10"/>
  <c r="U245" i="10"/>
  <c r="Z244" i="10"/>
  <c r="Y244" i="10"/>
  <c r="X244" i="10"/>
  <c r="W244" i="10"/>
  <c r="V244" i="10"/>
  <c r="U244" i="10"/>
  <c r="Z243" i="10"/>
  <c r="Y243" i="10"/>
  <c r="X243" i="10"/>
  <c r="W243" i="10"/>
  <c r="V243" i="10"/>
  <c r="U243" i="10"/>
  <c r="Z242" i="10"/>
  <c r="Y242" i="10"/>
  <c r="X242" i="10"/>
  <c r="W242" i="10"/>
  <c r="V242" i="10"/>
  <c r="U242" i="10"/>
  <c r="Z241" i="10"/>
  <c r="Y241" i="10"/>
  <c r="X241" i="10"/>
  <c r="W241" i="10"/>
  <c r="V241" i="10"/>
  <c r="U241" i="10"/>
  <c r="Z240" i="10"/>
  <c r="Y240" i="10"/>
  <c r="X240" i="10"/>
  <c r="W240" i="10"/>
  <c r="V240" i="10"/>
  <c r="U240" i="10"/>
  <c r="Z239" i="10"/>
  <c r="Y239" i="10"/>
  <c r="X239" i="10"/>
  <c r="W239" i="10"/>
  <c r="V239" i="10"/>
  <c r="U239" i="10"/>
  <c r="Z238" i="10"/>
  <c r="Y238" i="10"/>
  <c r="X238" i="10"/>
  <c r="W238" i="10"/>
  <c r="V238" i="10"/>
  <c r="U238" i="10"/>
  <c r="Z237" i="10"/>
  <c r="Y237" i="10"/>
  <c r="X237" i="10"/>
  <c r="W237" i="10"/>
  <c r="V237" i="10"/>
  <c r="U237" i="10"/>
  <c r="Z236" i="10"/>
  <c r="Y236" i="10"/>
  <c r="X236" i="10"/>
  <c r="W236" i="10"/>
  <c r="V236" i="10"/>
  <c r="U236" i="10"/>
  <c r="Z235" i="10"/>
  <c r="Y235" i="10"/>
  <c r="X235" i="10"/>
  <c r="W235" i="10"/>
  <c r="V235" i="10"/>
  <c r="U235" i="10"/>
  <c r="Z234" i="10"/>
  <c r="Y234" i="10"/>
  <c r="X234" i="10"/>
  <c r="W234" i="10"/>
  <c r="V234" i="10"/>
  <c r="U234" i="10"/>
  <c r="Z233" i="10"/>
  <c r="Y233" i="10"/>
  <c r="X233" i="10"/>
  <c r="W233" i="10"/>
  <c r="V233" i="10"/>
  <c r="U233" i="10"/>
  <c r="Z232" i="10"/>
  <c r="Y232" i="10"/>
  <c r="X232" i="10"/>
  <c r="W232" i="10"/>
  <c r="V232" i="10"/>
  <c r="U232" i="10"/>
  <c r="Z231" i="10"/>
  <c r="Y231" i="10"/>
  <c r="X231" i="10"/>
  <c r="W231" i="10"/>
  <c r="V231" i="10"/>
  <c r="U231" i="10"/>
  <c r="Z230" i="10"/>
  <c r="Y230" i="10"/>
  <c r="X230" i="10"/>
  <c r="W230" i="10"/>
  <c r="V230" i="10"/>
  <c r="U230" i="10"/>
  <c r="Z229" i="10"/>
  <c r="Y229" i="10"/>
  <c r="X229" i="10"/>
  <c r="W229" i="10"/>
  <c r="V229" i="10"/>
  <c r="U229" i="10"/>
  <c r="Z228" i="10"/>
  <c r="Y228" i="10"/>
  <c r="X228" i="10"/>
  <c r="W228" i="10"/>
  <c r="V228" i="10"/>
  <c r="U228" i="10"/>
  <c r="Z227" i="10"/>
  <c r="Y227" i="10"/>
  <c r="X227" i="10"/>
  <c r="W227" i="10"/>
  <c r="V227" i="10"/>
  <c r="U227" i="10"/>
  <c r="Z226" i="10"/>
  <c r="Y226" i="10"/>
  <c r="X226" i="10"/>
  <c r="W226" i="10"/>
  <c r="V226" i="10"/>
  <c r="U226" i="10"/>
  <c r="Z225" i="10"/>
  <c r="Y225" i="10"/>
  <c r="X225" i="10"/>
  <c r="W225" i="10"/>
  <c r="V225" i="10"/>
  <c r="U225" i="10"/>
  <c r="Z224" i="10"/>
  <c r="Y224" i="10"/>
  <c r="X224" i="10"/>
  <c r="W224" i="10"/>
  <c r="V224" i="10"/>
  <c r="U224" i="10"/>
  <c r="Z223" i="10"/>
  <c r="Y223" i="10"/>
  <c r="X223" i="10"/>
  <c r="G223" i="10"/>
  <c r="W223" i="10"/>
  <c r="V223" i="10"/>
  <c r="F223" i="10"/>
  <c r="U223" i="10"/>
  <c r="Z222" i="10"/>
  <c r="Y222" i="10"/>
  <c r="X222" i="10"/>
  <c r="W222" i="10"/>
  <c r="V222" i="10"/>
  <c r="U222" i="10"/>
  <c r="Z221" i="10"/>
  <c r="Y221" i="10"/>
  <c r="X221" i="10"/>
  <c r="W221" i="10"/>
  <c r="V221" i="10"/>
  <c r="U221" i="10"/>
  <c r="Z220" i="10"/>
  <c r="Y220" i="10"/>
  <c r="X220" i="10"/>
  <c r="W220" i="10"/>
  <c r="V220" i="10"/>
  <c r="U220" i="10"/>
  <c r="Z219" i="10"/>
  <c r="Y219" i="10"/>
  <c r="X219" i="10"/>
  <c r="W219" i="10"/>
  <c r="V219" i="10"/>
  <c r="U219" i="10"/>
  <c r="Z218" i="10"/>
  <c r="Y218" i="10"/>
  <c r="X218" i="10"/>
  <c r="G218" i="10"/>
  <c r="W218" i="10"/>
  <c r="V218" i="10"/>
  <c r="F218" i="10"/>
  <c r="U218" i="10"/>
  <c r="Z217" i="10"/>
  <c r="Y217" i="10"/>
  <c r="X217" i="10"/>
  <c r="W217" i="10"/>
  <c r="V217" i="10"/>
  <c r="U217" i="10"/>
  <c r="Z216" i="10"/>
  <c r="Y216" i="10"/>
  <c r="X216" i="10"/>
  <c r="W216" i="10"/>
  <c r="V216" i="10"/>
  <c r="U216" i="10"/>
  <c r="Z215" i="10"/>
  <c r="Y215" i="10"/>
  <c r="X215" i="10"/>
  <c r="W215" i="10"/>
  <c r="V215" i="10"/>
  <c r="U215" i="10"/>
  <c r="Z214" i="10"/>
  <c r="Y214" i="10"/>
  <c r="X214" i="10"/>
  <c r="G214" i="10"/>
  <c r="W214" i="10"/>
  <c r="V214" i="10"/>
  <c r="F214" i="10"/>
  <c r="U214" i="10"/>
  <c r="Z213" i="10"/>
  <c r="Y213" i="10"/>
  <c r="X213" i="10"/>
  <c r="W213" i="10"/>
  <c r="V213" i="10"/>
  <c r="U213" i="10"/>
  <c r="Z212" i="10"/>
  <c r="Y212" i="10"/>
  <c r="X212" i="10"/>
  <c r="W212" i="10"/>
  <c r="V212" i="10"/>
  <c r="U212" i="10"/>
  <c r="Z211" i="10"/>
  <c r="Y211" i="10"/>
  <c r="X211" i="10"/>
  <c r="W211" i="10"/>
  <c r="V211" i="10"/>
  <c r="U211" i="10"/>
  <c r="Z210" i="10"/>
  <c r="Y210" i="10"/>
  <c r="X210" i="10"/>
  <c r="W210" i="10"/>
  <c r="V210" i="10"/>
  <c r="U210" i="10"/>
  <c r="Z209" i="10"/>
  <c r="Y209" i="10"/>
  <c r="X209" i="10"/>
  <c r="W209" i="10"/>
  <c r="V209" i="10"/>
  <c r="U209" i="10"/>
  <c r="Z208" i="10"/>
  <c r="Y208" i="10"/>
  <c r="X208" i="10"/>
  <c r="W208" i="10"/>
  <c r="V208" i="10"/>
  <c r="U208" i="10"/>
  <c r="Z207" i="10"/>
  <c r="Y207" i="10"/>
  <c r="X207" i="10"/>
  <c r="G207" i="10"/>
  <c r="W207" i="10"/>
  <c r="V207" i="10"/>
  <c r="F207" i="10"/>
  <c r="U207" i="10"/>
  <c r="Z206" i="10"/>
  <c r="Y206" i="10"/>
  <c r="X206" i="10"/>
  <c r="G206" i="10"/>
  <c r="W206" i="10"/>
  <c r="V206" i="10"/>
  <c r="F206" i="10"/>
  <c r="U206" i="10"/>
  <c r="Z205" i="10"/>
  <c r="Y205" i="10"/>
  <c r="X205" i="10"/>
  <c r="G205" i="10"/>
  <c r="W205" i="10"/>
  <c r="V205" i="10"/>
  <c r="F205" i="10"/>
  <c r="U205" i="10"/>
  <c r="Z204" i="10"/>
  <c r="Y204" i="10"/>
  <c r="X204" i="10"/>
  <c r="W204" i="10"/>
  <c r="V204" i="10"/>
  <c r="U204" i="10"/>
  <c r="Z203" i="10"/>
  <c r="Y203" i="10"/>
  <c r="X203" i="10"/>
  <c r="G203" i="10"/>
  <c r="W203" i="10"/>
  <c r="V203" i="10"/>
  <c r="F203" i="10"/>
  <c r="U203" i="10"/>
  <c r="Z202" i="10"/>
  <c r="Y202" i="10"/>
  <c r="X202" i="10"/>
  <c r="G202" i="10"/>
  <c r="W202" i="10"/>
  <c r="V202" i="10"/>
  <c r="F202" i="10"/>
  <c r="U202" i="10"/>
  <c r="Z201" i="10"/>
  <c r="Y201" i="10"/>
  <c r="X201" i="10"/>
  <c r="W201" i="10"/>
  <c r="V201" i="10"/>
  <c r="F201" i="10"/>
  <c r="U201" i="10"/>
  <c r="Z200" i="10"/>
  <c r="Y200" i="10"/>
  <c r="X200" i="10"/>
  <c r="W200" i="10"/>
  <c r="V200" i="10"/>
  <c r="U200" i="10"/>
  <c r="Z199" i="10"/>
  <c r="Y199" i="10"/>
  <c r="X199" i="10"/>
  <c r="W199" i="10"/>
  <c r="V199" i="10"/>
  <c r="U199" i="10"/>
  <c r="Z198" i="10"/>
  <c r="Y198" i="10"/>
  <c r="X198" i="10"/>
  <c r="W198" i="10"/>
  <c r="V198" i="10"/>
  <c r="U198" i="10"/>
  <c r="Z197" i="10"/>
  <c r="Y197" i="10"/>
  <c r="X197" i="10"/>
  <c r="G197" i="10"/>
  <c r="W197" i="10"/>
  <c r="V197" i="10"/>
  <c r="F197" i="10"/>
  <c r="U197" i="10"/>
  <c r="Z196" i="10"/>
  <c r="Y196" i="10"/>
  <c r="X196" i="10"/>
  <c r="W196" i="10"/>
  <c r="V196" i="10"/>
  <c r="U196" i="10"/>
  <c r="Z195" i="10"/>
  <c r="Y195" i="10"/>
  <c r="X195" i="10"/>
  <c r="W195" i="10"/>
  <c r="V195" i="10"/>
  <c r="U195" i="10"/>
  <c r="Z194" i="10"/>
  <c r="Y194" i="10"/>
  <c r="X194" i="10"/>
  <c r="W194" i="10"/>
  <c r="V194" i="10"/>
  <c r="U194" i="10"/>
  <c r="Z193" i="10"/>
  <c r="Y193" i="10"/>
  <c r="X193" i="10"/>
  <c r="W193" i="10"/>
  <c r="V193" i="10"/>
  <c r="U193" i="10"/>
  <c r="Z192" i="10"/>
  <c r="Y192" i="10"/>
  <c r="X192" i="10"/>
  <c r="W192" i="10"/>
  <c r="V192" i="10"/>
  <c r="U192" i="10"/>
  <c r="Z191" i="10"/>
  <c r="Y191" i="10"/>
  <c r="X191" i="10"/>
  <c r="W191" i="10"/>
  <c r="V191" i="10"/>
  <c r="U191" i="10"/>
  <c r="Z190" i="10"/>
  <c r="Y190" i="10"/>
  <c r="X190" i="10"/>
  <c r="W190" i="10"/>
  <c r="V190" i="10"/>
  <c r="U190" i="10"/>
  <c r="Z189" i="10"/>
  <c r="Y189" i="10"/>
  <c r="X189" i="10"/>
  <c r="W189" i="10"/>
  <c r="V189" i="10"/>
  <c r="U189" i="10"/>
  <c r="Z188" i="10"/>
  <c r="Y188" i="10"/>
  <c r="X188" i="10"/>
  <c r="W188" i="10"/>
  <c r="V188" i="10"/>
  <c r="U188" i="10"/>
  <c r="Z187" i="10"/>
  <c r="Y187" i="10"/>
  <c r="X187" i="10"/>
  <c r="W187" i="10"/>
  <c r="V187" i="10"/>
  <c r="U187" i="10"/>
  <c r="Z186" i="10"/>
  <c r="Y186" i="10"/>
  <c r="X186" i="10"/>
  <c r="W186" i="10"/>
  <c r="V186" i="10"/>
  <c r="U186" i="10"/>
  <c r="Z185" i="10"/>
  <c r="Y185" i="10"/>
  <c r="X185" i="10"/>
  <c r="W185" i="10"/>
  <c r="V185" i="10"/>
  <c r="U185" i="10"/>
  <c r="Z184" i="10"/>
  <c r="Y184" i="10"/>
  <c r="X184" i="10"/>
  <c r="W184" i="10"/>
  <c r="V184" i="10"/>
  <c r="U184" i="10"/>
  <c r="Z183" i="10"/>
  <c r="Y183" i="10"/>
  <c r="X183" i="10"/>
  <c r="W183" i="10"/>
  <c r="V183" i="10"/>
  <c r="U183" i="10"/>
  <c r="Z182" i="10"/>
  <c r="Y182" i="10"/>
  <c r="X182" i="10"/>
  <c r="W182" i="10"/>
  <c r="V182" i="10"/>
  <c r="U182" i="10"/>
  <c r="Z181" i="10"/>
  <c r="Y181" i="10"/>
  <c r="X181" i="10"/>
  <c r="W181" i="10"/>
  <c r="V181" i="10"/>
  <c r="U181" i="10"/>
  <c r="Z180" i="10"/>
  <c r="Y180" i="10"/>
  <c r="X180" i="10"/>
  <c r="W180" i="10"/>
  <c r="V180" i="10"/>
  <c r="U180" i="10"/>
  <c r="Z179" i="10"/>
  <c r="Y179" i="10"/>
  <c r="X179" i="10"/>
  <c r="W179" i="10"/>
  <c r="V179" i="10"/>
  <c r="U179" i="10"/>
  <c r="Z178" i="10"/>
  <c r="Y178" i="10"/>
  <c r="X178" i="10"/>
  <c r="W178" i="10"/>
  <c r="V178" i="10"/>
  <c r="U178" i="10"/>
  <c r="Z177" i="10"/>
  <c r="Y177" i="10"/>
  <c r="X177" i="10"/>
  <c r="W177" i="10"/>
  <c r="V177" i="10"/>
  <c r="U177" i="10"/>
  <c r="Z176" i="10"/>
  <c r="Y176" i="10"/>
  <c r="X176" i="10"/>
  <c r="W176" i="10"/>
  <c r="V176" i="10"/>
  <c r="U176" i="10"/>
  <c r="Z175" i="10"/>
  <c r="Y175" i="10"/>
  <c r="X175" i="10"/>
  <c r="W175" i="10"/>
  <c r="V175" i="10"/>
  <c r="U175" i="10"/>
  <c r="Z174" i="10"/>
  <c r="Y174" i="10"/>
  <c r="X174" i="10"/>
  <c r="W174" i="10"/>
  <c r="V174" i="10"/>
  <c r="U174" i="10"/>
  <c r="Z173" i="10"/>
  <c r="Y173" i="10"/>
  <c r="X173" i="10"/>
  <c r="W173" i="10"/>
  <c r="V173" i="10"/>
  <c r="U173" i="10"/>
  <c r="Z172" i="10"/>
  <c r="Y172" i="10"/>
  <c r="X172" i="10"/>
  <c r="W172" i="10"/>
  <c r="V172" i="10"/>
  <c r="U172" i="10"/>
  <c r="Z171" i="10"/>
  <c r="Y171" i="10"/>
  <c r="X171" i="10"/>
  <c r="W171" i="10"/>
  <c r="V171" i="10"/>
  <c r="U171" i="10"/>
  <c r="Z170" i="10"/>
  <c r="Y170" i="10"/>
  <c r="X170" i="10"/>
  <c r="W170" i="10"/>
  <c r="V170" i="10"/>
  <c r="U170" i="10"/>
  <c r="Z169" i="10"/>
  <c r="Y169" i="10"/>
  <c r="X169" i="10"/>
  <c r="W169" i="10"/>
  <c r="V169" i="10"/>
  <c r="U169" i="10"/>
  <c r="Z168" i="10"/>
  <c r="Y168" i="10"/>
  <c r="X168" i="10"/>
  <c r="W168" i="10"/>
  <c r="V168" i="10"/>
  <c r="U168" i="10"/>
  <c r="Z167" i="10"/>
  <c r="Y167" i="10"/>
  <c r="X167" i="10"/>
  <c r="W167" i="10"/>
  <c r="V167" i="10"/>
  <c r="U167" i="10"/>
  <c r="Z166" i="10"/>
  <c r="Y166" i="10"/>
  <c r="X166" i="10"/>
  <c r="W166" i="10"/>
  <c r="V166" i="10"/>
  <c r="F166" i="10"/>
  <c r="U166" i="10"/>
  <c r="Z165" i="10"/>
  <c r="Y165" i="10"/>
  <c r="X165" i="10"/>
  <c r="W165" i="10"/>
  <c r="I165" i="10"/>
  <c r="V165" i="10"/>
  <c r="F165" i="10"/>
  <c r="U165" i="10"/>
  <c r="Z164" i="10"/>
  <c r="Y164" i="10"/>
  <c r="X164" i="10"/>
  <c r="W164" i="10"/>
  <c r="I164" i="10"/>
  <c r="V164" i="10"/>
  <c r="F164" i="10"/>
  <c r="U164" i="10"/>
  <c r="Z163" i="10"/>
  <c r="Y163" i="10"/>
  <c r="X163" i="10"/>
  <c r="G163" i="10"/>
  <c r="W163" i="10"/>
  <c r="V163" i="10"/>
  <c r="F163" i="10"/>
  <c r="U163" i="10"/>
  <c r="Z162" i="10"/>
  <c r="Y162" i="10"/>
  <c r="X162" i="10"/>
  <c r="G162" i="10"/>
  <c r="W162" i="10"/>
  <c r="V162" i="10"/>
  <c r="F162" i="10"/>
  <c r="U162" i="10"/>
  <c r="Z161" i="10"/>
  <c r="Y161" i="10"/>
  <c r="X161" i="10"/>
  <c r="W161" i="10"/>
  <c r="V161" i="10"/>
  <c r="U161" i="10"/>
  <c r="Z160" i="10"/>
  <c r="Y160" i="10"/>
  <c r="X160" i="10"/>
  <c r="W160" i="10"/>
  <c r="V160" i="10"/>
  <c r="U160" i="10"/>
  <c r="Z159" i="10"/>
  <c r="Y159" i="10"/>
  <c r="X159" i="10"/>
  <c r="G159" i="10"/>
  <c r="W159" i="10"/>
  <c r="I159" i="10"/>
  <c r="V159" i="10"/>
  <c r="F159" i="10"/>
  <c r="U159" i="10"/>
  <c r="Z158" i="10"/>
  <c r="Y158" i="10"/>
  <c r="X158" i="10"/>
  <c r="G158" i="10"/>
  <c r="W158" i="10"/>
  <c r="I158" i="10"/>
  <c r="V158" i="10"/>
  <c r="F158" i="10"/>
  <c r="U158" i="10"/>
  <c r="Z157" i="10"/>
  <c r="Y157" i="10"/>
  <c r="X157" i="10"/>
  <c r="G157" i="10"/>
  <c r="W157" i="10"/>
  <c r="I157" i="10"/>
  <c r="V157" i="10"/>
  <c r="F157" i="10"/>
  <c r="U157" i="10"/>
  <c r="Z156" i="10"/>
  <c r="Y156" i="10"/>
  <c r="X156" i="10"/>
  <c r="G156" i="10"/>
  <c r="W156" i="10"/>
  <c r="I156" i="10"/>
  <c r="V156" i="10"/>
  <c r="F156" i="10"/>
  <c r="Z155" i="10"/>
  <c r="Y155" i="10"/>
  <c r="X155" i="10"/>
  <c r="G155" i="10"/>
  <c r="W155" i="10"/>
  <c r="V155" i="10"/>
  <c r="F155" i="10"/>
  <c r="U155" i="10"/>
  <c r="Z154" i="10"/>
  <c r="Y154" i="10"/>
  <c r="X154" i="10"/>
  <c r="W154" i="10"/>
  <c r="V154" i="10"/>
  <c r="U154" i="10"/>
  <c r="Z153" i="10"/>
  <c r="Y153" i="10"/>
  <c r="X153" i="10"/>
  <c r="G153" i="10"/>
  <c r="W153" i="10"/>
  <c r="V153" i="10"/>
  <c r="F153" i="10"/>
  <c r="U153" i="10"/>
  <c r="Z152" i="10"/>
  <c r="Y152" i="10"/>
  <c r="X152" i="10"/>
  <c r="W152" i="10"/>
  <c r="V152" i="10"/>
  <c r="F152" i="10"/>
  <c r="U152" i="10"/>
  <c r="Z151" i="10"/>
  <c r="Y151" i="10"/>
  <c r="X151" i="10"/>
  <c r="W151" i="10"/>
  <c r="V151" i="10"/>
  <c r="U151" i="10"/>
  <c r="Z150" i="10"/>
  <c r="Y150" i="10"/>
  <c r="X150" i="10"/>
  <c r="W150" i="10"/>
  <c r="V150" i="10"/>
  <c r="U150" i="10"/>
  <c r="Z149" i="10"/>
  <c r="Y149" i="10"/>
  <c r="X149" i="10"/>
  <c r="G149" i="10"/>
  <c r="W149" i="10"/>
  <c r="V149" i="10"/>
  <c r="F149" i="10"/>
  <c r="U149" i="10"/>
  <c r="Z148" i="10"/>
  <c r="Y148" i="10"/>
  <c r="X148" i="10"/>
  <c r="G148" i="10"/>
  <c r="W148" i="10"/>
  <c r="V148" i="10"/>
  <c r="F148" i="10"/>
  <c r="U148" i="10"/>
  <c r="Z147" i="10"/>
  <c r="Y147" i="10"/>
  <c r="X147" i="10"/>
  <c r="G147" i="10"/>
  <c r="W147" i="10"/>
  <c r="V147" i="10"/>
  <c r="F147" i="10"/>
  <c r="U147" i="10"/>
  <c r="Z146" i="10"/>
  <c r="Y146" i="10"/>
  <c r="X146" i="10"/>
  <c r="G146" i="10"/>
  <c r="W146" i="10"/>
  <c r="V146" i="10"/>
  <c r="F146" i="10"/>
  <c r="U146" i="10"/>
  <c r="Z145" i="10"/>
  <c r="Y145" i="10"/>
  <c r="X145" i="10"/>
  <c r="G145" i="10"/>
  <c r="W145" i="10"/>
  <c r="V145" i="10"/>
  <c r="F145" i="10"/>
  <c r="U145" i="10"/>
  <c r="Z144" i="10"/>
  <c r="Y144" i="10"/>
  <c r="X144" i="10"/>
  <c r="G144" i="10"/>
  <c r="W144" i="10"/>
  <c r="I144" i="10"/>
  <c r="L144" i="10"/>
  <c r="V144" i="10"/>
  <c r="F144" i="10"/>
  <c r="U144" i="10"/>
  <c r="Z143" i="10"/>
  <c r="Y143" i="10"/>
  <c r="X143" i="10"/>
  <c r="G143" i="10"/>
  <c r="W143" i="10"/>
  <c r="I143" i="10"/>
  <c r="L143" i="10"/>
  <c r="V143" i="10"/>
  <c r="F143" i="10"/>
  <c r="U143" i="10"/>
  <c r="Z142" i="10"/>
  <c r="Y142" i="10"/>
  <c r="X142" i="10"/>
  <c r="G142" i="10"/>
  <c r="W142" i="10"/>
  <c r="V142" i="10"/>
  <c r="F142" i="10"/>
  <c r="U142" i="10"/>
  <c r="Z141" i="10"/>
  <c r="Y141" i="10"/>
  <c r="X141" i="10"/>
  <c r="G141" i="10"/>
  <c r="W141" i="10"/>
  <c r="V141" i="10"/>
  <c r="F141" i="10"/>
  <c r="U141" i="10"/>
  <c r="Z140" i="10"/>
  <c r="Y140" i="10"/>
  <c r="X140" i="10"/>
  <c r="G140" i="10"/>
  <c r="W140" i="10"/>
  <c r="V140" i="10"/>
  <c r="F140" i="10"/>
  <c r="U140" i="10"/>
  <c r="Z139" i="10"/>
  <c r="Y139" i="10"/>
  <c r="X139" i="10"/>
  <c r="G139" i="10"/>
  <c r="W139" i="10"/>
  <c r="I139" i="10"/>
  <c r="L139" i="10"/>
  <c r="V139" i="10"/>
  <c r="F139" i="10"/>
  <c r="U139" i="10"/>
  <c r="Z138" i="10"/>
  <c r="Y138" i="10"/>
  <c r="X138" i="10"/>
  <c r="G138" i="10"/>
  <c r="W138" i="10"/>
  <c r="I138" i="10"/>
  <c r="V138" i="10"/>
  <c r="F138" i="10"/>
  <c r="U138" i="10"/>
  <c r="Z137" i="10"/>
  <c r="Y137" i="10"/>
  <c r="X137" i="10"/>
  <c r="G137" i="10"/>
  <c r="W137" i="10"/>
  <c r="V137" i="10"/>
  <c r="F137" i="10"/>
  <c r="U137" i="10"/>
  <c r="Z136" i="10"/>
  <c r="Y136" i="10"/>
  <c r="X136" i="10"/>
  <c r="G136" i="10"/>
  <c r="W136" i="10"/>
  <c r="I136" i="10"/>
  <c r="V136" i="10"/>
  <c r="F136" i="10"/>
  <c r="U136" i="10"/>
  <c r="Z135" i="10"/>
  <c r="Y135" i="10"/>
  <c r="X135" i="10"/>
  <c r="G135" i="10"/>
  <c r="W135" i="10"/>
  <c r="I135" i="10"/>
  <c r="V135" i="10"/>
  <c r="F135" i="10"/>
  <c r="U135" i="10"/>
  <c r="Z134" i="10"/>
  <c r="Y134" i="10"/>
  <c r="X134" i="10"/>
  <c r="G134" i="10"/>
  <c r="W134" i="10"/>
  <c r="I134" i="10"/>
  <c r="V134" i="10"/>
  <c r="F134" i="10"/>
  <c r="Z133" i="10"/>
  <c r="Y133" i="10"/>
  <c r="X133" i="10"/>
  <c r="G133" i="10"/>
  <c r="W133" i="10"/>
  <c r="V133" i="10"/>
  <c r="F133" i="10"/>
  <c r="U133" i="10"/>
  <c r="Z132" i="10"/>
  <c r="Y132" i="10"/>
  <c r="X132" i="10"/>
  <c r="G132" i="10"/>
  <c r="W132" i="10"/>
  <c r="V132" i="10"/>
  <c r="F132" i="10"/>
  <c r="U132" i="10"/>
  <c r="Z131" i="10"/>
  <c r="Y131" i="10"/>
  <c r="X131" i="10"/>
  <c r="G131" i="10"/>
  <c r="W131" i="10"/>
  <c r="V131" i="10"/>
  <c r="F131" i="10"/>
  <c r="U131" i="10"/>
  <c r="Z130" i="10"/>
  <c r="Y130" i="10"/>
  <c r="X130" i="10"/>
  <c r="G130" i="10"/>
  <c r="W130" i="10"/>
  <c r="V130" i="10"/>
  <c r="F130" i="10"/>
  <c r="U130" i="10"/>
  <c r="Z129" i="10"/>
  <c r="Y129" i="10"/>
  <c r="X129" i="10"/>
  <c r="G129" i="10"/>
  <c r="W129" i="10"/>
  <c r="V129" i="10"/>
  <c r="F129" i="10"/>
  <c r="U129" i="10"/>
  <c r="Z128" i="10"/>
  <c r="Y128" i="10"/>
  <c r="X128" i="10"/>
  <c r="G128" i="10"/>
  <c r="W128" i="10"/>
  <c r="V128" i="10"/>
  <c r="F128" i="10"/>
  <c r="U128" i="10"/>
  <c r="Z127" i="10"/>
  <c r="Y127" i="10"/>
  <c r="X127" i="10"/>
  <c r="W127" i="10"/>
  <c r="V127" i="10"/>
  <c r="U127" i="10"/>
  <c r="Z126" i="10"/>
  <c r="Y126" i="10"/>
  <c r="X126" i="10"/>
  <c r="W126" i="10"/>
  <c r="V126" i="10"/>
  <c r="U126" i="10"/>
  <c r="Z125" i="10"/>
  <c r="Y125" i="10"/>
  <c r="X125" i="10"/>
  <c r="G125" i="10"/>
  <c r="W125" i="10"/>
  <c r="V125" i="10"/>
  <c r="F125" i="10"/>
  <c r="U125" i="10"/>
  <c r="Z124" i="10"/>
  <c r="Y124" i="10"/>
  <c r="X124" i="10"/>
  <c r="W124" i="10"/>
  <c r="V124" i="10"/>
  <c r="U124" i="10"/>
  <c r="Z123" i="10"/>
  <c r="Y123" i="10"/>
  <c r="X123" i="10"/>
  <c r="G123" i="10"/>
  <c r="W123" i="10"/>
  <c r="V123" i="10"/>
  <c r="F123" i="10"/>
  <c r="U123" i="10"/>
  <c r="Z122" i="10"/>
  <c r="Y122" i="10"/>
  <c r="X122" i="10"/>
  <c r="G122" i="10"/>
  <c r="W122" i="10"/>
  <c r="V122" i="10"/>
  <c r="F122" i="10"/>
  <c r="U122" i="10"/>
  <c r="Z121" i="10"/>
  <c r="Y121" i="10"/>
  <c r="X121" i="10"/>
  <c r="G121" i="10"/>
  <c r="W121" i="10"/>
  <c r="I121" i="10"/>
  <c r="V121" i="10"/>
  <c r="F121" i="10"/>
  <c r="U121" i="10"/>
  <c r="Z120" i="10"/>
  <c r="Y120" i="10"/>
  <c r="X120" i="10"/>
  <c r="G120" i="10"/>
  <c r="W120" i="10"/>
  <c r="V120" i="10"/>
  <c r="F120" i="10"/>
  <c r="U120" i="10"/>
  <c r="Z119" i="10"/>
  <c r="Y119" i="10"/>
  <c r="X119" i="10"/>
  <c r="G119" i="10"/>
  <c r="W119" i="10"/>
  <c r="V119" i="10"/>
  <c r="F119" i="10"/>
  <c r="U119" i="10"/>
  <c r="Z118" i="10"/>
  <c r="Y118" i="10"/>
  <c r="X118" i="10"/>
  <c r="G118" i="10"/>
  <c r="W118" i="10"/>
  <c r="V118" i="10"/>
  <c r="F118" i="10"/>
  <c r="U118" i="10"/>
  <c r="Z117" i="10"/>
  <c r="Y117" i="10"/>
  <c r="X117" i="10"/>
  <c r="G117" i="10"/>
  <c r="W117" i="10"/>
  <c r="V117" i="10"/>
  <c r="F117" i="10"/>
  <c r="U117" i="10"/>
  <c r="Z116" i="10"/>
  <c r="Y116" i="10"/>
  <c r="X116" i="10"/>
  <c r="G116" i="10"/>
  <c r="W116" i="10"/>
  <c r="V116" i="10"/>
  <c r="F116" i="10"/>
  <c r="U116" i="10"/>
  <c r="Z115" i="10"/>
  <c r="Y115" i="10"/>
  <c r="X115" i="10"/>
  <c r="G115" i="10"/>
  <c r="W115" i="10"/>
  <c r="V115" i="10"/>
  <c r="F115" i="10"/>
  <c r="U115" i="10"/>
  <c r="Z114" i="10"/>
  <c r="Y114" i="10"/>
  <c r="X114" i="10"/>
  <c r="G114" i="10"/>
  <c r="W114" i="10"/>
  <c r="V114" i="10"/>
  <c r="F114" i="10"/>
  <c r="U114" i="10"/>
  <c r="Z113" i="10"/>
  <c r="Y113" i="10"/>
  <c r="X113" i="10"/>
  <c r="G113" i="10"/>
  <c r="W113" i="10"/>
  <c r="V113" i="10"/>
  <c r="F113" i="10"/>
  <c r="U113" i="10"/>
  <c r="Z112" i="10"/>
  <c r="Y112" i="10"/>
  <c r="X112" i="10"/>
  <c r="G112" i="10"/>
  <c r="W112" i="10"/>
  <c r="V112" i="10"/>
  <c r="F112" i="10"/>
  <c r="U112" i="10"/>
  <c r="Z111" i="10"/>
  <c r="Y111" i="10"/>
  <c r="X111" i="10"/>
  <c r="G111" i="10"/>
  <c r="W111" i="10"/>
  <c r="I111" i="10"/>
  <c r="V111" i="10"/>
  <c r="F111" i="10"/>
  <c r="U111" i="10"/>
  <c r="Z110" i="10"/>
  <c r="Y110" i="10"/>
  <c r="X110" i="10"/>
  <c r="G110" i="10"/>
  <c r="W110" i="10"/>
  <c r="I110" i="10"/>
  <c r="L110" i="10"/>
  <c r="V110" i="10"/>
  <c r="F110" i="10"/>
  <c r="U110" i="10"/>
  <c r="Z109" i="10"/>
  <c r="Y109" i="10"/>
  <c r="X109" i="10"/>
  <c r="G109" i="10"/>
  <c r="W109" i="10"/>
  <c r="V109" i="10"/>
  <c r="F109" i="10"/>
  <c r="U109" i="10"/>
  <c r="Z108" i="10"/>
  <c r="Y108" i="10"/>
  <c r="X108" i="10"/>
  <c r="W108" i="10"/>
  <c r="I108" i="10"/>
  <c r="V108" i="10"/>
  <c r="F108" i="10"/>
  <c r="Z107" i="10"/>
  <c r="Y107" i="10"/>
  <c r="X107" i="10"/>
  <c r="G107" i="10"/>
  <c r="W107" i="10"/>
  <c r="I107" i="10"/>
  <c r="V107" i="10"/>
  <c r="F107" i="10"/>
  <c r="U107" i="10"/>
  <c r="Z106" i="10"/>
  <c r="Y106" i="10"/>
  <c r="X106" i="10"/>
  <c r="G106" i="10"/>
  <c r="W106" i="10"/>
  <c r="V106" i="10"/>
  <c r="F106" i="10"/>
  <c r="U106" i="10"/>
  <c r="Z105" i="10"/>
  <c r="Y105" i="10"/>
  <c r="X105" i="10"/>
  <c r="G105" i="10"/>
  <c r="W105" i="10"/>
  <c r="V105" i="10"/>
  <c r="F105" i="10"/>
  <c r="U105" i="10"/>
  <c r="Z104" i="10"/>
  <c r="Y104" i="10"/>
  <c r="X104" i="10"/>
  <c r="G104" i="10"/>
  <c r="W104" i="10"/>
  <c r="I104" i="10"/>
  <c r="L104" i="10"/>
  <c r="F104" i="10"/>
  <c r="Z103" i="10"/>
  <c r="Y103" i="10"/>
  <c r="X103" i="10"/>
  <c r="G103" i="10"/>
  <c r="W103" i="10"/>
  <c r="I103" i="10"/>
  <c r="V103" i="10"/>
  <c r="F103" i="10"/>
  <c r="U103" i="10"/>
  <c r="Z102" i="10"/>
  <c r="Y102" i="10"/>
  <c r="X102" i="10"/>
  <c r="G102" i="10"/>
  <c r="W102" i="10"/>
  <c r="I102" i="10"/>
  <c r="L102" i="10"/>
  <c r="F102" i="10"/>
  <c r="Z101" i="10"/>
  <c r="Y101" i="10"/>
  <c r="X101" i="10"/>
  <c r="G101" i="10"/>
  <c r="W101" i="10"/>
  <c r="I101" i="10"/>
  <c r="L101" i="10"/>
  <c r="V101" i="10"/>
  <c r="F101" i="10"/>
  <c r="U101" i="10"/>
  <c r="Z100" i="10"/>
  <c r="Y100" i="10"/>
  <c r="X100" i="10"/>
  <c r="W100" i="10"/>
  <c r="V100" i="10"/>
  <c r="U100" i="10"/>
  <c r="Z99" i="10"/>
  <c r="Y99" i="10"/>
  <c r="X99" i="10"/>
  <c r="G99" i="10"/>
  <c r="W99" i="10"/>
  <c r="I99" i="10"/>
  <c r="L99" i="10"/>
  <c r="V99" i="10"/>
  <c r="F99" i="10"/>
  <c r="U99" i="10"/>
  <c r="Z98" i="10"/>
  <c r="Y98" i="10"/>
  <c r="X98" i="10"/>
  <c r="G98" i="10"/>
  <c r="W98" i="10"/>
  <c r="L98" i="10"/>
  <c r="O98" i="10"/>
  <c r="V98" i="10"/>
  <c r="F98" i="10"/>
  <c r="U98" i="10"/>
  <c r="Z97" i="10"/>
  <c r="Y97" i="10"/>
  <c r="X97" i="10"/>
  <c r="G97" i="10"/>
  <c r="W97" i="10"/>
  <c r="I97" i="10"/>
  <c r="V97" i="10"/>
  <c r="F97" i="10"/>
  <c r="U97" i="10"/>
  <c r="Z96" i="10"/>
  <c r="Y96" i="10"/>
  <c r="X96" i="10"/>
  <c r="G96" i="10"/>
  <c r="W96" i="10"/>
  <c r="I96" i="10"/>
  <c r="L96" i="10"/>
  <c r="F96" i="10"/>
  <c r="Z95" i="10"/>
  <c r="Y95" i="10"/>
  <c r="X95" i="10"/>
  <c r="W95" i="10"/>
  <c r="I95" i="10"/>
  <c r="V95" i="10"/>
  <c r="U95" i="10"/>
  <c r="Z94" i="10"/>
  <c r="Y94" i="10"/>
  <c r="X94" i="10"/>
  <c r="G94" i="10"/>
  <c r="W94" i="10"/>
  <c r="V94" i="10"/>
  <c r="F94" i="10"/>
  <c r="U94" i="10"/>
  <c r="Z93" i="10"/>
  <c r="Y93" i="10"/>
  <c r="X93" i="10"/>
  <c r="G93" i="10"/>
  <c r="W93" i="10"/>
  <c r="V93" i="10"/>
  <c r="F93" i="10"/>
  <c r="U93" i="10"/>
  <c r="Z92" i="10"/>
  <c r="Y92" i="10"/>
  <c r="X92" i="10"/>
  <c r="G92" i="10"/>
  <c r="W92" i="10"/>
  <c r="V92" i="10"/>
  <c r="F92" i="10"/>
  <c r="U92" i="10"/>
  <c r="Z91" i="10"/>
  <c r="Y91" i="10"/>
  <c r="X91" i="10"/>
  <c r="G91" i="10"/>
  <c r="W91" i="10"/>
  <c r="V91" i="10"/>
  <c r="F91" i="10"/>
  <c r="U91" i="10"/>
  <c r="Z90" i="10"/>
  <c r="Y90" i="10"/>
  <c r="X90" i="10"/>
  <c r="G90" i="10"/>
  <c r="W90" i="10"/>
  <c r="V90" i="10"/>
  <c r="F90" i="10"/>
  <c r="U90" i="10"/>
  <c r="Z89" i="10"/>
  <c r="Y89" i="10"/>
  <c r="X89" i="10"/>
  <c r="G89" i="10"/>
  <c r="W89" i="10"/>
  <c r="V89" i="10"/>
  <c r="F89" i="10"/>
  <c r="U89" i="10"/>
  <c r="Z88" i="10"/>
  <c r="Y88" i="10"/>
  <c r="X88" i="10"/>
  <c r="G88" i="10"/>
  <c r="W88" i="10"/>
  <c r="V88" i="10"/>
  <c r="F88" i="10"/>
  <c r="U88" i="10"/>
  <c r="Z87" i="10"/>
  <c r="Y87" i="10"/>
  <c r="X87" i="10"/>
  <c r="W87" i="10"/>
  <c r="V87" i="10"/>
  <c r="U87" i="10"/>
  <c r="Z86" i="10"/>
  <c r="Y86" i="10"/>
  <c r="X86" i="10"/>
  <c r="G86" i="10"/>
  <c r="W86" i="10"/>
  <c r="V86" i="10"/>
  <c r="F86" i="10"/>
  <c r="U86" i="10"/>
  <c r="Z85" i="10"/>
  <c r="Y85" i="10"/>
  <c r="X85" i="10"/>
  <c r="G85" i="10"/>
  <c r="W85" i="10"/>
  <c r="V85" i="10"/>
  <c r="F85" i="10"/>
  <c r="U85" i="10"/>
  <c r="Z84" i="10"/>
  <c r="Y84" i="10"/>
  <c r="X84" i="10"/>
  <c r="W84" i="10"/>
  <c r="V84" i="10"/>
  <c r="U84" i="10"/>
  <c r="Z83" i="10"/>
  <c r="Y83" i="10"/>
  <c r="X83" i="10"/>
  <c r="W83" i="10"/>
  <c r="V83" i="10"/>
  <c r="U83" i="10"/>
  <c r="Z82" i="10"/>
  <c r="Y82" i="10"/>
  <c r="X82" i="10"/>
  <c r="W82" i="10"/>
  <c r="V82" i="10"/>
  <c r="U82" i="10"/>
  <c r="Z81" i="10"/>
  <c r="Y81" i="10"/>
  <c r="X81" i="10"/>
  <c r="W81" i="10"/>
  <c r="V81" i="10"/>
  <c r="U81" i="10"/>
  <c r="Z80" i="10"/>
  <c r="Y80" i="10"/>
  <c r="X80" i="10"/>
  <c r="G80" i="10"/>
  <c r="W80" i="10"/>
  <c r="V80" i="10"/>
  <c r="F80" i="10"/>
  <c r="U80" i="10"/>
  <c r="Z79" i="10"/>
  <c r="Y79" i="10"/>
  <c r="X79" i="10"/>
  <c r="W79" i="10"/>
  <c r="V79" i="10"/>
  <c r="U79" i="10"/>
  <c r="Z78" i="10"/>
  <c r="Y78" i="10"/>
  <c r="X78" i="10"/>
  <c r="W78" i="10"/>
  <c r="V78" i="10"/>
  <c r="U78" i="10"/>
  <c r="Z77" i="10"/>
  <c r="Y77" i="10"/>
  <c r="X77" i="10"/>
  <c r="W77" i="10"/>
  <c r="V77" i="10"/>
  <c r="U77" i="10"/>
  <c r="Z76" i="10"/>
  <c r="Y76" i="10"/>
  <c r="X76" i="10"/>
  <c r="W76" i="10"/>
  <c r="V76" i="10"/>
  <c r="U76" i="10"/>
  <c r="Z75" i="10"/>
  <c r="Y75" i="10"/>
  <c r="X75" i="10"/>
  <c r="W75" i="10"/>
  <c r="V75" i="10"/>
  <c r="U75" i="10"/>
  <c r="Z74" i="10"/>
  <c r="Y74" i="10"/>
  <c r="X74" i="10"/>
  <c r="W74" i="10"/>
  <c r="V74" i="10"/>
  <c r="U74" i="10"/>
  <c r="Z73" i="10"/>
  <c r="Y73" i="10"/>
  <c r="X73" i="10"/>
  <c r="W73" i="10"/>
  <c r="V73" i="10"/>
  <c r="U73" i="10"/>
  <c r="Z72" i="10"/>
  <c r="Y72" i="10"/>
  <c r="X72" i="10"/>
  <c r="W72" i="10"/>
  <c r="V72" i="10"/>
  <c r="U72" i="10"/>
  <c r="Z71" i="10"/>
  <c r="Y71" i="10"/>
  <c r="X71" i="10"/>
  <c r="W71" i="10"/>
  <c r="V71" i="10"/>
  <c r="U71" i="10"/>
  <c r="Z70" i="10"/>
  <c r="Y70" i="10"/>
  <c r="X70" i="10"/>
  <c r="W70" i="10"/>
  <c r="V70" i="10"/>
  <c r="U70" i="10"/>
  <c r="Z69" i="10"/>
  <c r="Y69" i="10"/>
  <c r="X69" i="10"/>
  <c r="W69" i="10"/>
  <c r="V69" i="10"/>
  <c r="U69" i="10"/>
  <c r="Z68" i="10"/>
  <c r="Y68" i="10"/>
  <c r="X68" i="10"/>
  <c r="W68" i="10"/>
  <c r="V68" i="10"/>
  <c r="U68" i="10"/>
  <c r="Z67" i="10"/>
  <c r="Y67" i="10"/>
  <c r="X67" i="10"/>
  <c r="W67" i="10"/>
  <c r="V67" i="10"/>
  <c r="U67" i="10"/>
  <c r="Z66" i="10"/>
  <c r="Y66" i="10"/>
  <c r="X66" i="10"/>
  <c r="W66" i="10"/>
  <c r="V66" i="10"/>
  <c r="U66" i="10"/>
  <c r="Z65" i="10"/>
  <c r="Y65" i="10"/>
  <c r="X65" i="10"/>
  <c r="W65" i="10"/>
  <c r="V65" i="10"/>
  <c r="U65" i="10"/>
  <c r="Z64" i="10"/>
  <c r="Y64" i="10"/>
  <c r="X64" i="10"/>
  <c r="W64" i="10"/>
  <c r="V64" i="10"/>
  <c r="U64" i="10"/>
  <c r="Z63" i="10"/>
  <c r="Y63" i="10"/>
  <c r="X63" i="10"/>
  <c r="W63" i="10"/>
  <c r="V63" i="10"/>
  <c r="U63" i="10"/>
  <c r="Z62" i="10"/>
  <c r="Y62" i="10"/>
  <c r="X62" i="10"/>
  <c r="W62" i="10"/>
  <c r="V62" i="10"/>
  <c r="U62" i="10"/>
  <c r="Z61" i="10"/>
  <c r="Y61" i="10"/>
  <c r="X61" i="10"/>
  <c r="W61" i="10"/>
  <c r="V61" i="10"/>
  <c r="U61" i="10"/>
  <c r="Z60" i="10"/>
  <c r="Y60" i="10"/>
  <c r="X60" i="10"/>
  <c r="W60" i="10"/>
  <c r="V60" i="10"/>
  <c r="U60" i="10"/>
  <c r="Z59" i="10"/>
  <c r="Y59" i="10"/>
  <c r="X59" i="10"/>
  <c r="W59" i="10"/>
  <c r="V59" i="10"/>
  <c r="U59" i="10"/>
  <c r="Z58" i="10"/>
  <c r="Y58" i="10"/>
  <c r="X58" i="10"/>
  <c r="W58" i="10"/>
  <c r="V58" i="10"/>
  <c r="U58" i="10"/>
  <c r="Z57" i="10"/>
  <c r="Y57" i="10"/>
  <c r="X57" i="10"/>
  <c r="W57" i="10"/>
  <c r="V57" i="10"/>
  <c r="U57" i="10"/>
  <c r="Z56" i="10"/>
  <c r="Y56" i="10"/>
  <c r="X56" i="10"/>
  <c r="W56" i="10"/>
  <c r="V56" i="10"/>
  <c r="U56" i="10"/>
  <c r="Z55" i="10"/>
  <c r="Y55" i="10"/>
  <c r="X55" i="10"/>
  <c r="W55" i="10"/>
  <c r="V55" i="10"/>
  <c r="F55" i="10"/>
  <c r="U55" i="10"/>
  <c r="Z54" i="10"/>
  <c r="Y54" i="10"/>
  <c r="X54" i="10"/>
  <c r="W54" i="10"/>
  <c r="V54" i="10"/>
  <c r="U54" i="10"/>
  <c r="Z53" i="10"/>
  <c r="Y53" i="10"/>
  <c r="X53" i="10"/>
  <c r="W53" i="10"/>
  <c r="V53" i="10"/>
  <c r="U53" i="10"/>
  <c r="Z52" i="10"/>
  <c r="Y52" i="10"/>
  <c r="X52" i="10"/>
  <c r="W52" i="10"/>
  <c r="V52" i="10"/>
  <c r="U52" i="10"/>
  <c r="Z51" i="10"/>
  <c r="Y51" i="10"/>
  <c r="X51" i="10"/>
  <c r="W51" i="10"/>
  <c r="V51" i="10"/>
  <c r="U51" i="10"/>
  <c r="Z50" i="10"/>
  <c r="Y50" i="10"/>
  <c r="X50" i="10"/>
  <c r="W50" i="10"/>
  <c r="V50" i="10"/>
  <c r="U50" i="10"/>
  <c r="Z49" i="10"/>
  <c r="Y49" i="10"/>
  <c r="X49" i="10"/>
  <c r="W49" i="10"/>
  <c r="V49" i="10"/>
  <c r="U49" i="10"/>
  <c r="Z48" i="10"/>
  <c r="Y48" i="10"/>
  <c r="X48" i="10"/>
  <c r="W48" i="10"/>
  <c r="V48" i="10"/>
  <c r="U48" i="10"/>
  <c r="Z47" i="10"/>
  <c r="Y47" i="10"/>
  <c r="X47" i="10"/>
  <c r="W47" i="10"/>
  <c r="V47" i="10"/>
  <c r="U47" i="10"/>
  <c r="Z46" i="10"/>
  <c r="Y46" i="10"/>
  <c r="X46" i="10"/>
  <c r="W46" i="10"/>
  <c r="V46" i="10"/>
  <c r="U46" i="10"/>
  <c r="Z45" i="10"/>
  <c r="Y45" i="10"/>
  <c r="X45" i="10"/>
  <c r="W45" i="10"/>
  <c r="V45" i="10"/>
  <c r="U45" i="10"/>
  <c r="Z44" i="10"/>
  <c r="Y44" i="10"/>
  <c r="X44" i="10"/>
  <c r="W44" i="10"/>
  <c r="V44" i="10"/>
  <c r="U44" i="10"/>
  <c r="Z43" i="10"/>
  <c r="Y43" i="10"/>
  <c r="X43" i="10"/>
  <c r="W43" i="10"/>
  <c r="V43" i="10"/>
  <c r="U43" i="10"/>
  <c r="Z42" i="10"/>
  <c r="Y42" i="10"/>
  <c r="X42" i="10"/>
  <c r="W42" i="10"/>
  <c r="V42" i="10"/>
  <c r="U42" i="10"/>
  <c r="Z41" i="10"/>
  <c r="Y41" i="10"/>
  <c r="X41" i="10"/>
  <c r="W41" i="10"/>
  <c r="V41" i="10"/>
  <c r="U41" i="10"/>
  <c r="Z40" i="10"/>
  <c r="Y40" i="10"/>
  <c r="X40" i="10"/>
  <c r="W40" i="10"/>
  <c r="V40" i="10"/>
  <c r="U40" i="10"/>
  <c r="Z39" i="10"/>
  <c r="Y39" i="10"/>
  <c r="X39" i="10"/>
  <c r="W39" i="10"/>
  <c r="V39" i="10"/>
  <c r="U39" i="10"/>
  <c r="Z38" i="10"/>
  <c r="Y38" i="10"/>
  <c r="X38" i="10"/>
  <c r="W38" i="10"/>
  <c r="V38" i="10"/>
  <c r="U38" i="10"/>
  <c r="Z37" i="10"/>
  <c r="Y37" i="10"/>
  <c r="X37" i="10"/>
  <c r="W37" i="10"/>
  <c r="V37" i="10"/>
  <c r="F37" i="10"/>
  <c r="U37" i="10"/>
  <c r="Z36" i="10"/>
  <c r="Y36" i="10"/>
  <c r="X36" i="10"/>
  <c r="W36" i="10"/>
  <c r="V36" i="10"/>
  <c r="U36" i="10"/>
  <c r="Z35" i="10"/>
  <c r="Y35" i="10"/>
  <c r="X35" i="10"/>
  <c r="W35" i="10"/>
  <c r="V35" i="10"/>
  <c r="U35" i="10"/>
  <c r="Z34" i="10"/>
  <c r="Y34" i="10"/>
  <c r="X34" i="10"/>
  <c r="W34" i="10"/>
  <c r="V34" i="10"/>
  <c r="U34" i="10"/>
  <c r="Z33" i="10"/>
  <c r="Y33" i="10"/>
  <c r="X33" i="10"/>
  <c r="W33" i="10"/>
  <c r="V33" i="10"/>
  <c r="U33" i="10"/>
  <c r="Z32" i="10"/>
  <c r="Y32" i="10"/>
  <c r="X32" i="10"/>
  <c r="W32" i="10"/>
  <c r="V32" i="10"/>
  <c r="U32" i="10"/>
  <c r="Z31" i="10"/>
  <c r="Y31" i="10"/>
  <c r="X31" i="10"/>
  <c r="W31" i="10"/>
  <c r="V31" i="10"/>
  <c r="F31" i="10"/>
  <c r="U31" i="10"/>
  <c r="Z30" i="10"/>
  <c r="Y30" i="10"/>
  <c r="X30" i="10"/>
  <c r="W30" i="10"/>
  <c r="V30" i="10"/>
  <c r="U30" i="10"/>
  <c r="Z29" i="10"/>
  <c r="Y29" i="10"/>
  <c r="X29" i="10"/>
  <c r="W29" i="10"/>
  <c r="V29" i="10"/>
  <c r="F29" i="10"/>
  <c r="U29" i="10"/>
  <c r="Z28" i="10"/>
  <c r="Y28" i="10"/>
  <c r="X28" i="10"/>
  <c r="W28" i="10"/>
  <c r="V28" i="10"/>
  <c r="U28" i="10"/>
  <c r="Z27" i="10"/>
  <c r="Y27" i="10"/>
  <c r="X27" i="10"/>
  <c r="W27" i="10"/>
  <c r="V27" i="10"/>
  <c r="U27" i="10"/>
  <c r="Z26" i="10"/>
  <c r="Y26" i="10"/>
  <c r="X26" i="10"/>
  <c r="W26" i="10"/>
  <c r="V26" i="10"/>
  <c r="U26" i="10"/>
  <c r="Z25" i="10"/>
  <c r="Y25" i="10"/>
  <c r="X25" i="10"/>
  <c r="W25" i="10"/>
  <c r="V25" i="10"/>
  <c r="U25" i="10"/>
  <c r="Z24" i="10"/>
  <c r="Y24" i="10"/>
  <c r="X24" i="10"/>
  <c r="W24" i="10"/>
  <c r="V24" i="10"/>
  <c r="U24" i="10"/>
  <c r="Z23" i="10"/>
  <c r="Y23" i="10"/>
  <c r="X23" i="10"/>
  <c r="W23" i="10"/>
  <c r="V23" i="10"/>
  <c r="U23" i="10"/>
  <c r="Z22" i="10"/>
  <c r="Y22" i="10"/>
  <c r="X22" i="10"/>
  <c r="W22" i="10"/>
  <c r="V22" i="10"/>
  <c r="U22" i="10"/>
  <c r="Z21" i="10"/>
  <c r="Y21" i="10"/>
  <c r="X21" i="10"/>
  <c r="W21" i="10"/>
  <c r="V21" i="10"/>
  <c r="U21" i="10"/>
  <c r="Z20" i="10"/>
  <c r="Y20" i="10"/>
  <c r="X20" i="10"/>
  <c r="W20" i="10"/>
  <c r="V20" i="10"/>
  <c r="U20" i="10"/>
  <c r="Z19" i="10"/>
  <c r="Y19" i="10"/>
  <c r="X19" i="10"/>
  <c r="W19" i="10"/>
  <c r="V19" i="10"/>
  <c r="U19" i="10"/>
  <c r="Z18" i="10"/>
  <c r="Y18" i="10"/>
  <c r="X18" i="10"/>
  <c r="W18" i="10"/>
  <c r="V18" i="10"/>
  <c r="U18" i="10"/>
  <c r="Z17" i="10"/>
  <c r="Y17" i="10"/>
  <c r="X17" i="10"/>
  <c r="W17" i="10"/>
  <c r="V17" i="10"/>
  <c r="U17" i="10"/>
  <c r="Z16" i="10"/>
  <c r="Y16" i="10"/>
  <c r="X16" i="10"/>
  <c r="W16" i="10"/>
  <c r="V16" i="10"/>
  <c r="U16" i="10"/>
  <c r="Z15" i="10"/>
  <c r="Y15" i="10"/>
  <c r="X15" i="10"/>
  <c r="W15" i="10"/>
  <c r="V15" i="10"/>
  <c r="U15" i="10"/>
  <c r="Z14" i="10"/>
  <c r="Y14" i="10"/>
  <c r="X14" i="10"/>
  <c r="W14" i="10"/>
  <c r="V14" i="10"/>
  <c r="U14" i="10"/>
  <c r="Z13" i="10"/>
  <c r="Y13" i="10"/>
  <c r="X13" i="10"/>
  <c r="W13" i="10"/>
  <c r="V13" i="10"/>
  <c r="U13" i="10"/>
  <c r="Z12" i="10"/>
  <c r="Y12" i="10"/>
  <c r="X12" i="10"/>
  <c r="W12" i="10"/>
  <c r="V12" i="10"/>
  <c r="F12" i="10"/>
  <c r="U12" i="10"/>
  <c r="Z11" i="10"/>
  <c r="Y11" i="10"/>
  <c r="X11" i="10"/>
  <c r="W11" i="10"/>
  <c r="V11" i="10"/>
  <c r="U11" i="10"/>
  <c r="Z10" i="10"/>
  <c r="Y10" i="10"/>
  <c r="X10" i="10"/>
  <c r="W10" i="10"/>
  <c r="V10" i="10"/>
  <c r="U10" i="10"/>
  <c r="Z9" i="10"/>
  <c r="Y9" i="10"/>
  <c r="X9" i="10"/>
  <c r="W9" i="10"/>
  <c r="V9" i="10"/>
  <c r="U9" i="10"/>
  <c r="Z8" i="10"/>
  <c r="Y8" i="10"/>
  <c r="X8" i="10"/>
  <c r="W8" i="10"/>
  <c r="V8" i="10"/>
  <c r="U8" i="10"/>
  <c r="Z7" i="10"/>
  <c r="Y7" i="10"/>
  <c r="X7" i="10"/>
  <c r="W7" i="10"/>
  <c r="V7" i="10"/>
  <c r="F7" i="10"/>
  <c r="U7" i="10"/>
  <c r="Z6" i="10"/>
  <c r="Y6" i="10"/>
  <c r="X6" i="10"/>
  <c r="W6" i="10"/>
  <c r="V6" i="10"/>
  <c r="F6" i="10"/>
  <c r="U6" i="10"/>
  <c r="Z5" i="10"/>
  <c r="Y5" i="10"/>
  <c r="X5" i="10"/>
  <c r="W5" i="10"/>
  <c r="V5" i="10"/>
  <c r="U5" i="10"/>
  <c r="Z4" i="10"/>
  <c r="Y4" i="10"/>
  <c r="X4" i="10"/>
  <c r="W4" i="10"/>
  <c r="V4" i="10"/>
  <c r="U4" i="10"/>
  <c r="Z3" i="10"/>
  <c r="Y3" i="10"/>
  <c r="X3" i="10"/>
  <c r="W3" i="10"/>
  <c r="V3" i="10"/>
  <c r="U3" i="10"/>
  <c r="Z2" i="10"/>
  <c r="Y2" i="10"/>
  <c r="X2" i="10"/>
  <c r="W2" i="10"/>
  <c r="V2" i="10"/>
  <c r="U2" i="10"/>
  <c r="Z466" i="9"/>
  <c r="Y466" i="9"/>
  <c r="X466" i="9"/>
  <c r="W466" i="9"/>
  <c r="I466" i="9"/>
  <c r="V466" i="9"/>
  <c r="F466" i="9"/>
  <c r="U466" i="9"/>
  <c r="AJ465" i="9"/>
  <c r="AI465" i="9"/>
  <c r="AH465" i="9"/>
  <c r="Z465" i="9"/>
  <c r="Y465" i="9"/>
  <c r="X465" i="9"/>
  <c r="W465" i="9"/>
  <c r="I465" i="9"/>
  <c r="V465" i="9"/>
  <c r="F465" i="9"/>
  <c r="U465" i="9"/>
  <c r="AJ464" i="9"/>
  <c r="AI464" i="9"/>
  <c r="AH464" i="9"/>
  <c r="Z464" i="9"/>
  <c r="Y464" i="9"/>
  <c r="X464" i="9"/>
  <c r="W464" i="9"/>
  <c r="I464" i="9"/>
  <c r="F464" i="9"/>
  <c r="AJ463" i="9"/>
  <c r="AI463" i="9"/>
  <c r="AH463" i="9"/>
  <c r="Z463" i="9"/>
  <c r="Y463" i="9"/>
  <c r="X463" i="9"/>
  <c r="W463" i="9"/>
  <c r="I463" i="9"/>
  <c r="V463" i="9"/>
  <c r="F463" i="9"/>
  <c r="U463" i="9"/>
  <c r="AJ462" i="9"/>
  <c r="AI462" i="9"/>
  <c r="AH462" i="9"/>
  <c r="Q462" i="9"/>
  <c r="Z462" i="9"/>
  <c r="Y462" i="9"/>
  <c r="X462" i="9"/>
  <c r="W462" i="9"/>
  <c r="I462" i="9"/>
  <c r="V462" i="9"/>
  <c r="F462" i="9"/>
  <c r="U462" i="9"/>
  <c r="AJ461" i="9"/>
  <c r="AI461" i="9"/>
  <c r="AH461" i="9"/>
  <c r="Z461" i="9"/>
  <c r="Y461" i="9"/>
  <c r="X461" i="9"/>
  <c r="W461" i="9"/>
  <c r="I461" i="9"/>
  <c r="V461" i="9"/>
  <c r="F461" i="9"/>
  <c r="U461" i="9"/>
  <c r="Q460" i="9"/>
  <c r="Z460" i="9"/>
  <c r="Y460" i="9"/>
  <c r="X460" i="9"/>
  <c r="W460" i="9"/>
  <c r="I460" i="9"/>
  <c r="V460" i="9"/>
  <c r="F460" i="9"/>
  <c r="U460" i="9"/>
  <c r="Q459" i="9"/>
  <c r="Y459" i="9"/>
  <c r="Z459" i="9"/>
  <c r="X459" i="9"/>
  <c r="W459" i="9"/>
  <c r="I459" i="9"/>
  <c r="V459" i="9"/>
  <c r="F459" i="9"/>
  <c r="U459" i="9"/>
  <c r="AI458" i="9"/>
  <c r="AH458" i="9"/>
  <c r="Z458" i="9"/>
  <c r="Y458" i="9"/>
  <c r="X458" i="9"/>
  <c r="W458" i="9"/>
  <c r="V458" i="9"/>
  <c r="U458" i="9"/>
  <c r="AI457" i="9"/>
  <c r="AH457" i="9"/>
  <c r="Z457" i="9"/>
  <c r="Y457" i="9"/>
  <c r="X457" i="9"/>
  <c r="W457" i="9"/>
  <c r="V457" i="9"/>
  <c r="U457" i="9"/>
  <c r="AI456" i="9"/>
  <c r="AH456" i="9"/>
  <c r="Z456" i="9"/>
  <c r="Y456" i="9"/>
  <c r="X456" i="9"/>
  <c r="W456" i="9"/>
  <c r="V456" i="9"/>
  <c r="U456" i="9"/>
  <c r="AI455" i="9"/>
  <c r="AH455" i="9"/>
  <c r="Z455" i="9"/>
  <c r="Y455" i="9"/>
  <c r="X455" i="9"/>
  <c r="W455" i="9"/>
  <c r="V455" i="9"/>
  <c r="U455" i="9"/>
  <c r="Z454" i="9"/>
  <c r="Y454" i="9"/>
  <c r="X454" i="9"/>
  <c r="W454" i="9"/>
  <c r="V454" i="9"/>
  <c r="U454" i="9"/>
  <c r="Z453" i="9"/>
  <c r="Y453" i="9"/>
  <c r="X453" i="9"/>
  <c r="W453" i="9"/>
  <c r="V453" i="9"/>
  <c r="U453" i="9"/>
  <c r="Z452" i="9"/>
  <c r="Y452" i="9"/>
  <c r="X452" i="9"/>
  <c r="W452" i="9"/>
  <c r="V452" i="9"/>
  <c r="U452" i="9"/>
  <c r="Z451" i="9"/>
  <c r="Y451" i="9"/>
  <c r="X451" i="9"/>
  <c r="W451" i="9"/>
  <c r="V451" i="9"/>
  <c r="U451" i="9"/>
  <c r="AI450" i="9"/>
  <c r="AH450" i="9"/>
  <c r="Z450" i="9"/>
  <c r="Y450" i="9"/>
  <c r="X450" i="9"/>
  <c r="W450" i="9"/>
  <c r="I450" i="9"/>
  <c r="V450" i="9"/>
  <c r="F450" i="9"/>
  <c r="U450" i="9"/>
  <c r="AI449" i="9"/>
  <c r="AH449" i="9"/>
  <c r="Z449" i="9"/>
  <c r="Y449" i="9"/>
  <c r="X449" i="9"/>
  <c r="W449" i="9"/>
  <c r="I449" i="9"/>
  <c r="F449" i="9"/>
  <c r="AJ448" i="9"/>
  <c r="AI448" i="9"/>
  <c r="AH448" i="9"/>
  <c r="Z448" i="9"/>
  <c r="Y448" i="9"/>
  <c r="X448" i="9"/>
  <c r="W448" i="9"/>
  <c r="I448" i="9"/>
  <c r="V448" i="9"/>
  <c r="F448" i="9"/>
  <c r="U448" i="9"/>
  <c r="AJ447" i="9"/>
  <c r="AI447" i="9"/>
  <c r="AH447" i="9"/>
  <c r="Z447" i="9"/>
  <c r="Y447" i="9"/>
  <c r="X447" i="9"/>
  <c r="W447" i="9"/>
  <c r="I447" i="9"/>
  <c r="V447" i="9"/>
  <c r="F447" i="9"/>
  <c r="U447" i="9"/>
  <c r="Z446" i="9"/>
  <c r="Y446" i="9"/>
  <c r="X446" i="9"/>
  <c r="W446" i="9"/>
  <c r="I446" i="9"/>
  <c r="V446" i="9"/>
  <c r="U446" i="9"/>
  <c r="AI445" i="9"/>
  <c r="AH445" i="9"/>
  <c r="Z445" i="9"/>
  <c r="Y445" i="9"/>
  <c r="X445" i="9"/>
  <c r="W445" i="9"/>
  <c r="I445" i="9"/>
  <c r="V445" i="9"/>
  <c r="F445" i="9"/>
  <c r="U445" i="9"/>
  <c r="AI444" i="9"/>
  <c r="AH444" i="9"/>
  <c r="Z444" i="9"/>
  <c r="Y444" i="9"/>
  <c r="X444" i="9"/>
  <c r="W444" i="9"/>
  <c r="I444" i="9"/>
  <c r="V444" i="9"/>
  <c r="F444" i="9"/>
  <c r="AI443" i="9"/>
  <c r="AH443" i="9"/>
  <c r="Z443" i="9"/>
  <c r="Y443" i="9"/>
  <c r="X443" i="9"/>
  <c r="W443" i="9"/>
  <c r="I443" i="9"/>
  <c r="V443" i="9"/>
  <c r="F443" i="9"/>
  <c r="U443" i="9"/>
  <c r="AI442" i="9"/>
  <c r="AH442" i="9"/>
  <c r="Z442" i="9"/>
  <c r="Y442" i="9"/>
  <c r="X442" i="9"/>
  <c r="W442" i="9"/>
  <c r="I442" i="9"/>
  <c r="V442" i="9"/>
  <c r="F442" i="9"/>
  <c r="U442" i="9"/>
  <c r="AH441" i="9"/>
  <c r="Z441" i="9"/>
  <c r="Y441" i="9"/>
  <c r="X441" i="9"/>
  <c r="W441" i="9"/>
  <c r="V441" i="9"/>
  <c r="F441" i="9"/>
  <c r="U441" i="9"/>
  <c r="AH440" i="9"/>
  <c r="Z440" i="9"/>
  <c r="Y440" i="9"/>
  <c r="X440" i="9"/>
  <c r="W440" i="9"/>
  <c r="V440" i="9"/>
  <c r="F440" i="9"/>
  <c r="U440" i="9"/>
  <c r="Z439" i="9"/>
  <c r="Y439" i="9"/>
  <c r="X439" i="9"/>
  <c r="W439" i="9"/>
  <c r="V439" i="9"/>
  <c r="F439" i="9"/>
  <c r="U439" i="9"/>
  <c r="Z438" i="9"/>
  <c r="Y438" i="9"/>
  <c r="X438" i="9"/>
  <c r="W438" i="9"/>
  <c r="V438" i="9"/>
  <c r="F438" i="9"/>
  <c r="U438" i="9"/>
  <c r="AI437" i="9"/>
  <c r="AH437" i="9"/>
  <c r="Z437" i="9"/>
  <c r="Y437" i="9"/>
  <c r="X437" i="9"/>
  <c r="W437" i="9"/>
  <c r="V437" i="9"/>
  <c r="U437" i="9"/>
  <c r="AI436" i="9"/>
  <c r="AH436" i="9"/>
  <c r="Z436" i="9"/>
  <c r="Y436" i="9"/>
  <c r="X436" i="9"/>
  <c r="W436" i="9"/>
  <c r="V436" i="9"/>
  <c r="U436" i="9"/>
  <c r="AI435" i="9"/>
  <c r="AH435" i="9"/>
  <c r="Z435" i="9"/>
  <c r="Y435" i="9"/>
  <c r="X435" i="9"/>
  <c r="W435" i="9"/>
  <c r="V435" i="9"/>
  <c r="U435" i="9"/>
  <c r="AI434" i="9"/>
  <c r="AH434" i="9"/>
  <c r="Z434" i="9"/>
  <c r="Y434" i="9"/>
  <c r="X434" i="9"/>
  <c r="W434" i="9"/>
  <c r="V434" i="9"/>
  <c r="U434" i="9"/>
  <c r="AJ433" i="9"/>
  <c r="AI433" i="9"/>
  <c r="AH433" i="9"/>
  <c r="Z433" i="9"/>
  <c r="Y433" i="9"/>
  <c r="X433" i="9"/>
  <c r="W433" i="9"/>
  <c r="I433" i="9"/>
  <c r="V433" i="9"/>
  <c r="F433" i="9"/>
  <c r="U433" i="9"/>
  <c r="AJ432" i="9"/>
  <c r="AI432" i="9"/>
  <c r="AH432" i="9"/>
  <c r="Z432" i="9"/>
  <c r="Y432" i="9"/>
  <c r="X432" i="9"/>
  <c r="W432" i="9"/>
  <c r="I432" i="9"/>
  <c r="V432" i="9"/>
  <c r="F432" i="9"/>
  <c r="AJ431" i="9"/>
  <c r="AI431" i="9"/>
  <c r="AH431" i="9"/>
  <c r="Z431" i="9"/>
  <c r="Y431" i="9"/>
  <c r="X431" i="9"/>
  <c r="W431" i="9"/>
  <c r="I431" i="9"/>
  <c r="V431" i="9"/>
  <c r="F431" i="9"/>
  <c r="U431" i="9"/>
  <c r="AJ430" i="9"/>
  <c r="AI430" i="9"/>
  <c r="AH430" i="9"/>
  <c r="Z430" i="9"/>
  <c r="Y430" i="9"/>
  <c r="X430" i="9"/>
  <c r="W430" i="9"/>
  <c r="I430" i="9"/>
  <c r="V430" i="9"/>
  <c r="F430" i="9"/>
  <c r="U430" i="9"/>
  <c r="AI429" i="9"/>
  <c r="AH429" i="9"/>
  <c r="Z429" i="9"/>
  <c r="Y429" i="9"/>
  <c r="X429" i="9"/>
  <c r="W429" i="9"/>
  <c r="I429" i="9"/>
  <c r="V429" i="9"/>
  <c r="F429" i="9"/>
  <c r="AI428" i="9"/>
  <c r="AH428" i="9"/>
  <c r="Z428" i="9"/>
  <c r="Y428" i="9"/>
  <c r="X428" i="9"/>
  <c r="W428" i="9"/>
  <c r="I428" i="9"/>
  <c r="V428" i="9"/>
  <c r="F428" i="9"/>
  <c r="U428" i="9"/>
  <c r="AI427" i="9"/>
  <c r="AH427" i="9"/>
  <c r="Z427" i="9"/>
  <c r="Y427" i="9"/>
  <c r="X427" i="9"/>
  <c r="W427" i="9"/>
  <c r="V427" i="9"/>
  <c r="F427" i="9"/>
  <c r="U427" i="9"/>
  <c r="AI426" i="9"/>
  <c r="AH426" i="9"/>
  <c r="Z426" i="9"/>
  <c r="Y426" i="9"/>
  <c r="X426" i="9"/>
  <c r="W426" i="9"/>
  <c r="V426" i="9"/>
  <c r="F426" i="9"/>
  <c r="U426" i="9"/>
  <c r="AI425" i="9"/>
  <c r="AH425" i="9"/>
  <c r="Z425" i="9"/>
  <c r="Y425" i="9"/>
  <c r="X425" i="9"/>
  <c r="W425" i="9"/>
  <c r="V425" i="9"/>
  <c r="U425" i="9"/>
  <c r="AI424" i="9"/>
  <c r="AH424" i="9"/>
  <c r="Z424" i="9"/>
  <c r="Y424" i="9"/>
  <c r="X424" i="9"/>
  <c r="W424" i="9"/>
  <c r="V424" i="9"/>
  <c r="F424" i="9"/>
  <c r="U424" i="9"/>
  <c r="AI423" i="9"/>
  <c r="AH423" i="9"/>
  <c r="Z423" i="9"/>
  <c r="Y423" i="9"/>
  <c r="X423" i="9"/>
  <c r="W423" i="9"/>
  <c r="V423" i="9"/>
  <c r="U423" i="9"/>
  <c r="AI422" i="9"/>
  <c r="AH422" i="9"/>
  <c r="Z422" i="9"/>
  <c r="Y422" i="9"/>
  <c r="X422" i="9"/>
  <c r="W422" i="9"/>
  <c r="V422" i="9"/>
  <c r="F422" i="9"/>
  <c r="U422" i="9"/>
  <c r="AH421" i="9"/>
  <c r="Z421" i="9"/>
  <c r="Y421" i="9"/>
  <c r="X421" i="9"/>
  <c r="W421" i="9"/>
  <c r="V421" i="9"/>
  <c r="U421" i="9"/>
  <c r="AH420" i="9"/>
  <c r="Z420" i="9"/>
  <c r="Y420" i="9"/>
  <c r="X420" i="9"/>
  <c r="W420" i="9"/>
  <c r="V420" i="9"/>
  <c r="U420" i="9"/>
  <c r="AH419" i="9"/>
  <c r="Z419" i="9"/>
  <c r="Y419" i="9"/>
  <c r="X419" i="9"/>
  <c r="W419" i="9"/>
  <c r="V419" i="9"/>
  <c r="U419" i="9"/>
  <c r="AH418" i="9"/>
  <c r="Z418" i="9"/>
  <c r="Y418" i="9"/>
  <c r="X418" i="9"/>
  <c r="W418" i="9"/>
  <c r="V418" i="9"/>
  <c r="U418" i="9"/>
  <c r="AI417" i="9"/>
  <c r="AH417" i="9"/>
  <c r="Z417" i="9"/>
  <c r="Y417" i="9"/>
  <c r="X417" i="9"/>
  <c r="W417" i="9"/>
  <c r="I417" i="9"/>
  <c r="V417" i="9"/>
  <c r="F417" i="9"/>
  <c r="U417" i="9"/>
  <c r="AI416" i="9"/>
  <c r="AH416" i="9"/>
  <c r="Z416" i="9"/>
  <c r="Y416" i="9"/>
  <c r="X416" i="9"/>
  <c r="W416" i="9"/>
  <c r="I416" i="9"/>
  <c r="V416" i="9"/>
  <c r="F416" i="9"/>
  <c r="AI415" i="9"/>
  <c r="AH415" i="9"/>
  <c r="Z415" i="9"/>
  <c r="Y415" i="9"/>
  <c r="X415" i="9"/>
  <c r="W415" i="9"/>
  <c r="I415" i="9"/>
  <c r="V415" i="9"/>
  <c r="F415" i="9"/>
  <c r="AI414" i="9"/>
  <c r="AH414" i="9"/>
  <c r="Z414" i="9"/>
  <c r="Y414" i="9"/>
  <c r="X414" i="9"/>
  <c r="W414" i="9"/>
  <c r="I414" i="9"/>
  <c r="V414" i="9"/>
  <c r="F414" i="9"/>
  <c r="U414" i="9"/>
  <c r="AI413" i="9"/>
  <c r="AH413" i="9"/>
  <c r="Z413" i="9"/>
  <c r="Y413" i="9"/>
  <c r="X413" i="9"/>
  <c r="W413" i="9"/>
  <c r="I413" i="9"/>
  <c r="V413" i="9"/>
  <c r="F413" i="9"/>
  <c r="U413" i="9"/>
  <c r="AI412" i="9"/>
  <c r="AH412" i="9"/>
  <c r="Z412" i="9"/>
  <c r="Y412" i="9"/>
  <c r="X412" i="9"/>
  <c r="W412" i="9"/>
  <c r="I412" i="9"/>
  <c r="V412" i="9"/>
  <c r="F412" i="9"/>
  <c r="AI411" i="9"/>
  <c r="AH411" i="9"/>
  <c r="Z411" i="9"/>
  <c r="Y411" i="9"/>
  <c r="X411" i="9"/>
  <c r="W411" i="9"/>
  <c r="I411" i="9"/>
  <c r="V411" i="9"/>
  <c r="F411" i="9"/>
  <c r="AI410" i="9"/>
  <c r="AH410" i="9"/>
  <c r="Z410" i="9"/>
  <c r="Y410" i="9"/>
  <c r="X410" i="9"/>
  <c r="W410" i="9"/>
  <c r="I410" i="9"/>
  <c r="V410" i="9"/>
  <c r="F410" i="9"/>
  <c r="U410" i="9"/>
  <c r="AI409" i="9"/>
  <c r="AH409" i="9"/>
  <c r="Z409" i="9"/>
  <c r="Y409" i="9"/>
  <c r="X409" i="9"/>
  <c r="W409" i="9"/>
  <c r="I409" i="9"/>
  <c r="V409" i="9"/>
  <c r="F409" i="9"/>
  <c r="U409" i="9"/>
  <c r="AI408" i="9"/>
  <c r="AH408" i="9"/>
  <c r="Z408" i="9"/>
  <c r="Y408" i="9"/>
  <c r="X408" i="9"/>
  <c r="W408" i="9"/>
  <c r="I408" i="9"/>
  <c r="V408" i="9"/>
  <c r="F408" i="9"/>
  <c r="U408" i="9"/>
  <c r="AI407" i="9"/>
  <c r="AH407" i="9"/>
  <c r="Z407" i="9"/>
  <c r="Y407" i="9"/>
  <c r="X407" i="9"/>
  <c r="W407" i="9"/>
  <c r="I407" i="9"/>
  <c r="V407" i="9"/>
  <c r="F407" i="9"/>
  <c r="AI406" i="9"/>
  <c r="AH406" i="9"/>
  <c r="Z406" i="9"/>
  <c r="Y406" i="9"/>
  <c r="X406" i="9"/>
  <c r="W406" i="9"/>
  <c r="V406" i="9"/>
  <c r="U406" i="9"/>
  <c r="AI405" i="9"/>
  <c r="AH405" i="9"/>
  <c r="Z405" i="9"/>
  <c r="Y405" i="9"/>
  <c r="X405" i="9"/>
  <c r="W405" i="9"/>
  <c r="V405" i="9"/>
  <c r="F405" i="9"/>
  <c r="U405" i="9"/>
  <c r="AI404" i="9"/>
  <c r="AH404" i="9"/>
  <c r="Z404" i="9"/>
  <c r="Y404" i="9"/>
  <c r="X404" i="9"/>
  <c r="W404" i="9"/>
  <c r="V404" i="9"/>
  <c r="U404" i="9"/>
  <c r="AI403" i="9"/>
  <c r="AH403" i="9"/>
  <c r="Z403" i="9"/>
  <c r="Y403" i="9"/>
  <c r="X403" i="9"/>
  <c r="W403" i="9"/>
  <c r="V403" i="9"/>
  <c r="F403" i="9"/>
  <c r="U403" i="9"/>
  <c r="Z402" i="9"/>
  <c r="Y402" i="9"/>
  <c r="X402" i="9"/>
  <c r="W402" i="9"/>
  <c r="I402" i="9"/>
  <c r="V402" i="9"/>
  <c r="L402" i="9"/>
  <c r="U402" i="9"/>
  <c r="Z401" i="9"/>
  <c r="Y401" i="9"/>
  <c r="X401" i="9"/>
  <c r="W401" i="9"/>
  <c r="I401" i="9"/>
  <c r="L401" i="9"/>
  <c r="V401" i="9"/>
  <c r="F401" i="9"/>
  <c r="U401" i="9"/>
  <c r="Z400" i="9"/>
  <c r="Y400" i="9"/>
  <c r="X400" i="9"/>
  <c r="W400" i="9"/>
  <c r="V400" i="9"/>
  <c r="U400" i="9"/>
  <c r="Z399" i="9"/>
  <c r="Y399" i="9"/>
  <c r="X399" i="9"/>
  <c r="W399" i="9"/>
  <c r="I399" i="9"/>
  <c r="V399" i="9"/>
  <c r="AI398" i="9"/>
  <c r="AH398" i="9"/>
  <c r="Z398" i="9"/>
  <c r="Y398" i="9"/>
  <c r="X398" i="9"/>
  <c r="W398" i="9"/>
  <c r="I398" i="9"/>
  <c r="V398" i="9"/>
  <c r="U398" i="9"/>
  <c r="AI397" i="9"/>
  <c r="AH397" i="9"/>
  <c r="Z397" i="9"/>
  <c r="Y397" i="9"/>
  <c r="X397" i="9"/>
  <c r="W397" i="9"/>
  <c r="I397" i="9"/>
  <c r="V397" i="9"/>
  <c r="U397" i="9"/>
  <c r="AI396" i="9"/>
  <c r="AH396" i="9"/>
  <c r="Z396" i="9"/>
  <c r="Y396" i="9"/>
  <c r="X396" i="9"/>
  <c r="W396" i="9"/>
  <c r="I396" i="9"/>
  <c r="V396" i="9"/>
  <c r="U396" i="9"/>
  <c r="AI395" i="9"/>
  <c r="AH395" i="9"/>
  <c r="Z395" i="9"/>
  <c r="Y395" i="9"/>
  <c r="X395" i="9"/>
  <c r="W395" i="9"/>
  <c r="V395" i="9"/>
  <c r="F395" i="9"/>
  <c r="U395" i="9"/>
  <c r="Z394" i="9"/>
  <c r="Y394" i="9"/>
  <c r="X394" i="9"/>
  <c r="W394" i="9"/>
  <c r="V394" i="9"/>
  <c r="F394" i="9"/>
  <c r="U394" i="9"/>
  <c r="Z393" i="9"/>
  <c r="Y393" i="9"/>
  <c r="X393" i="9"/>
  <c r="W393" i="9"/>
  <c r="V393" i="9"/>
  <c r="F393" i="9"/>
  <c r="U393" i="9"/>
  <c r="Z392" i="9"/>
  <c r="Y392" i="9"/>
  <c r="X392" i="9"/>
  <c r="W392" i="9"/>
  <c r="V392" i="9"/>
  <c r="F392" i="9"/>
  <c r="U392" i="9"/>
  <c r="Z391" i="9"/>
  <c r="Y391" i="9"/>
  <c r="X391" i="9"/>
  <c r="W391" i="9"/>
  <c r="V391" i="9"/>
  <c r="F391" i="9"/>
  <c r="U391" i="9"/>
  <c r="Z390" i="9"/>
  <c r="Y390" i="9"/>
  <c r="X390" i="9"/>
  <c r="W390" i="9"/>
  <c r="V390" i="9"/>
  <c r="F390" i="9"/>
  <c r="U390" i="9"/>
  <c r="Z389" i="9"/>
  <c r="Y389" i="9"/>
  <c r="X389" i="9"/>
  <c r="W389" i="9"/>
  <c r="V389" i="9"/>
  <c r="U389" i="9"/>
  <c r="Z388" i="9"/>
  <c r="Y388" i="9"/>
  <c r="X388" i="9"/>
  <c r="W388" i="9"/>
  <c r="V388" i="9"/>
  <c r="F388" i="9"/>
  <c r="U388" i="9"/>
  <c r="Z387" i="9"/>
  <c r="Y387" i="9"/>
  <c r="X387" i="9"/>
  <c r="W387" i="9"/>
  <c r="V387" i="9"/>
  <c r="U387" i="9"/>
  <c r="Z386" i="9"/>
  <c r="Y386" i="9"/>
  <c r="X386" i="9"/>
  <c r="W386" i="9"/>
  <c r="V386" i="9"/>
  <c r="U386" i="9"/>
  <c r="Z385" i="9"/>
  <c r="Y385" i="9"/>
  <c r="X385" i="9"/>
  <c r="W385" i="9"/>
  <c r="V385" i="9"/>
  <c r="F385" i="9"/>
  <c r="U385" i="9"/>
  <c r="Z384" i="9"/>
  <c r="Y384" i="9"/>
  <c r="X384" i="9"/>
  <c r="W384" i="9"/>
  <c r="V384" i="9"/>
  <c r="U384" i="9"/>
  <c r="Z383" i="9"/>
  <c r="Y383" i="9"/>
  <c r="X383" i="9"/>
  <c r="W383" i="9"/>
  <c r="V383" i="9"/>
  <c r="U383" i="9"/>
  <c r="Z382" i="9"/>
  <c r="Y382" i="9"/>
  <c r="X382" i="9"/>
  <c r="W382" i="9"/>
  <c r="V382" i="9"/>
  <c r="U382" i="9"/>
  <c r="Z381" i="9"/>
  <c r="Y381" i="9"/>
  <c r="X381" i="9"/>
  <c r="W381" i="9"/>
  <c r="V381" i="9"/>
  <c r="U381" i="9"/>
  <c r="Z380" i="9"/>
  <c r="Y380" i="9"/>
  <c r="X380" i="9"/>
  <c r="W380" i="9"/>
  <c r="V380" i="9"/>
  <c r="U380" i="9"/>
  <c r="AI379" i="9"/>
  <c r="AH379" i="9"/>
  <c r="Z379" i="9"/>
  <c r="Y379" i="9"/>
  <c r="X379" i="9"/>
  <c r="W379" i="9"/>
  <c r="V379" i="9"/>
  <c r="U379" i="9"/>
  <c r="AI378" i="9"/>
  <c r="AH378" i="9"/>
  <c r="Z378" i="9"/>
  <c r="Y378" i="9"/>
  <c r="X378" i="9"/>
  <c r="W378" i="9"/>
  <c r="V378" i="9"/>
  <c r="U378" i="9"/>
  <c r="AI377" i="9"/>
  <c r="AH377" i="9"/>
  <c r="Z377" i="9"/>
  <c r="Y377" i="9"/>
  <c r="X377" i="9"/>
  <c r="W377" i="9"/>
  <c r="V377" i="9"/>
  <c r="U377" i="9"/>
  <c r="AI376" i="9"/>
  <c r="AH376" i="9"/>
  <c r="Z376" i="9"/>
  <c r="Y376" i="9"/>
  <c r="X376" i="9"/>
  <c r="W376" i="9"/>
  <c r="V376" i="9"/>
  <c r="U376" i="9"/>
  <c r="AI375" i="9"/>
  <c r="AH375" i="9"/>
  <c r="Z375" i="9"/>
  <c r="Y375" i="9"/>
  <c r="X375" i="9"/>
  <c r="W375" i="9"/>
  <c r="V375" i="9"/>
  <c r="F375" i="9"/>
  <c r="U375" i="9"/>
  <c r="AI374" i="9"/>
  <c r="AH374" i="9"/>
  <c r="Z374" i="9"/>
  <c r="Y374" i="9"/>
  <c r="X374" i="9"/>
  <c r="W374" i="9"/>
  <c r="V374" i="9"/>
  <c r="F374" i="9"/>
  <c r="U374" i="9"/>
  <c r="AI373" i="9"/>
  <c r="AH373" i="9"/>
  <c r="Z373" i="9"/>
  <c r="Y373" i="9"/>
  <c r="X373" i="9"/>
  <c r="W373" i="9"/>
  <c r="V373" i="9"/>
  <c r="F373" i="9"/>
  <c r="U373" i="9"/>
  <c r="AI372" i="9"/>
  <c r="AH372" i="9"/>
  <c r="Z372" i="9"/>
  <c r="Y372" i="9"/>
  <c r="X372" i="9"/>
  <c r="W372" i="9"/>
  <c r="V372" i="9"/>
  <c r="F372" i="9"/>
  <c r="U372" i="9"/>
  <c r="AI371" i="9"/>
  <c r="AH371" i="9"/>
  <c r="Z371" i="9"/>
  <c r="Y371" i="9"/>
  <c r="X371" i="9"/>
  <c r="W371" i="9"/>
  <c r="V371" i="9"/>
  <c r="U371" i="9"/>
  <c r="AI370" i="9"/>
  <c r="AH370" i="9"/>
  <c r="Z370" i="9"/>
  <c r="Y370" i="9"/>
  <c r="X370" i="9"/>
  <c r="W370" i="9"/>
  <c r="V370" i="9"/>
  <c r="U370" i="9"/>
  <c r="AI369" i="9"/>
  <c r="AH369" i="9"/>
  <c r="Z369" i="9"/>
  <c r="Y369" i="9"/>
  <c r="X369" i="9"/>
  <c r="W369" i="9"/>
  <c r="V369" i="9"/>
  <c r="U369" i="9"/>
  <c r="AI368" i="9"/>
  <c r="AH368" i="9"/>
  <c r="Z368" i="9"/>
  <c r="Y368" i="9"/>
  <c r="X368" i="9"/>
  <c r="W368" i="9"/>
  <c r="V368" i="9"/>
  <c r="U368" i="9"/>
  <c r="AI367" i="9"/>
  <c r="AH367" i="9"/>
  <c r="Z367" i="9"/>
  <c r="Y367" i="9"/>
  <c r="X367" i="9"/>
  <c r="W367" i="9"/>
  <c r="V367" i="9"/>
  <c r="U367" i="9"/>
  <c r="AI366" i="9"/>
  <c r="AH366" i="9"/>
  <c r="Z366" i="9"/>
  <c r="Y366" i="9"/>
  <c r="X366" i="9"/>
  <c r="W366" i="9"/>
  <c r="V366" i="9"/>
  <c r="U366" i="9"/>
  <c r="AI365" i="9"/>
  <c r="AH365" i="9"/>
  <c r="Z365" i="9"/>
  <c r="Y365" i="9"/>
  <c r="X365" i="9"/>
  <c r="W365" i="9"/>
  <c r="V365" i="9"/>
  <c r="U365" i="9"/>
  <c r="AI364" i="9"/>
  <c r="AH364" i="9"/>
  <c r="Z364" i="9"/>
  <c r="Y364" i="9"/>
  <c r="X364" i="9"/>
  <c r="W364" i="9"/>
  <c r="V364" i="9"/>
  <c r="U364" i="9"/>
  <c r="AI363" i="9"/>
  <c r="AH363" i="9"/>
  <c r="Z363" i="9"/>
  <c r="Y363" i="9"/>
  <c r="X363" i="9"/>
  <c r="W363" i="9"/>
  <c r="V363" i="9"/>
  <c r="U363" i="9"/>
  <c r="AI362" i="9"/>
  <c r="AH362" i="9"/>
  <c r="Z362" i="9"/>
  <c r="Y362" i="9"/>
  <c r="X362" i="9"/>
  <c r="W362" i="9"/>
  <c r="V362" i="9"/>
  <c r="U362" i="9"/>
  <c r="AI361" i="9"/>
  <c r="AH361" i="9"/>
  <c r="Z361" i="9"/>
  <c r="Y361" i="9"/>
  <c r="X361" i="9"/>
  <c r="W361" i="9"/>
  <c r="I361" i="9"/>
  <c r="V361" i="9"/>
  <c r="F361" i="9"/>
  <c r="U361" i="9"/>
  <c r="AI360" i="9"/>
  <c r="AH360" i="9"/>
  <c r="Z360" i="9"/>
  <c r="Y360" i="9"/>
  <c r="X360" i="9"/>
  <c r="W360" i="9"/>
  <c r="I360" i="9"/>
  <c r="V360" i="9"/>
  <c r="U360" i="9"/>
  <c r="AI359" i="9"/>
  <c r="AH359" i="9"/>
  <c r="Z359" i="9"/>
  <c r="Y359" i="9"/>
  <c r="X359" i="9"/>
  <c r="W359" i="9"/>
  <c r="V359" i="9"/>
  <c r="F359" i="9"/>
  <c r="U359" i="9"/>
  <c r="AI358" i="9"/>
  <c r="AH358" i="9"/>
  <c r="Z358" i="9"/>
  <c r="Y358" i="9"/>
  <c r="X358" i="9"/>
  <c r="W358" i="9"/>
  <c r="V358" i="9"/>
  <c r="F358" i="9"/>
  <c r="U358" i="9"/>
  <c r="AI357" i="9"/>
  <c r="AH357" i="9"/>
  <c r="Z357" i="9"/>
  <c r="Y357" i="9"/>
  <c r="X357" i="9"/>
  <c r="W357" i="9"/>
  <c r="V357" i="9"/>
  <c r="F357" i="9"/>
  <c r="U357" i="9"/>
  <c r="AI356" i="9"/>
  <c r="AH356" i="9"/>
  <c r="Z356" i="9"/>
  <c r="Y356" i="9"/>
  <c r="X356" i="9"/>
  <c r="W356" i="9"/>
  <c r="V356" i="9"/>
  <c r="F356" i="9"/>
  <c r="U356" i="9"/>
  <c r="AI355" i="9"/>
  <c r="AH355" i="9"/>
  <c r="Z355" i="9"/>
  <c r="Y355" i="9"/>
  <c r="X355" i="9"/>
  <c r="W355" i="9"/>
  <c r="V355" i="9"/>
  <c r="U355" i="9"/>
  <c r="AI354" i="9"/>
  <c r="AH354" i="9"/>
  <c r="Z354" i="9"/>
  <c r="Y354" i="9"/>
  <c r="X354" i="9"/>
  <c r="W354" i="9"/>
  <c r="V354" i="9"/>
  <c r="U354" i="9"/>
  <c r="AI353" i="9"/>
  <c r="AH353" i="9"/>
  <c r="Z353" i="9"/>
  <c r="Y353" i="9"/>
  <c r="X353" i="9"/>
  <c r="W353" i="9"/>
  <c r="V353" i="9"/>
  <c r="U353" i="9"/>
  <c r="Z352" i="9"/>
  <c r="Y352" i="9"/>
  <c r="X352" i="9"/>
  <c r="W352" i="9"/>
  <c r="V352" i="9"/>
  <c r="F352" i="9"/>
  <c r="U352" i="9"/>
  <c r="AI351" i="9"/>
  <c r="AH351" i="9"/>
  <c r="Z351" i="9"/>
  <c r="Y351" i="9"/>
  <c r="X351" i="9"/>
  <c r="W351" i="9"/>
  <c r="V351" i="9"/>
  <c r="U351" i="9"/>
  <c r="AI350" i="9"/>
  <c r="AH350" i="9"/>
  <c r="Z350" i="9"/>
  <c r="Y350" i="9"/>
  <c r="X350" i="9"/>
  <c r="W350" i="9"/>
  <c r="V350" i="9"/>
  <c r="U350" i="9"/>
  <c r="AI349" i="9"/>
  <c r="AH349" i="9"/>
  <c r="Z349" i="9"/>
  <c r="Y349" i="9"/>
  <c r="X349" i="9"/>
  <c r="W349" i="9"/>
  <c r="V349" i="9"/>
  <c r="U349" i="9"/>
  <c r="Z348" i="9"/>
  <c r="Y348" i="9"/>
  <c r="X348" i="9"/>
  <c r="W348" i="9"/>
  <c r="V348" i="9"/>
  <c r="U348" i="9"/>
  <c r="Z347" i="9"/>
  <c r="Y347" i="9"/>
  <c r="X347" i="9"/>
  <c r="W347" i="9"/>
  <c r="I347" i="9"/>
  <c r="L347" i="9"/>
  <c r="V347" i="9"/>
  <c r="F347" i="9"/>
  <c r="Z346" i="9"/>
  <c r="Y346" i="9"/>
  <c r="X346" i="9"/>
  <c r="W346" i="9"/>
  <c r="I346" i="9"/>
  <c r="V346" i="9"/>
  <c r="F346" i="9"/>
  <c r="Z345" i="9"/>
  <c r="Y345" i="9"/>
  <c r="X345" i="9"/>
  <c r="W345" i="9"/>
  <c r="I345" i="9"/>
  <c r="V345" i="9"/>
  <c r="F345" i="9"/>
  <c r="U345" i="9"/>
  <c r="Z344" i="9"/>
  <c r="Y344" i="9"/>
  <c r="X344" i="9"/>
  <c r="W344" i="9"/>
  <c r="I344" i="9"/>
  <c r="V344" i="9"/>
  <c r="F344" i="9"/>
  <c r="U344" i="9"/>
  <c r="AI343" i="9"/>
  <c r="AH343" i="9"/>
  <c r="Z343" i="9"/>
  <c r="Y343" i="9"/>
  <c r="X343" i="9"/>
  <c r="W343" i="9"/>
  <c r="V343" i="9"/>
  <c r="F343" i="9"/>
  <c r="U343" i="9"/>
  <c r="AI342" i="9"/>
  <c r="AH342" i="9"/>
  <c r="Z342" i="9"/>
  <c r="Y342" i="9"/>
  <c r="X342" i="9"/>
  <c r="W342" i="9"/>
  <c r="V342" i="9"/>
  <c r="U342" i="9"/>
  <c r="AI341" i="9"/>
  <c r="AH341" i="9"/>
  <c r="Z341" i="9"/>
  <c r="Y341" i="9"/>
  <c r="X341" i="9"/>
  <c r="W341" i="9"/>
  <c r="V341" i="9"/>
  <c r="F341" i="9"/>
  <c r="U341" i="9"/>
  <c r="AI340" i="9"/>
  <c r="AH340" i="9"/>
  <c r="Z340" i="9"/>
  <c r="Y340" i="9"/>
  <c r="X340" i="9"/>
  <c r="W340" i="9"/>
  <c r="V340" i="9"/>
  <c r="F340" i="9"/>
  <c r="U340" i="9"/>
  <c r="AI339" i="9"/>
  <c r="AH339" i="9"/>
  <c r="Z339" i="9"/>
  <c r="Y339" i="9"/>
  <c r="X339" i="9"/>
  <c r="W339" i="9"/>
  <c r="V339" i="9"/>
  <c r="U339" i="9"/>
  <c r="AI338" i="9"/>
  <c r="AH338" i="9"/>
  <c r="Z338" i="9"/>
  <c r="Y338" i="9"/>
  <c r="X338" i="9"/>
  <c r="W338" i="9"/>
  <c r="V338" i="9"/>
  <c r="U338" i="9"/>
  <c r="AI337" i="9"/>
  <c r="AH337" i="9"/>
  <c r="Z337" i="9"/>
  <c r="Y337" i="9"/>
  <c r="X337" i="9"/>
  <c r="W337" i="9"/>
  <c r="V337" i="9"/>
  <c r="U337" i="9"/>
  <c r="AI336" i="9"/>
  <c r="AH336" i="9"/>
  <c r="Z336" i="9"/>
  <c r="Y336" i="9"/>
  <c r="X336" i="9"/>
  <c r="W336" i="9"/>
  <c r="V336" i="9"/>
  <c r="F336" i="9"/>
  <c r="U336" i="9"/>
  <c r="AI335" i="9"/>
  <c r="AH335" i="9"/>
  <c r="Z335" i="9"/>
  <c r="Y335" i="9"/>
  <c r="X335" i="9"/>
  <c r="W335" i="9"/>
  <c r="V335" i="9"/>
  <c r="U335" i="9"/>
  <c r="AI334" i="9"/>
  <c r="AH334" i="9"/>
  <c r="Z334" i="9"/>
  <c r="Y334" i="9"/>
  <c r="X334" i="9"/>
  <c r="W334" i="9"/>
  <c r="V334" i="9"/>
  <c r="U334" i="9"/>
  <c r="AI333" i="9"/>
  <c r="AH333" i="9"/>
  <c r="Z333" i="9"/>
  <c r="Y333" i="9"/>
  <c r="X333" i="9"/>
  <c r="W333" i="9"/>
  <c r="V333" i="9"/>
  <c r="U333" i="9"/>
  <c r="AI332" i="9"/>
  <c r="AH332" i="9"/>
  <c r="Z332" i="9"/>
  <c r="Y332" i="9"/>
  <c r="X332" i="9"/>
  <c r="W332" i="9"/>
  <c r="V332" i="9"/>
  <c r="U332" i="9"/>
  <c r="AJ331" i="9"/>
  <c r="AI331" i="9"/>
  <c r="AH331" i="9"/>
  <c r="Z331" i="9"/>
  <c r="Y331" i="9"/>
  <c r="X331" i="9"/>
  <c r="W331" i="9"/>
  <c r="V331" i="9"/>
  <c r="U331" i="9"/>
  <c r="AJ330" i="9"/>
  <c r="AI330" i="9"/>
  <c r="AH330" i="9"/>
  <c r="Z330" i="9"/>
  <c r="Y330" i="9"/>
  <c r="X330" i="9"/>
  <c r="W330" i="9"/>
  <c r="V330" i="9"/>
  <c r="U330" i="9"/>
  <c r="AJ329" i="9"/>
  <c r="AI329" i="9"/>
  <c r="AH329" i="9"/>
  <c r="Z329" i="9"/>
  <c r="Y329" i="9"/>
  <c r="X329" i="9"/>
  <c r="W329" i="9"/>
  <c r="V329" i="9"/>
  <c r="U329" i="9"/>
  <c r="AJ328" i="9"/>
  <c r="AI328" i="9"/>
  <c r="AH328" i="9"/>
  <c r="Z328" i="9"/>
  <c r="Y328" i="9"/>
  <c r="X328" i="9"/>
  <c r="W328" i="9"/>
  <c r="V328" i="9"/>
  <c r="U328" i="9"/>
  <c r="AH327" i="9"/>
  <c r="Z327" i="9"/>
  <c r="Y327" i="9"/>
  <c r="X327" i="9"/>
  <c r="W327" i="9"/>
  <c r="V327" i="9"/>
  <c r="U327" i="9"/>
  <c r="AH326" i="9"/>
  <c r="Z326" i="9"/>
  <c r="Y326" i="9"/>
  <c r="X326" i="9"/>
  <c r="W326" i="9"/>
  <c r="V326" i="9"/>
  <c r="U326" i="9"/>
  <c r="Z325" i="9"/>
  <c r="Y325" i="9"/>
  <c r="X325" i="9"/>
  <c r="W325" i="9"/>
  <c r="V325" i="9"/>
  <c r="U325" i="9"/>
  <c r="Z324" i="9"/>
  <c r="Y324" i="9"/>
  <c r="X324" i="9"/>
  <c r="W324" i="9"/>
  <c r="V324" i="9"/>
  <c r="U324" i="9"/>
  <c r="AJ323" i="9"/>
  <c r="AI323" i="9"/>
  <c r="AH323" i="9"/>
  <c r="Z323" i="9"/>
  <c r="Y323" i="9"/>
  <c r="X323" i="9"/>
  <c r="W323" i="9"/>
  <c r="V323" i="9"/>
  <c r="U323" i="9"/>
  <c r="Z322" i="9"/>
  <c r="Y322" i="9"/>
  <c r="X322" i="9"/>
  <c r="W322" i="9"/>
  <c r="V322" i="9"/>
  <c r="U322" i="9"/>
  <c r="AJ321" i="9"/>
  <c r="AI321" i="9"/>
  <c r="AH321" i="9"/>
  <c r="Z321" i="9"/>
  <c r="Y321" i="9"/>
  <c r="X321" i="9"/>
  <c r="W321" i="9"/>
  <c r="V321" i="9"/>
  <c r="U321" i="9"/>
  <c r="Z320" i="9"/>
  <c r="Y320" i="9"/>
  <c r="X320" i="9"/>
  <c r="W320" i="9"/>
  <c r="V320" i="9"/>
  <c r="U320" i="9"/>
  <c r="AJ319" i="9"/>
  <c r="AI319" i="9"/>
  <c r="AH319" i="9"/>
  <c r="Z319" i="9"/>
  <c r="Y319" i="9"/>
  <c r="X319" i="9"/>
  <c r="W319" i="9"/>
  <c r="V319" i="9"/>
  <c r="U319" i="9"/>
  <c r="AJ318" i="9"/>
  <c r="AI318" i="9"/>
  <c r="AH318" i="9"/>
  <c r="Z318" i="9"/>
  <c r="Y318" i="9"/>
  <c r="X318" i="9"/>
  <c r="W318" i="9"/>
  <c r="V318" i="9"/>
  <c r="U318" i="9"/>
  <c r="AJ317" i="9"/>
  <c r="AI317" i="9"/>
  <c r="AH317" i="9"/>
  <c r="Z317" i="9"/>
  <c r="Y317" i="9"/>
  <c r="X317" i="9"/>
  <c r="W317" i="9"/>
  <c r="V317" i="9"/>
  <c r="U317" i="9"/>
  <c r="AJ316" i="9"/>
  <c r="AI316" i="9"/>
  <c r="AH316" i="9"/>
  <c r="Z316" i="9"/>
  <c r="Y316" i="9"/>
  <c r="X316" i="9"/>
  <c r="W316" i="9"/>
  <c r="V316" i="9"/>
  <c r="U316" i="9"/>
  <c r="AJ315" i="9"/>
  <c r="AI315" i="9"/>
  <c r="AH315" i="9"/>
  <c r="Z315" i="9"/>
  <c r="Y315" i="9"/>
  <c r="X315" i="9"/>
  <c r="W315" i="9"/>
  <c r="V315" i="9"/>
  <c r="U315" i="9"/>
  <c r="AJ314" i="9"/>
  <c r="AI314" i="9"/>
  <c r="AH314" i="9"/>
  <c r="Z314" i="9"/>
  <c r="Y314" i="9"/>
  <c r="X314" i="9"/>
  <c r="W314" i="9"/>
  <c r="V314" i="9"/>
  <c r="U314" i="9"/>
  <c r="AJ313" i="9"/>
  <c r="AI313" i="9"/>
  <c r="AH313" i="9"/>
  <c r="Z313" i="9"/>
  <c r="Y313" i="9"/>
  <c r="X313" i="9"/>
  <c r="W313" i="9"/>
  <c r="V313" i="9"/>
  <c r="U313" i="9"/>
  <c r="AJ312" i="9"/>
  <c r="AI312" i="9"/>
  <c r="AH312" i="9"/>
  <c r="Z312" i="9"/>
  <c r="Y312" i="9"/>
  <c r="X312" i="9"/>
  <c r="W312" i="9"/>
  <c r="V312" i="9"/>
  <c r="U312" i="9"/>
  <c r="AJ311" i="9"/>
  <c r="AI311" i="9"/>
  <c r="AH311" i="9"/>
  <c r="Z311" i="9"/>
  <c r="Y311" i="9"/>
  <c r="X311" i="9"/>
  <c r="W311" i="9"/>
  <c r="V311" i="9"/>
  <c r="U311" i="9"/>
  <c r="AJ310" i="9"/>
  <c r="AI310" i="9"/>
  <c r="AH310" i="9"/>
  <c r="Z310" i="9"/>
  <c r="Y310" i="9"/>
  <c r="X310" i="9"/>
  <c r="W310" i="9"/>
  <c r="V310" i="9"/>
  <c r="U310" i="9"/>
  <c r="AJ309" i="9"/>
  <c r="AI309" i="9"/>
  <c r="AH309" i="9"/>
  <c r="Z309" i="9"/>
  <c r="Y309" i="9"/>
  <c r="X309" i="9"/>
  <c r="W309" i="9"/>
  <c r="V309" i="9"/>
  <c r="U309" i="9"/>
  <c r="AJ308" i="9"/>
  <c r="AI308" i="9"/>
  <c r="AH308" i="9"/>
  <c r="Z308" i="9"/>
  <c r="Y308" i="9"/>
  <c r="X308" i="9"/>
  <c r="W308" i="9"/>
  <c r="V308" i="9"/>
  <c r="U308" i="9"/>
  <c r="AJ307" i="9"/>
  <c r="AI307" i="9"/>
  <c r="AH307" i="9"/>
  <c r="Z307" i="9"/>
  <c r="Y307" i="9"/>
  <c r="X307" i="9"/>
  <c r="W307" i="9"/>
  <c r="V307" i="9"/>
  <c r="U307" i="9"/>
  <c r="AJ306" i="9"/>
  <c r="AI306" i="9"/>
  <c r="AH306" i="9"/>
  <c r="Z306" i="9"/>
  <c r="Y306" i="9"/>
  <c r="X306" i="9"/>
  <c r="W306" i="9"/>
  <c r="V306" i="9"/>
  <c r="U306" i="9"/>
  <c r="AJ305" i="9"/>
  <c r="AI305" i="9"/>
  <c r="AH305" i="9"/>
  <c r="Z305" i="9"/>
  <c r="Y305" i="9"/>
  <c r="X305" i="9"/>
  <c r="W305" i="9"/>
  <c r="V305" i="9"/>
  <c r="U305" i="9"/>
  <c r="AH304" i="9"/>
  <c r="Z304" i="9"/>
  <c r="Y304" i="9"/>
  <c r="X304" i="9"/>
  <c r="W304" i="9"/>
  <c r="V304" i="9"/>
  <c r="U304" i="9"/>
  <c r="Z303" i="9"/>
  <c r="Y303" i="9"/>
  <c r="X303" i="9"/>
  <c r="W303" i="9"/>
  <c r="V303" i="9"/>
  <c r="U303" i="9"/>
  <c r="AJ302" i="9"/>
  <c r="AI302" i="9"/>
  <c r="AH302" i="9"/>
  <c r="Z302" i="9"/>
  <c r="Y302" i="9"/>
  <c r="X302" i="9"/>
  <c r="W302" i="9"/>
  <c r="V302" i="9"/>
  <c r="U302" i="9"/>
  <c r="AJ301" i="9"/>
  <c r="AI301" i="9"/>
  <c r="AH301" i="9"/>
  <c r="Z301" i="9"/>
  <c r="Y301" i="9"/>
  <c r="X301" i="9"/>
  <c r="W301" i="9"/>
  <c r="V301" i="9"/>
  <c r="U301" i="9"/>
  <c r="AJ300" i="9"/>
  <c r="AI300" i="9"/>
  <c r="AH300" i="9"/>
  <c r="Z300" i="9"/>
  <c r="Y300" i="9"/>
  <c r="X300" i="9"/>
  <c r="W300" i="9"/>
  <c r="V300" i="9"/>
  <c r="U300" i="9"/>
  <c r="AJ299" i="9"/>
  <c r="AI299" i="9"/>
  <c r="AH299" i="9"/>
  <c r="Z299" i="9"/>
  <c r="Y299" i="9"/>
  <c r="X299" i="9"/>
  <c r="W299" i="9"/>
  <c r="V299" i="9"/>
  <c r="U299" i="9"/>
  <c r="AJ298" i="9"/>
  <c r="AI298" i="9"/>
  <c r="AH298" i="9"/>
  <c r="Z298" i="9"/>
  <c r="Y298" i="9"/>
  <c r="X298" i="9"/>
  <c r="W298" i="9"/>
  <c r="V298" i="9"/>
  <c r="U298" i="9"/>
  <c r="AJ297" i="9"/>
  <c r="AI297" i="9"/>
  <c r="AH297" i="9"/>
  <c r="Z297" i="9"/>
  <c r="Y297" i="9"/>
  <c r="X297" i="9"/>
  <c r="W297" i="9"/>
  <c r="V297" i="9"/>
  <c r="U297" i="9"/>
  <c r="AJ296" i="9"/>
  <c r="AI296" i="9"/>
  <c r="AH296" i="9"/>
  <c r="Z296" i="9"/>
  <c r="Y296" i="9"/>
  <c r="X296" i="9"/>
  <c r="W296" i="9"/>
  <c r="V296" i="9"/>
  <c r="U296" i="9"/>
  <c r="AH295" i="9"/>
  <c r="Z295" i="9"/>
  <c r="Y295" i="9"/>
  <c r="X295" i="9"/>
  <c r="W295" i="9"/>
  <c r="V295" i="9"/>
  <c r="U295" i="9"/>
  <c r="AJ294" i="9"/>
  <c r="AI294" i="9"/>
  <c r="AH294" i="9"/>
  <c r="Z294" i="9"/>
  <c r="Y294" i="9"/>
  <c r="X294" i="9"/>
  <c r="W294" i="9"/>
  <c r="V294" i="9"/>
  <c r="U294" i="9"/>
  <c r="AJ293" i="9"/>
  <c r="AI293" i="9"/>
  <c r="AH293" i="9"/>
  <c r="Z293" i="9"/>
  <c r="Y293" i="9"/>
  <c r="X293" i="9"/>
  <c r="W293" i="9"/>
  <c r="V293" i="9"/>
  <c r="U293" i="9"/>
  <c r="Z292" i="9"/>
  <c r="Y292" i="9"/>
  <c r="X292" i="9"/>
  <c r="W292" i="9"/>
  <c r="V292" i="9"/>
  <c r="U292" i="9"/>
  <c r="AJ291" i="9"/>
  <c r="AI291" i="9"/>
  <c r="AH291" i="9"/>
  <c r="Z291" i="9"/>
  <c r="Y291" i="9"/>
  <c r="X291" i="9"/>
  <c r="W291" i="9"/>
  <c r="V291" i="9"/>
  <c r="U291" i="9"/>
  <c r="AJ290" i="9"/>
  <c r="AI290" i="9"/>
  <c r="AH290" i="9"/>
  <c r="Z290" i="9"/>
  <c r="Y290" i="9"/>
  <c r="X290" i="9"/>
  <c r="W290" i="9"/>
  <c r="V290" i="9"/>
  <c r="U290" i="9"/>
  <c r="AJ289" i="9"/>
  <c r="AI289" i="9"/>
  <c r="AH289" i="9"/>
  <c r="Z289" i="9"/>
  <c r="Y289" i="9"/>
  <c r="X289" i="9"/>
  <c r="W289" i="9"/>
  <c r="V289" i="9"/>
  <c r="U289" i="9"/>
  <c r="AJ288" i="9"/>
  <c r="AI288" i="9"/>
  <c r="AH288" i="9"/>
  <c r="Z288" i="9"/>
  <c r="Y288" i="9"/>
  <c r="X288" i="9"/>
  <c r="W288" i="9"/>
  <c r="V288" i="9"/>
  <c r="U288" i="9"/>
  <c r="AJ287" i="9"/>
  <c r="AI287" i="9"/>
  <c r="AH287" i="9"/>
  <c r="Z287" i="9"/>
  <c r="Y287" i="9"/>
  <c r="X287" i="9"/>
  <c r="W287" i="9"/>
  <c r="V287" i="9"/>
  <c r="U287" i="9"/>
  <c r="AJ286" i="9"/>
  <c r="AI286" i="9"/>
  <c r="AH286" i="9"/>
  <c r="Z286" i="9"/>
  <c r="Y286" i="9"/>
  <c r="X286" i="9"/>
  <c r="W286" i="9"/>
  <c r="V286" i="9"/>
  <c r="U286" i="9"/>
  <c r="AJ285" i="9"/>
  <c r="AI285" i="9"/>
  <c r="AH285" i="9"/>
  <c r="Z285" i="9"/>
  <c r="Y285" i="9"/>
  <c r="X285" i="9"/>
  <c r="W285" i="9"/>
  <c r="V285" i="9"/>
  <c r="U285" i="9"/>
  <c r="AJ284" i="9"/>
  <c r="AI284" i="9"/>
  <c r="AH284" i="9"/>
  <c r="Z284" i="9"/>
  <c r="Y284" i="9"/>
  <c r="X284" i="9"/>
  <c r="W284" i="9"/>
  <c r="V284" i="9"/>
  <c r="U284" i="9"/>
  <c r="AJ283" i="9"/>
  <c r="AI283" i="9"/>
  <c r="AH283" i="9"/>
  <c r="Z283" i="9"/>
  <c r="Y283" i="9"/>
  <c r="X283" i="9"/>
  <c r="W283" i="9"/>
  <c r="V283" i="9"/>
  <c r="U283" i="9"/>
  <c r="AH282" i="9"/>
  <c r="Z282" i="9"/>
  <c r="Y282" i="9"/>
  <c r="X282" i="9"/>
  <c r="W282" i="9"/>
  <c r="V282" i="9"/>
  <c r="U282" i="9"/>
  <c r="AJ281" i="9"/>
  <c r="AI281" i="9"/>
  <c r="AH281" i="9"/>
  <c r="Z281" i="9"/>
  <c r="Y281" i="9"/>
  <c r="X281" i="9"/>
  <c r="W281" i="9"/>
  <c r="V281" i="9"/>
  <c r="U281" i="9"/>
  <c r="Z280" i="9"/>
  <c r="Y280" i="9"/>
  <c r="X280" i="9"/>
  <c r="W280" i="9"/>
  <c r="V280" i="9"/>
  <c r="U280" i="9"/>
  <c r="AJ279" i="9"/>
  <c r="AI279" i="9"/>
  <c r="AH279" i="9"/>
  <c r="Z279" i="9"/>
  <c r="Y279" i="9"/>
  <c r="X279" i="9"/>
  <c r="W279" i="9"/>
  <c r="V279" i="9"/>
  <c r="U279" i="9"/>
  <c r="AJ278" i="9"/>
  <c r="AI278" i="9"/>
  <c r="AH278" i="9"/>
  <c r="Z278" i="9"/>
  <c r="Y278" i="9"/>
  <c r="X278" i="9"/>
  <c r="W278" i="9"/>
  <c r="V278" i="9"/>
  <c r="U278" i="9"/>
  <c r="AH277" i="9"/>
  <c r="Z277" i="9"/>
  <c r="Y277" i="9"/>
  <c r="X277" i="9"/>
  <c r="W277" i="9"/>
  <c r="V277" i="9"/>
  <c r="U277" i="9"/>
  <c r="AJ276" i="9"/>
  <c r="AI276" i="9"/>
  <c r="AH276" i="9"/>
  <c r="Z276" i="9"/>
  <c r="Y276" i="9"/>
  <c r="X276" i="9"/>
  <c r="W276" i="9"/>
  <c r="V276" i="9"/>
  <c r="U276" i="9"/>
  <c r="AJ275" i="9"/>
  <c r="AI275" i="9"/>
  <c r="AH275" i="9"/>
  <c r="Z275" i="9"/>
  <c r="Y275" i="9"/>
  <c r="X275" i="9"/>
  <c r="W275" i="9"/>
  <c r="V275" i="9"/>
  <c r="U275" i="9"/>
  <c r="Z274" i="9"/>
  <c r="Y274" i="9"/>
  <c r="X274" i="9"/>
  <c r="W274" i="9"/>
  <c r="V274" i="9"/>
  <c r="U274" i="9"/>
  <c r="AJ273" i="9"/>
  <c r="AI273" i="9"/>
  <c r="AH273" i="9"/>
  <c r="Z273" i="9"/>
  <c r="Y273" i="9"/>
  <c r="X273" i="9"/>
  <c r="W273" i="9"/>
  <c r="V273" i="9"/>
  <c r="U273" i="9"/>
  <c r="AJ272" i="9"/>
  <c r="AI272" i="9"/>
  <c r="AH272" i="9"/>
  <c r="Z272" i="9"/>
  <c r="Y272" i="9"/>
  <c r="X272" i="9"/>
  <c r="W272" i="9"/>
  <c r="V272" i="9"/>
  <c r="U272" i="9"/>
  <c r="AJ271" i="9"/>
  <c r="AI271" i="9"/>
  <c r="AH271" i="9"/>
  <c r="Z271" i="9"/>
  <c r="Y271" i="9"/>
  <c r="X271" i="9"/>
  <c r="W271" i="9"/>
  <c r="V271" i="9"/>
  <c r="U271" i="9"/>
  <c r="AJ270" i="9"/>
  <c r="AI270" i="9"/>
  <c r="AH270" i="9"/>
  <c r="Z270" i="9"/>
  <c r="Y270" i="9"/>
  <c r="X270" i="9"/>
  <c r="W270" i="9"/>
  <c r="V270" i="9"/>
  <c r="U270" i="9"/>
  <c r="AJ269" i="9"/>
  <c r="AI269" i="9"/>
  <c r="AH269" i="9"/>
  <c r="Z269" i="9"/>
  <c r="Y269" i="9"/>
  <c r="X269" i="9"/>
  <c r="W269" i="9"/>
  <c r="V269" i="9"/>
  <c r="U269" i="9"/>
  <c r="AH268" i="9"/>
  <c r="Z268" i="9"/>
  <c r="Y268" i="9"/>
  <c r="X268" i="9"/>
  <c r="W268" i="9"/>
  <c r="V268" i="9"/>
  <c r="U268" i="9"/>
  <c r="AJ267" i="9"/>
  <c r="AI267" i="9"/>
  <c r="AH267" i="9"/>
  <c r="Z267" i="9"/>
  <c r="Y267" i="9"/>
  <c r="X267" i="9"/>
  <c r="W267" i="9"/>
  <c r="V267" i="9"/>
  <c r="U267" i="9"/>
  <c r="AJ266" i="9"/>
  <c r="AI266" i="9"/>
  <c r="AH266" i="9"/>
  <c r="Z266" i="9"/>
  <c r="Y266" i="9"/>
  <c r="X266" i="9"/>
  <c r="W266" i="9"/>
  <c r="V266" i="9"/>
  <c r="U266" i="9"/>
  <c r="Z265" i="9"/>
  <c r="Y265" i="9"/>
  <c r="X265" i="9"/>
  <c r="W265" i="9"/>
  <c r="V265" i="9"/>
  <c r="U265" i="9"/>
  <c r="AJ264" i="9"/>
  <c r="AI264" i="9"/>
  <c r="AH264" i="9"/>
  <c r="Z264" i="9"/>
  <c r="Y264" i="9"/>
  <c r="X264" i="9"/>
  <c r="W264" i="9"/>
  <c r="V264" i="9"/>
  <c r="U264" i="9"/>
  <c r="AJ263" i="9"/>
  <c r="AI263" i="9"/>
  <c r="AH263" i="9"/>
  <c r="Z263" i="9"/>
  <c r="Y263" i="9"/>
  <c r="X263" i="9"/>
  <c r="W263" i="9"/>
  <c r="V263" i="9"/>
  <c r="U263" i="9"/>
  <c r="AJ262" i="9"/>
  <c r="AI262" i="9"/>
  <c r="AH262" i="9"/>
  <c r="Z262" i="9"/>
  <c r="Y262" i="9"/>
  <c r="X262" i="9"/>
  <c r="W262" i="9"/>
  <c r="V262" i="9"/>
  <c r="U262" i="9"/>
  <c r="AJ261" i="9"/>
  <c r="AI261" i="9"/>
  <c r="AH261" i="9"/>
  <c r="Z261" i="9"/>
  <c r="Y261" i="9"/>
  <c r="X261" i="9"/>
  <c r="W261" i="9"/>
  <c r="V261" i="9"/>
  <c r="U261" i="9"/>
  <c r="AJ260" i="9"/>
  <c r="AI260" i="9"/>
  <c r="AH260" i="9"/>
  <c r="Z260" i="9"/>
  <c r="Y260" i="9"/>
  <c r="X260" i="9"/>
  <c r="W260" i="9"/>
  <c r="V260" i="9"/>
  <c r="U260" i="9"/>
  <c r="AI259" i="9"/>
  <c r="AH259" i="9"/>
  <c r="Z259" i="9"/>
  <c r="Y259" i="9"/>
  <c r="X259" i="9"/>
  <c r="W259" i="9"/>
  <c r="V259" i="9"/>
  <c r="F259" i="9"/>
  <c r="U259" i="9"/>
  <c r="Z258" i="9"/>
  <c r="Y258" i="9"/>
  <c r="X258" i="9"/>
  <c r="W258" i="9"/>
  <c r="V258" i="9"/>
  <c r="U258" i="9"/>
  <c r="AJ257" i="9"/>
  <c r="AI257" i="9"/>
  <c r="AH257" i="9"/>
  <c r="Z257" i="9"/>
  <c r="Y257" i="9"/>
  <c r="X257" i="9"/>
  <c r="W257" i="9"/>
  <c r="V257" i="9"/>
  <c r="U257" i="9"/>
  <c r="AJ256" i="9"/>
  <c r="AI256" i="9"/>
  <c r="AH256" i="9"/>
  <c r="Z256" i="9"/>
  <c r="Y256" i="9"/>
  <c r="X256" i="9"/>
  <c r="W256" i="9"/>
  <c r="V256" i="9"/>
  <c r="F256" i="9"/>
  <c r="U256" i="9"/>
  <c r="AJ255" i="9"/>
  <c r="AI255" i="9"/>
  <c r="AH255" i="9"/>
  <c r="Z255" i="9"/>
  <c r="Y255" i="9"/>
  <c r="X255" i="9"/>
  <c r="G255" i="9"/>
  <c r="W255" i="9"/>
  <c r="V255" i="9"/>
  <c r="F255" i="9"/>
  <c r="U255" i="9"/>
  <c r="AH254" i="9"/>
  <c r="Z254" i="9"/>
  <c r="Y254" i="9"/>
  <c r="X254" i="9"/>
  <c r="W254" i="9"/>
  <c r="V254" i="9"/>
  <c r="U254" i="9"/>
  <c r="AH253" i="9"/>
  <c r="Z253" i="9"/>
  <c r="Y253" i="9"/>
  <c r="X253" i="9"/>
  <c r="W253" i="9"/>
  <c r="V253" i="9"/>
  <c r="U253" i="9"/>
  <c r="AH252" i="9"/>
  <c r="Z252" i="9"/>
  <c r="Y252" i="9"/>
  <c r="X252" i="9"/>
  <c r="W252" i="9"/>
  <c r="V252" i="9"/>
  <c r="U252" i="9"/>
  <c r="AH251" i="9"/>
  <c r="Z251" i="9"/>
  <c r="Y251" i="9"/>
  <c r="X251" i="9"/>
  <c r="W251" i="9"/>
  <c r="V251" i="9"/>
  <c r="U251" i="9"/>
  <c r="AI250" i="9"/>
  <c r="AH250" i="9"/>
  <c r="Z250" i="9"/>
  <c r="Y250" i="9"/>
  <c r="X250" i="9"/>
  <c r="W250" i="9"/>
  <c r="V250" i="9"/>
  <c r="U250" i="9"/>
  <c r="AI249" i="9"/>
  <c r="AH249" i="9"/>
  <c r="Z249" i="9"/>
  <c r="Y249" i="9"/>
  <c r="X249" i="9"/>
  <c r="W249" i="9"/>
  <c r="V249" i="9"/>
  <c r="U249" i="9"/>
  <c r="AI248" i="9"/>
  <c r="AH248" i="9"/>
  <c r="Z248" i="9"/>
  <c r="Y248" i="9"/>
  <c r="X248" i="9"/>
  <c r="W248" i="9"/>
  <c r="V248" i="9"/>
  <c r="U248" i="9"/>
  <c r="AI247" i="9"/>
  <c r="AH247" i="9"/>
  <c r="Z247" i="9"/>
  <c r="Y247" i="9"/>
  <c r="X247" i="9"/>
  <c r="W247" i="9"/>
  <c r="V247" i="9"/>
  <c r="U247" i="9"/>
  <c r="Z246" i="9"/>
  <c r="Y246" i="9"/>
  <c r="X246" i="9"/>
  <c r="W246" i="9"/>
  <c r="V246" i="9"/>
  <c r="U246" i="9"/>
  <c r="Z245" i="9"/>
  <c r="Y245" i="9"/>
  <c r="X245" i="9"/>
  <c r="W245" i="9"/>
  <c r="V245" i="9"/>
  <c r="U245" i="9"/>
  <c r="Z244" i="9"/>
  <c r="Y244" i="9"/>
  <c r="X244" i="9"/>
  <c r="W244" i="9"/>
  <c r="V244" i="9"/>
  <c r="U244" i="9"/>
  <c r="Z243" i="9"/>
  <c r="Y243" i="9"/>
  <c r="X243" i="9"/>
  <c r="W243" i="9"/>
  <c r="V243" i="9"/>
  <c r="U243" i="9"/>
  <c r="AH242" i="9"/>
  <c r="Z242" i="9"/>
  <c r="Y242" i="9"/>
  <c r="X242" i="9"/>
  <c r="W242" i="9"/>
  <c r="V242" i="9"/>
  <c r="U242" i="9"/>
  <c r="AH241" i="9"/>
  <c r="Z241" i="9"/>
  <c r="Y241" i="9"/>
  <c r="X241" i="9"/>
  <c r="W241" i="9"/>
  <c r="V241" i="9"/>
  <c r="U241" i="9"/>
  <c r="AI240" i="9"/>
  <c r="AH240" i="9"/>
  <c r="Z240" i="9"/>
  <c r="Y240" i="9"/>
  <c r="X240" i="9"/>
  <c r="W240" i="9"/>
  <c r="V240" i="9"/>
  <c r="U240" i="9"/>
  <c r="AI239" i="9"/>
  <c r="AH239" i="9"/>
  <c r="Z239" i="9"/>
  <c r="Y239" i="9"/>
  <c r="X239" i="9"/>
  <c r="W239" i="9"/>
  <c r="V239" i="9"/>
  <c r="U239" i="9"/>
  <c r="AI238" i="9"/>
  <c r="AH238" i="9"/>
  <c r="Z238" i="9"/>
  <c r="Y238" i="9"/>
  <c r="X238" i="9"/>
  <c r="W238" i="9"/>
  <c r="V238" i="9"/>
  <c r="U238" i="9"/>
  <c r="AI237" i="9"/>
  <c r="AH237" i="9"/>
  <c r="Z237" i="9"/>
  <c r="Y237" i="9"/>
  <c r="X237" i="9"/>
  <c r="W237" i="9"/>
  <c r="V237" i="9"/>
  <c r="U237" i="9"/>
  <c r="Z236" i="9"/>
  <c r="Y236" i="9"/>
  <c r="X236" i="9"/>
  <c r="W236" i="9"/>
  <c r="V236" i="9"/>
  <c r="U236" i="9"/>
  <c r="Z235" i="9"/>
  <c r="Y235" i="9"/>
  <c r="X235" i="9"/>
  <c r="W235" i="9"/>
  <c r="V235" i="9"/>
  <c r="U235" i="9"/>
  <c r="Z234" i="9"/>
  <c r="Y234" i="9"/>
  <c r="X234" i="9"/>
  <c r="W234" i="9"/>
  <c r="V234" i="9"/>
  <c r="U234" i="9"/>
  <c r="Z233" i="9"/>
  <c r="Y233" i="9"/>
  <c r="X233" i="9"/>
  <c r="W233" i="9"/>
  <c r="V233" i="9"/>
  <c r="U233" i="9"/>
  <c r="AI232" i="9"/>
  <c r="AH232" i="9"/>
  <c r="Z232" i="9"/>
  <c r="Y232" i="9"/>
  <c r="X232" i="9"/>
  <c r="W232" i="9"/>
  <c r="V232" i="9"/>
  <c r="U232" i="9"/>
  <c r="AI231" i="9"/>
  <c r="AH231" i="9"/>
  <c r="Z231" i="9"/>
  <c r="Y231" i="9"/>
  <c r="X231" i="9"/>
  <c r="W231" i="9"/>
  <c r="V231" i="9"/>
  <c r="U231" i="9"/>
  <c r="AI230" i="9"/>
  <c r="AH230" i="9"/>
  <c r="Z230" i="9"/>
  <c r="Y230" i="9"/>
  <c r="X230" i="9"/>
  <c r="W230" i="9"/>
  <c r="V230" i="9"/>
  <c r="U230" i="9"/>
  <c r="AI229" i="9"/>
  <c r="AH229" i="9"/>
  <c r="Z229" i="9"/>
  <c r="Y229" i="9"/>
  <c r="X229" i="9"/>
  <c r="W229" i="9"/>
  <c r="V229" i="9"/>
  <c r="U229" i="9"/>
  <c r="Z228" i="9"/>
  <c r="Y228" i="9"/>
  <c r="X228" i="9"/>
  <c r="W228" i="9"/>
  <c r="V228" i="9"/>
  <c r="U228" i="9"/>
  <c r="Z227" i="9"/>
  <c r="Y227" i="9"/>
  <c r="X227" i="9"/>
  <c r="W227" i="9"/>
  <c r="V227" i="9"/>
  <c r="U227" i="9"/>
  <c r="Z226" i="9"/>
  <c r="Y226" i="9"/>
  <c r="X226" i="9"/>
  <c r="W226" i="9"/>
  <c r="V226" i="9"/>
  <c r="U226" i="9"/>
  <c r="Z225" i="9"/>
  <c r="Y225" i="9"/>
  <c r="X225" i="9"/>
  <c r="W225" i="9"/>
  <c r="V225" i="9"/>
  <c r="U225" i="9"/>
  <c r="AJ224" i="9"/>
  <c r="AI224" i="9"/>
  <c r="AH224" i="9"/>
  <c r="Z224" i="9"/>
  <c r="Y224" i="9"/>
  <c r="X224" i="9"/>
  <c r="W224" i="9"/>
  <c r="V224" i="9"/>
  <c r="U224" i="9"/>
  <c r="AJ223" i="9"/>
  <c r="AI223" i="9"/>
  <c r="AH223" i="9"/>
  <c r="Z223" i="9"/>
  <c r="Y223" i="9"/>
  <c r="X223" i="9"/>
  <c r="G223" i="9"/>
  <c r="W223" i="9"/>
  <c r="V223" i="9"/>
  <c r="F223" i="9"/>
  <c r="U223" i="9"/>
  <c r="AJ222" i="9"/>
  <c r="AI222" i="9"/>
  <c r="AH222" i="9"/>
  <c r="Z222" i="9"/>
  <c r="Y222" i="9"/>
  <c r="X222" i="9"/>
  <c r="W222" i="9"/>
  <c r="V222" i="9"/>
  <c r="U222" i="9"/>
  <c r="AJ221" i="9"/>
  <c r="AI221" i="9"/>
  <c r="AH221" i="9"/>
  <c r="Z221" i="9"/>
  <c r="Y221" i="9"/>
  <c r="X221" i="9"/>
  <c r="W221" i="9"/>
  <c r="V221" i="9"/>
  <c r="U221" i="9"/>
  <c r="AI220" i="9"/>
  <c r="AH220" i="9"/>
  <c r="Z220" i="9"/>
  <c r="Y220" i="9"/>
  <c r="X220" i="9"/>
  <c r="W220" i="9"/>
  <c r="V220" i="9"/>
  <c r="U220" i="9"/>
  <c r="AJ219" i="9"/>
  <c r="AI219" i="9"/>
  <c r="AH219" i="9"/>
  <c r="Z219" i="9"/>
  <c r="Y219" i="9"/>
  <c r="X219" i="9"/>
  <c r="W219" i="9"/>
  <c r="V219" i="9"/>
  <c r="U219" i="9"/>
  <c r="AJ218" i="9"/>
  <c r="AI218" i="9"/>
  <c r="AH218" i="9"/>
  <c r="Z218" i="9"/>
  <c r="Y218" i="9"/>
  <c r="X218" i="9"/>
  <c r="G218" i="9"/>
  <c r="W218" i="9"/>
  <c r="V218" i="9"/>
  <c r="F218" i="9"/>
  <c r="U218" i="9"/>
  <c r="AJ217" i="9"/>
  <c r="AI217" i="9"/>
  <c r="AH217" i="9"/>
  <c r="Z217" i="9"/>
  <c r="Y217" i="9"/>
  <c r="X217" i="9"/>
  <c r="W217" i="9"/>
  <c r="V217" i="9"/>
  <c r="U217" i="9"/>
  <c r="Z216" i="9"/>
  <c r="Y216" i="9"/>
  <c r="X216" i="9"/>
  <c r="W216" i="9"/>
  <c r="V216" i="9"/>
  <c r="U216" i="9"/>
  <c r="AJ215" i="9"/>
  <c r="AI215" i="9"/>
  <c r="AH215" i="9"/>
  <c r="Z215" i="9"/>
  <c r="Y215" i="9"/>
  <c r="X215" i="9"/>
  <c r="W215" i="9"/>
  <c r="V215" i="9"/>
  <c r="U215" i="9"/>
  <c r="AJ214" i="9"/>
  <c r="AI214" i="9"/>
  <c r="AH214" i="9"/>
  <c r="Z214" i="9"/>
  <c r="Y214" i="9"/>
  <c r="X214" i="9"/>
  <c r="G214" i="9"/>
  <c r="W214" i="9"/>
  <c r="V214" i="9"/>
  <c r="F214" i="9"/>
  <c r="U214" i="9"/>
  <c r="AJ213" i="9"/>
  <c r="AI213" i="9"/>
  <c r="AH213" i="9"/>
  <c r="Z213" i="9"/>
  <c r="Y213" i="9"/>
  <c r="X213" i="9"/>
  <c r="W213" i="9"/>
  <c r="V213" i="9"/>
  <c r="U213" i="9"/>
  <c r="AJ212" i="9"/>
  <c r="AI212" i="9"/>
  <c r="AH212" i="9"/>
  <c r="Z212" i="9"/>
  <c r="Y212" i="9"/>
  <c r="X212" i="9"/>
  <c r="W212" i="9"/>
  <c r="V212" i="9"/>
  <c r="U212" i="9"/>
  <c r="AJ211" i="9"/>
  <c r="AI211" i="9"/>
  <c r="AH211" i="9"/>
  <c r="Z211" i="9"/>
  <c r="Y211" i="9"/>
  <c r="X211" i="9"/>
  <c r="W211" i="9"/>
  <c r="V211" i="9"/>
  <c r="U211" i="9"/>
  <c r="AJ210" i="9"/>
  <c r="AI210" i="9"/>
  <c r="AH210" i="9"/>
  <c r="Z210" i="9"/>
  <c r="Y210" i="9"/>
  <c r="X210" i="9"/>
  <c r="W210" i="9"/>
  <c r="V210" i="9"/>
  <c r="U210" i="9"/>
  <c r="AJ209" i="9"/>
  <c r="AI209" i="9"/>
  <c r="AH209" i="9"/>
  <c r="Z209" i="9"/>
  <c r="Y209" i="9"/>
  <c r="X209" i="9"/>
  <c r="W209" i="9"/>
  <c r="V209" i="9"/>
  <c r="U209" i="9"/>
  <c r="AJ208" i="9"/>
  <c r="AI208" i="9"/>
  <c r="AH208" i="9"/>
  <c r="Z208" i="9"/>
  <c r="Y208" i="9"/>
  <c r="X208" i="9"/>
  <c r="W208" i="9"/>
  <c r="V208" i="9"/>
  <c r="U208" i="9"/>
  <c r="AJ207" i="9"/>
  <c r="AI207" i="9"/>
  <c r="AH207" i="9"/>
  <c r="Z207" i="9"/>
  <c r="Y207" i="9"/>
  <c r="X207" i="9"/>
  <c r="G207" i="9"/>
  <c r="W207" i="9"/>
  <c r="V207" i="9"/>
  <c r="F207" i="9"/>
  <c r="U207" i="9"/>
  <c r="AJ206" i="9"/>
  <c r="AI206" i="9"/>
  <c r="AH206" i="9"/>
  <c r="Z206" i="9"/>
  <c r="Y206" i="9"/>
  <c r="X206" i="9"/>
  <c r="G206" i="9"/>
  <c r="W206" i="9"/>
  <c r="V206" i="9"/>
  <c r="F206" i="9"/>
  <c r="U206" i="9"/>
  <c r="AJ205" i="9"/>
  <c r="AI205" i="9"/>
  <c r="AH205" i="9"/>
  <c r="Z205" i="9"/>
  <c r="Y205" i="9"/>
  <c r="X205" i="9"/>
  <c r="G205" i="9"/>
  <c r="W205" i="9"/>
  <c r="V205" i="9"/>
  <c r="F205" i="9"/>
  <c r="U205" i="9"/>
  <c r="AJ204" i="9"/>
  <c r="AI204" i="9"/>
  <c r="AH204" i="9"/>
  <c r="Z204" i="9"/>
  <c r="Y204" i="9"/>
  <c r="X204" i="9"/>
  <c r="W204" i="9"/>
  <c r="V204" i="9"/>
  <c r="U204" i="9"/>
  <c r="AJ203" i="9"/>
  <c r="AI203" i="9"/>
  <c r="AH203" i="9"/>
  <c r="Z203" i="9"/>
  <c r="Y203" i="9"/>
  <c r="X203" i="9"/>
  <c r="G203" i="9"/>
  <c r="W203" i="9"/>
  <c r="V203" i="9"/>
  <c r="F203" i="9"/>
  <c r="U203" i="9"/>
  <c r="AJ202" i="9"/>
  <c r="AI202" i="9"/>
  <c r="AH202" i="9"/>
  <c r="Z202" i="9"/>
  <c r="Y202" i="9"/>
  <c r="X202" i="9"/>
  <c r="G202" i="9"/>
  <c r="W202" i="9"/>
  <c r="V202" i="9"/>
  <c r="F202" i="9"/>
  <c r="U202" i="9"/>
  <c r="AJ201" i="9"/>
  <c r="AI201" i="9"/>
  <c r="AH201" i="9"/>
  <c r="Z201" i="9"/>
  <c r="Y201" i="9"/>
  <c r="X201" i="9"/>
  <c r="W201" i="9"/>
  <c r="V201" i="9"/>
  <c r="F201" i="9"/>
  <c r="U201" i="9"/>
  <c r="AJ200" i="9"/>
  <c r="AI200" i="9"/>
  <c r="AH200" i="9"/>
  <c r="Z200" i="9"/>
  <c r="Y200" i="9"/>
  <c r="X200" i="9"/>
  <c r="W200" i="9"/>
  <c r="V200" i="9"/>
  <c r="U200" i="9"/>
  <c r="AI199" i="9"/>
  <c r="AH199" i="9"/>
  <c r="Z199" i="9"/>
  <c r="Y199" i="9"/>
  <c r="X199" i="9"/>
  <c r="W199" i="9"/>
  <c r="V199" i="9"/>
  <c r="U199" i="9"/>
  <c r="AJ198" i="9"/>
  <c r="AI198" i="9"/>
  <c r="AH198" i="9"/>
  <c r="Z198" i="9"/>
  <c r="Y198" i="9"/>
  <c r="X198" i="9"/>
  <c r="W198" i="9"/>
  <c r="V198" i="9"/>
  <c r="U198" i="9"/>
  <c r="Z197" i="9"/>
  <c r="Y197" i="9"/>
  <c r="X197" i="9"/>
  <c r="G197" i="9"/>
  <c r="W197" i="9"/>
  <c r="V197" i="9"/>
  <c r="F197" i="9"/>
  <c r="U197" i="9"/>
  <c r="AJ196" i="9"/>
  <c r="AI196" i="9"/>
  <c r="AH196" i="9"/>
  <c r="Z196" i="9"/>
  <c r="Y196" i="9"/>
  <c r="X196" i="9"/>
  <c r="W196" i="9"/>
  <c r="V196" i="9"/>
  <c r="U196" i="9"/>
  <c r="AJ195" i="9"/>
  <c r="AI195" i="9"/>
  <c r="AH195" i="9"/>
  <c r="Z195" i="9"/>
  <c r="Y195" i="9"/>
  <c r="X195" i="9"/>
  <c r="W195" i="9"/>
  <c r="V195" i="9"/>
  <c r="U195" i="9"/>
  <c r="AJ194" i="9"/>
  <c r="AI194" i="9"/>
  <c r="AH194" i="9"/>
  <c r="Z194" i="9"/>
  <c r="Y194" i="9"/>
  <c r="X194" i="9"/>
  <c r="W194" i="9"/>
  <c r="V194" i="9"/>
  <c r="U194" i="9"/>
  <c r="AJ193" i="9"/>
  <c r="AI193" i="9"/>
  <c r="AH193" i="9"/>
  <c r="Z193" i="9"/>
  <c r="Y193" i="9"/>
  <c r="X193" i="9"/>
  <c r="W193" i="9"/>
  <c r="V193" i="9"/>
  <c r="U193" i="9"/>
  <c r="AJ192" i="9"/>
  <c r="AI192" i="9"/>
  <c r="AH192" i="9"/>
  <c r="Z192" i="9"/>
  <c r="Y192" i="9"/>
  <c r="X192" i="9"/>
  <c r="W192" i="9"/>
  <c r="V192" i="9"/>
  <c r="U192" i="9"/>
  <c r="AJ191" i="9"/>
  <c r="AI191" i="9"/>
  <c r="AH191" i="9"/>
  <c r="Z191" i="9"/>
  <c r="Y191" i="9"/>
  <c r="X191" i="9"/>
  <c r="W191" i="9"/>
  <c r="V191" i="9"/>
  <c r="U191" i="9"/>
  <c r="AJ190" i="9"/>
  <c r="AI190" i="9"/>
  <c r="AH190" i="9"/>
  <c r="Z190" i="9"/>
  <c r="Y190" i="9"/>
  <c r="X190" i="9"/>
  <c r="W190" i="9"/>
  <c r="V190" i="9"/>
  <c r="U190" i="9"/>
  <c r="AJ189" i="9"/>
  <c r="AI189" i="9"/>
  <c r="AH189" i="9"/>
  <c r="Z189" i="9"/>
  <c r="Y189" i="9"/>
  <c r="X189" i="9"/>
  <c r="W189" i="9"/>
  <c r="V189" i="9"/>
  <c r="U189" i="9"/>
  <c r="AJ188" i="9"/>
  <c r="AI188" i="9"/>
  <c r="AH188" i="9"/>
  <c r="Z188" i="9"/>
  <c r="Y188" i="9"/>
  <c r="X188" i="9"/>
  <c r="W188" i="9"/>
  <c r="V188" i="9"/>
  <c r="U188" i="9"/>
  <c r="AJ187" i="9"/>
  <c r="AI187" i="9"/>
  <c r="AH187" i="9"/>
  <c r="Z187" i="9"/>
  <c r="Y187" i="9"/>
  <c r="X187" i="9"/>
  <c r="W187" i="9"/>
  <c r="V187" i="9"/>
  <c r="U187" i="9"/>
  <c r="AJ186" i="9"/>
  <c r="AI186" i="9"/>
  <c r="AH186" i="9"/>
  <c r="Z186" i="9"/>
  <c r="Y186" i="9"/>
  <c r="X186" i="9"/>
  <c r="W186" i="9"/>
  <c r="V186" i="9"/>
  <c r="U186" i="9"/>
  <c r="AJ185" i="9"/>
  <c r="AI185" i="9"/>
  <c r="AH185" i="9"/>
  <c r="Z185" i="9"/>
  <c r="Y185" i="9"/>
  <c r="X185" i="9"/>
  <c r="W185" i="9"/>
  <c r="V185" i="9"/>
  <c r="U185" i="9"/>
  <c r="AJ184" i="9"/>
  <c r="AI184" i="9"/>
  <c r="AH184" i="9"/>
  <c r="Z184" i="9"/>
  <c r="Y184" i="9"/>
  <c r="X184" i="9"/>
  <c r="W184" i="9"/>
  <c r="V184" i="9"/>
  <c r="U184" i="9"/>
  <c r="AJ183" i="9"/>
  <c r="AI183" i="9"/>
  <c r="AH183" i="9"/>
  <c r="Z183" i="9"/>
  <c r="Y183" i="9"/>
  <c r="X183" i="9"/>
  <c r="W183" i="9"/>
  <c r="V183" i="9"/>
  <c r="U183" i="9"/>
  <c r="AI182" i="9"/>
  <c r="AH182" i="9"/>
  <c r="Z182" i="9"/>
  <c r="Y182" i="9"/>
  <c r="X182" i="9"/>
  <c r="W182" i="9"/>
  <c r="V182" i="9"/>
  <c r="U182" i="9"/>
  <c r="AJ181" i="9"/>
  <c r="AI181" i="9"/>
  <c r="AH181" i="9"/>
  <c r="Z181" i="9"/>
  <c r="Y181" i="9"/>
  <c r="X181" i="9"/>
  <c r="W181" i="9"/>
  <c r="V181" i="9"/>
  <c r="U181" i="9"/>
  <c r="Z180" i="9"/>
  <c r="Y180" i="9"/>
  <c r="X180" i="9"/>
  <c r="W180" i="9"/>
  <c r="V180" i="9"/>
  <c r="U180" i="9"/>
  <c r="AJ179" i="9"/>
  <c r="AI179" i="9"/>
  <c r="AH179" i="9"/>
  <c r="Z179" i="9"/>
  <c r="Y179" i="9"/>
  <c r="X179" i="9"/>
  <c r="W179" i="9"/>
  <c r="V179" i="9"/>
  <c r="U179" i="9"/>
  <c r="AJ178" i="9"/>
  <c r="AI178" i="9"/>
  <c r="AH178" i="9"/>
  <c r="Z178" i="9"/>
  <c r="Y178" i="9"/>
  <c r="X178" i="9"/>
  <c r="W178" i="9"/>
  <c r="V178" i="9"/>
  <c r="U178" i="9"/>
  <c r="AI177" i="9"/>
  <c r="AH177" i="9"/>
  <c r="Z177" i="9"/>
  <c r="Y177" i="9"/>
  <c r="X177" i="9"/>
  <c r="W177" i="9"/>
  <c r="V177" i="9"/>
  <c r="U177" i="9"/>
  <c r="AI176" i="9"/>
  <c r="AH176" i="9"/>
  <c r="Z176" i="9"/>
  <c r="Y176" i="9"/>
  <c r="X176" i="9"/>
  <c r="W176" i="9"/>
  <c r="V176" i="9"/>
  <c r="U176" i="9"/>
  <c r="AI175" i="9"/>
  <c r="AH175" i="9"/>
  <c r="Z175" i="9"/>
  <c r="Y175" i="9"/>
  <c r="X175" i="9"/>
  <c r="W175" i="9"/>
  <c r="V175" i="9"/>
  <c r="U175" i="9"/>
  <c r="AI174" i="9"/>
  <c r="AH174" i="9"/>
  <c r="Z174" i="9"/>
  <c r="Y174" i="9"/>
  <c r="X174" i="9"/>
  <c r="W174" i="9"/>
  <c r="V174" i="9"/>
  <c r="U174" i="9"/>
  <c r="Z173" i="9"/>
  <c r="Y173" i="9"/>
  <c r="X173" i="9"/>
  <c r="W173" i="9"/>
  <c r="V173" i="9"/>
  <c r="U173" i="9"/>
  <c r="Z172" i="9"/>
  <c r="Y172" i="9"/>
  <c r="X172" i="9"/>
  <c r="W172" i="9"/>
  <c r="V172" i="9"/>
  <c r="U172" i="9"/>
  <c r="AJ171" i="9"/>
  <c r="AI171" i="9"/>
  <c r="AH171" i="9"/>
  <c r="Z171" i="9"/>
  <c r="Y171" i="9"/>
  <c r="X171" i="9"/>
  <c r="W171" i="9"/>
  <c r="V171" i="9"/>
  <c r="U171" i="9"/>
  <c r="AJ170" i="9"/>
  <c r="AI170" i="9"/>
  <c r="AH170" i="9"/>
  <c r="Z170" i="9"/>
  <c r="Y170" i="9"/>
  <c r="X170" i="9"/>
  <c r="W170" i="9"/>
  <c r="V170" i="9"/>
  <c r="U170" i="9"/>
  <c r="AJ169" i="9"/>
  <c r="AI169" i="9"/>
  <c r="AH169" i="9"/>
  <c r="Z169" i="9"/>
  <c r="Y169" i="9"/>
  <c r="X169" i="9"/>
  <c r="W169" i="9"/>
  <c r="V169" i="9"/>
  <c r="U169" i="9"/>
  <c r="AJ168" i="9"/>
  <c r="AI168" i="9"/>
  <c r="AH168" i="9"/>
  <c r="Z168" i="9"/>
  <c r="Y168" i="9"/>
  <c r="X168" i="9"/>
  <c r="W168" i="9"/>
  <c r="V168" i="9"/>
  <c r="U168" i="9"/>
  <c r="AJ167" i="9"/>
  <c r="AI167" i="9"/>
  <c r="AH167" i="9"/>
  <c r="Z167" i="9"/>
  <c r="Y167" i="9"/>
  <c r="X167" i="9"/>
  <c r="W167" i="9"/>
  <c r="V167" i="9"/>
  <c r="U167" i="9"/>
  <c r="Z166" i="9"/>
  <c r="Y166" i="9"/>
  <c r="X166" i="9"/>
  <c r="W166" i="9"/>
  <c r="V166" i="9"/>
  <c r="F166" i="9"/>
  <c r="U166" i="9"/>
  <c r="Z165" i="9"/>
  <c r="Y165" i="9"/>
  <c r="X165" i="9"/>
  <c r="W165" i="9"/>
  <c r="I165" i="9"/>
  <c r="V165" i="9"/>
  <c r="F165" i="9"/>
  <c r="U165" i="9"/>
  <c r="Z164" i="9"/>
  <c r="Y164" i="9"/>
  <c r="X164" i="9"/>
  <c r="W164" i="9"/>
  <c r="I164" i="9"/>
  <c r="V164" i="9"/>
  <c r="F164" i="9"/>
  <c r="U164" i="9"/>
  <c r="Z163" i="9"/>
  <c r="Y163" i="9"/>
  <c r="X163" i="9"/>
  <c r="G163" i="9"/>
  <c r="W163" i="9"/>
  <c r="V163" i="9"/>
  <c r="F163" i="9"/>
  <c r="U163" i="9"/>
  <c r="AH162" i="9"/>
  <c r="Z162" i="9"/>
  <c r="Y162" i="9"/>
  <c r="X162" i="9"/>
  <c r="G162" i="9"/>
  <c r="W162" i="9"/>
  <c r="V162" i="9"/>
  <c r="F162" i="9"/>
  <c r="U162" i="9"/>
  <c r="AJ161" i="9"/>
  <c r="AI161" i="9"/>
  <c r="AH161" i="9"/>
  <c r="Z161" i="9"/>
  <c r="Y161" i="9"/>
  <c r="X161" i="9"/>
  <c r="W161" i="9"/>
  <c r="V161" i="9"/>
  <c r="U161" i="9"/>
  <c r="AJ160" i="9"/>
  <c r="AI160" i="9"/>
  <c r="AH160" i="9"/>
  <c r="Z160" i="9"/>
  <c r="Y160" i="9"/>
  <c r="X160" i="9"/>
  <c r="W160" i="9"/>
  <c r="V160" i="9"/>
  <c r="U160" i="9"/>
  <c r="Z159" i="9"/>
  <c r="Y159" i="9"/>
  <c r="X159" i="9"/>
  <c r="G159" i="9"/>
  <c r="W159" i="9"/>
  <c r="I159" i="9"/>
  <c r="V159" i="9"/>
  <c r="F159" i="9"/>
  <c r="U159" i="9"/>
  <c r="Z158" i="9"/>
  <c r="Y158" i="9"/>
  <c r="X158" i="9"/>
  <c r="G158" i="9"/>
  <c r="W158" i="9"/>
  <c r="I158" i="9"/>
  <c r="V158" i="9"/>
  <c r="F158" i="9"/>
  <c r="U158" i="9"/>
  <c r="AH157" i="9"/>
  <c r="Z157" i="9"/>
  <c r="Y157" i="9"/>
  <c r="X157" i="9"/>
  <c r="G157" i="9"/>
  <c r="W157" i="9"/>
  <c r="I157" i="9"/>
  <c r="V157" i="9"/>
  <c r="F157" i="9"/>
  <c r="U157" i="9"/>
  <c r="AH156" i="9"/>
  <c r="Z156" i="9"/>
  <c r="Y156" i="9"/>
  <c r="X156" i="9"/>
  <c r="G156" i="9"/>
  <c r="W156" i="9"/>
  <c r="I156" i="9"/>
  <c r="U156" i="9"/>
  <c r="F156" i="9"/>
  <c r="Z155" i="9"/>
  <c r="Y155" i="9"/>
  <c r="X155" i="9"/>
  <c r="G155" i="9"/>
  <c r="W155" i="9"/>
  <c r="V155" i="9"/>
  <c r="F155" i="9"/>
  <c r="U155" i="9"/>
  <c r="Z154" i="9"/>
  <c r="Y154" i="9"/>
  <c r="X154" i="9"/>
  <c r="W154" i="9"/>
  <c r="V154" i="9"/>
  <c r="U154" i="9"/>
  <c r="Z153" i="9"/>
  <c r="Y153" i="9"/>
  <c r="X153" i="9"/>
  <c r="G153" i="9"/>
  <c r="W153" i="9"/>
  <c r="V153" i="9"/>
  <c r="F153" i="9"/>
  <c r="U153" i="9"/>
  <c r="Z152" i="9"/>
  <c r="Y152" i="9"/>
  <c r="X152" i="9"/>
  <c r="W152" i="9"/>
  <c r="V152" i="9"/>
  <c r="F152" i="9"/>
  <c r="U152" i="9"/>
  <c r="AJ151" i="9"/>
  <c r="AI151" i="9"/>
  <c r="AH151" i="9"/>
  <c r="Z151" i="9"/>
  <c r="Y151" i="9"/>
  <c r="X151" i="9"/>
  <c r="W151" i="9"/>
  <c r="V151" i="9"/>
  <c r="U151" i="9"/>
  <c r="AJ150" i="9"/>
  <c r="AI150" i="9"/>
  <c r="AH150" i="9"/>
  <c r="Z150" i="9"/>
  <c r="Y150" i="9"/>
  <c r="X150" i="9"/>
  <c r="W150" i="9"/>
  <c r="V150" i="9"/>
  <c r="U150" i="9"/>
  <c r="Z149" i="9"/>
  <c r="Y149" i="9"/>
  <c r="X149" i="9"/>
  <c r="G149" i="9"/>
  <c r="W149" i="9"/>
  <c r="V149" i="9"/>
  <c r="F149" i="9"/>
  <c r="U149" i="9"/>
  <c r="Z148" i="9"/>
  <c r="Y148" i="9"/>
  <c r="X148" i="9"/>
  <c r="G148" i="9"/>
  <c r="W148" i="9"/>
  <c r="V148" i="9"/>
  <c r="F148" i="9"/>
  <c r="U148" i="9"/>
  <c r="Z147" i="9"/>
  <c r="Y147" i="9"/>
  <c r="X147" i="9"/>
  <c r="G147" i="9"/>
  <c r="W147" i="9"/>
  <c r="V147" i="9"/>
  <c r="F147" i="9"/>
  <c r="U147" i="9"/>
  <c r="Z146" i="9"/>
  <c r="Y146" i="9"/>
  <c r="X146" i="9"/>
  <c r="G146" i="9"/>
  <c r="W146" i="9"/>
  <c r="V146" i="9"/>
  <c r="F146" i="9"/>
  <c r="U146" i="9"/>
  <c r="AJ145" i="9"/>
  <c r="AI145" i="9"/>
  <c r="AH145" i="9"/>
  <c r="Z145" i="9"/>
  <c r="Y145" i="9"/>
  <c r="X145" i="9"/>
  <c r="G145" i="9"/>
  <c r="W145" i="9"/>
  <c r="V145" i="9"/>
  <c r="F145" i="9"/>
  <c r="U145" i="9"/>
  <c r="AJ144" i="9"/>
  <c r="AI144" i="9"/>
  <c r="AH144" i="9"/>
  <c r="Z144" i="9"/>
  <c r="Y144" i="9"/>
  <c r="X144" i="9"/>
  <c r="G144" i="9"/>
  <c r="W144" i="9"/>
  <c r="I144" i="9"/>
  <c r="V144" i="9"/>
  <c r="L144" i="9"/>
  <c r="F144" i="9"/>
  <c r="AJ143" i="9"/>
  <c r="AI143" i="9"/>
  <c r="AH143" i="9"/>
  <c r="Z143" i="9"/>
  <c r="Y143" i="9"/>
  <c r="X143" i="9"/>
  <c r="G143" i="9"/>
  <c r="W143" i="9"/>
  <c r="I143" i="9"/>
  <c r="L143" i="9"/>
  <c r="V143" i="9"/>
  <c r="F143" i="9"/>
  <c r="U143" i="9"/>
  <c r="AJ142" i="9"/>
  <c r="AI142" i="9"/>
  <c r="AH142" i="9"/>
  <c r="Z142" i="9"/>
  <c r="Y142" i="9"/>
  <c r="X142" i="9"/>
  <c r="G142" i="9"/>
  <c r="W142" i="9"/>
  <c r="V142" i="9"/>
  <c r="F142" i="9"/>
  <c r="U142" i="9"/>
  <c r="AH141" i="9"/>
  <c r="Z141" i="9"/>
  <c r="Y141" i="9"/>
  <c r="X141" i="9"/>
  <c r="G141" i="9"/>
  <c r="W141" i="9"/>
  <c r="V141" i="9"/>
  <c r="F141" i="9"/>
  <c r="U141" i="9"/>
  <c r="AH140" i="9"/>
  <c r="Z140" i="9"/>
  <c r="Y140" i="9"/>
  <c r="X140" i="9"/>
  <c r="G140" i="9"/>
  <c r="W140" i="9"/>
  <c r="V140" i="9"/>
  <c r="F140" i="9"/>
  <c r="U140" i="9"/>
  <c r="AJ139" i="9"/>
  <c r="AI139" i="9"/>
  <c r="AH139" i="9"/>
  <c r="Z139" i="9"/>
  <c r="Y139" i="9"/>
  <c r="X139" i="9"/>
  <c r="G139" i="9"/>
  <c r="W139" i="9"/>
  <c r="I139" i="9"/>
  <c r="L139" i="9"/>
  <c r="V139" i="9"/>
  <c r="F139" i="9"/>
  <c r="AJ138" i="9"/>
  <c r="AI138" i="9"/>
  <c r="AH138" i="9"/>
  <c r="Z138" i="9"/>
  <c r="Y138" i="9"/>
  <c r="X138" i="9"/>
  <c r="G138" i="9"/>
  <c r="W138" i="9"/>
  <c r="I138" i="9"/>
  <c r="V138" i="9"/>
  <c r="F138" i="9"/>
  <c r="U138" i="9"/>
  <c r="Z137" i="9"/>
  <c r="Y137" i="9"/>
  <c r="X137" i="9"/>
  <c r="G137" i="9"/>
  <c r="W137" i="9"/>
  <c r="V137" i="9"/>
  <c r="F137" i="9"/>
  <c r="U137" i="9"/>
  <c r="Z136" i="9"/>
  <c r="Y136" i="9"/>
  <c r="X136" i="9"/>
  <c r="G136" i="9"/>
  <c r="W136" i="9"/>
  <c r="I136" i="9"/>
  <c r="V136" i="9"/>
  <c r="F136" i="9"/>
  <c r="U136" i="9"/>
  <c r="AJ135" i="9"/>
  <c r="AI135" i="9"/>
  <c r="AH135" i="9"/>
  <c r="Z135" i="9"/>
  <c r="Y135" i="9"/>
  <c r="X135" i="9"/>
  <c r="G135" i="9"/>
  <c r="W135" i="9"/>
  <c r="I135" i="9"/>
  <c r="V135" i="9"/>
  <c r="F135" i="9"/>
  <c r="U135" i="9"/>
  <c r="AH134" i="9"/>
  <c r="Z134" i="9"/>
  <c r="Y134" i="9"/>
  <c r="X134" i="9"/>
  <c r="G134" i="9"/>
  <c r="W134" i="9"/>
  <c r="I134" i="9"/>
  <c r="V134" i="9"/>
  <c r="F134" i="9"/>
  <c r="U134" i="9"/>
  <c r="AH133" i="9"/>
  <c r="Z133" i="9"/>
  <c r="Y133" i="9"/>
  <c r="X133" i="9"/>
  <c r="G133" i="9"/>
  <c r="W133" i="9"/>
  <c r="V133" i="9"/>
  <c r="F133" i="9"/>
  <c r="U133" i="9"/>
  <c r="AH132" i="9"/>
  <c r="Z132" i="9"/>
  <c r="Y132" i="9"/>
  <c r="X132" i="9"/>
  <c r="G132" i="9"/>
  <c r="W132" i="9"/>
  <c r="V132" i="9"/>
  <c r="F132" i="9"/>
  <c r="U132" i="9"/>
  <c r="Z131" i="9"/>
  <c r="Y131" i="9"/>
  <c r="X131" i="9"/>
  <c r="G131" i="9"/>
  <c r="W131" i="9"/>
  <c r="V131" i="9"/>
  <c r="F131" i="9"/>
  <c r="U131" i="9"/>
  <c r="Z130" i="9"/>
  <c r="Y130" i="9"/>
  <c r="X130" i="9"/>
  <c r="G130" i="9"/>
  <c r="W130" i="9"/>
  <c r="V130" i="9"/>
  <c r="F130" i="9"/>
  <c r="U130" i="9"/>
  <c r="AJ129" i="9"/>
  <c r="AI129" i="9"/>
  <c r="AH129" i="9"/>
  <c r="Z129" i="9"/>
  <c r="Y129" i="9"/>
  <c r="X129" i="9"/>
  <c r="G129" i="9"/>
  <c r="W129" i="9"/>
  <c r="V129" i="9"/>
  <c r="F129" i="9"/>
  <c r="U129" i="9"/>
  <c r="AJ128" i="9"/>
  <c r="AI128" i="9"/>
  <c r="AH128" i="9"/>
  <c r="Z128" i="9"/>
  <c r="Y128" i="9"/>
  <c r="X128" i="9"/>
  <c r="G128" i="9"/>
  <c r="W128" i="9"/>
  <c r="V128" i="9"/>
  <c r="F128" i="9"/>
  <c r="U128" i="9"/>
  <c r="AJ127" i="9"/>
  <c r="AI127" i="9"/>
  <c r="AH127" i="9"/>
  <c r="Z127" i="9"/>
  <c r="Y127" i="9"/>
  <c r="X127" i="9"/>
  <c r="W127" i="9"/>
  <c r="V127" i="9"/>
  <c r="U127" i="9"/>
  <c r="AJ126" i="9"/>
  <c r="AI126" i="9"/>
  <c r="AH126" i="9"/>
  <c r="Z126" i="9"/>
  <c r="Y126" i="9"/>
  <c r="X126" i="9"/>
  <c r="W126" i="9"/>
  <c r="V126" i="9"/>
  <c r="U126" i="9"/>
  <c r="AJ125" i="9"/>
  <c r="AI125" i="9"/>
  <c r="AH125" i="9"/>
  <c r="Z125" i="9"/>
  <c r="Y125" i="9"/>
  <c r="X125" i="9"/>
  <c r="G125" i="9"/>
  <c r="W125" i="9"/>
  <c r="V125" i="9"/>
  <c r="F125" i="9"/>
  <c r="U125" i="9"/>
  <c r="AJ124" i="9"/>
  <c r="AI124" i="9"/>
  <c r="AH124" i="9"/>
  <c r="Z124" i="9"/>
  <c r="Y124" i="9"/>
  <c r="X124" i="9"/>
  <c r="W124" i="9"/>
  <c r="V124" i="9"/>
  <c r="U124" i="9"/>
  <c r="AJ123" i="9"/>
  <c r="AI123" i="9"/>
  <c r="AH123" i="9"/>
  <c r="Z123" i="9"/>
  <c r="Y123" i="9"/>
  <c r="X123" i="9"/>
  <c r="G123" i="9"/>
  <c r="W123" i="9"/>
  <c r="V123" i="9"/>
  <c r="F123" i="9"/>
  <c r="U123" i="9"/>
  <c r="AJ122" i="9"/>
  <c r="AI122" i="9"/>
  <c r="AH122" i="9"/>
  <c r="Z122" i="9"/>
  <c r="Y122" i="9"/>
  <c r="X122" i="9"/>
  <c r="G122" i="9"/>
  <c r="W122" i="9"/>
  <c r="V122" i="9"/>
  <c r="F122" i="9"/>
  <c r="U122" i="9"/>
  <c r="AJ121" i="9"/>
  <c r="AI121" i="9"/>
  <c r="AH121" i="9"/>
  <c r="Z121" i="9"/>
  <c r="Y121" i="9"/>
  <c r="X121" i="9"/>
  <c r="G121" i="9"/>
  <c r="W121" i="9"/>
  <c r="I121" i="9"/>
  <c r="V121" i="9"/>
  <c r="F121" i="9"/>
  <c r="U121" i="9"/>
  <c r="AJ120" i="9"/>
  <c r="AI120" i="9"/>
  <c r="AH120" i="9"/>
  <c r="Z120" i="9"/>
  <c r="Y120" i="9"/>
  <c r="X120" i="9"/>
  <c r="G120" i="9"/>
  <c r="W120" i="9"/>
  <c r="V120" i="9"/>
  <c r="F120" i="9"/>
  <c r="U120" i="9"/>
  <c r="AI119" i="9"/>
  <c r="AH119" i="9"/>
  <c r="Z119" i="9"/>
  <c r="Y119" i="9"/>
  <c r="X119" i="9"/>
  <c r="G119" i="9"/>
  <c r="W119" i="9"/>
  <c r="V119" i="9"/>
  <c r="F119" i="9"/>
  <c r="U119" i="9"/>
  <c r="AJ118" i="9"/>
  <c r="AI118" i="9"/>
  <c r="AH118" i="9"/>
  <c r="Z118" i="9"/>
  <c r="Y118" i="9"/>
  <c r="X118" i="9"/>
  <c r="G118" i="9"/>
  <c r="W118" i="9"/>
  <c r="V118" i="9"/>
  <c r="F118" i="9"/>
  <c r="U118" i="9"/>
  <c r="AJ117" i="9"/>
  <c r="AI117" i="9"/>
  <c r="AH117" i="9"/>
  <c r="Z117" i="9"/>
  <c r="Y117" i="9"/>
  <c r="X117" i="9"/>
  <c r="G117" i="9"/>
  <c r="W117" i="9"/>
  <c r="V117" i="9"/>
  <c r="F117" i="9"/>
  <c r="U117" i="9"/>
  <c r="AJ116" i="9"/>
  <c r="AI116" i="9"/>
  <c r="AH116" i="9"/>
  <c r="Z116" i="9"/>
  <c r="Y116" i="9"/>
  <c r="X116" i="9"/>
  <c r="G116" i="9"/>
  <c r="W116" i="9"/>
  <c r="V116" i="9"/>
  <c r="F116" i="9"/>
  <c r="U116" i="9"/>
  <c r="AJ115" i="9"/>
  <c r="AI115" i="9"/>
  <c r="AH115" i="9"/>
  <c r="Z115" i="9"/>
  <c r="Y115" i="9"/>
  <c r="X115" i="9"/>
  <c r="G115" i="9"/>
  <c r="W115" i="9"/>
  <c r="V115" i="9"/>
  <c r="F115" i="9"/>
  <c r="U115" i="9"/>
  <c r="AI114" i="9"/>
  <c r="AH114" i="9"/>
  <c r="Z114" i="9"/>
  <c r="Y114" i="9"/>
  <c r="X114" i="9"/>
  <c r="G114" i="9"/>
  <c r="W114" i="9"/>
  <c r="V114" i="9"/>
  <c r="F114" i="9"/>
  <c r="U114" i="9"/>
  <c r="AJ113" i="9"/>
  <c r="AI113" i="9"/>
  <c r="AH113" i="9"/>
  <c r="Z113" i="9"/>
  <c r="Y113" i="9"/>
  <c r="X113" i="9"/>
  <c r="G113" i="9"/>
  <c r="W113" i="9"/>
  <c r="V113" i="9"/>
  <c r="F113" i="9"/>
  <c r="U113" i="9"/>
  <c r="AJ112" i="9"/>
  <c r="AI112" i="9"/>
  <c r="AH112" i="9"/>
  <c r="Z112" i="9"/>
  <c r="Y112" i="9"/>
  <c r="X112" i="9"/>
  <c r="G112" i="9"/>
  <c r="W112" i="9"/>
  <c r="V112" i="9"/>
  <c r="F112" i="9"/>
  <c r="U112" i="9"/>
  <c r="AJ111" i="9"/>
  <c r="AI111" i="9"/>
  <c r="AH111" i="9"/>
  <c r="Z111" i="9"/>
  <c r="Y111" i="9"/>
  <c r="X111" i="9"/>
  <c r="G111" i="9"/>
  <c r="W111" i="9"/>
  <c r="I111" i="9"/>
  <c r="V111" i="9"/>
  <c r="F111" i="9"/>
  <c r="U111" i="9"/>
  <c r="AJ110" i="9"/>
  <c r="AI110" i="9"/>
  <c r="AH110" i="9"/>
  <c r="Z110" i="9"/>
  <c r="Y110" i="9"/>
  <c r="X110" i="9"/>
  <c r="G110" i="9"/>
  <c r="W110" i="9"/>
  <c r="I110" i="9"/>
  <c r="V110" i="9"/>
  <c r="L110" i="9"/>
  <c r="F110" i="9"/>
  <c r="AJ109" i="9"/>
  <c r="AI109" i="9"/>
  <c r="AH109" i="9"/>
  <c r="Z109" i="9"/>
  <c r="Y109" i="9"/>
  <c r="X109" i="9"/>
  <c r="G109" i="9"/>
  <c r="W109" i="9"/>
  <c r="V109" i="9"/>
  <c r="F109" i="9"/>
  <c r="U109" i="9"/>
  <c r="AJ108" i="9"/>
  <c r="AI108" i="9"/>
  <c r="AH108" i="9"/>
  <c r="Z108" i="9"/>
  <c r="Y108" i="9"/>
  <c r="X108" i="9"/>
  <c r="W108" i="9"/>
  <c r="I108" i="9"/>
  <c r="V108" i="9"/>
  <c r="F108" i="9"/>
  <c r="U108" i="9"/>
  <c r="AJ107" i="9"/>
  <c r="AI107" i="9"/>
  <c r="AH107" i="9"/>
  <c r="Z107" i="9"/>
  <c r="Y107" i="9"/>
  <c r="X107" i="9"/>
  <c r="G107" i="9"/>
  <c r="W107" i="9"/>
  <c r="I107" i="9"/>
  <c r="V107" i="9"/>
  <c r="F107" i="9"/>
  <c r="U107" i="9"/>
  <c r="AJ106" i="9"/>
  <c r="AI106" i="9"/>
  <c r="AH106" i="9"/>
  <c r="Z106" i="9"/>
  <c r="Y106" i="9"/>
  <c r="X106" i="9"/>
  <c r="G106" i="9"/>
  <c r="W106" i="9"/>
  <c r="V106" i="9"/>
  <c r="F106" i="9"/>
  <c r="U106" i="9"/>
  <c r="AJ105" i="9"/>
  <c r="AI105" i="9"/>
  <c r="AH105" i="9"/>
  <c r="Z105" i="9"/>
  <c r="Y105" i="9"/>
  <c r="X105" i="9"/>
  <c r="G105" i="9"/>
  <c r="W105" i="9"/>
  <c r="V105" i="9"/>
  <c r="F105" i="9"/>
  <c r="U105" i="9"/>
  <c r="AJ104" i="9"/>
  <c r="AI104" i="9"/>
  <c r="AH104" i="9"/>
  <c r="Z104" i="9"/>
  <c r="Y104" i="9"/>
  <c r="X104" i="9"/>
  <c r="G104" i="9"/>
  <c r="W104" i="9"/>
  <c r="I104" i="9"/>
  <c r="L104" i="9"/>
  <c r="V104" i="9"/>
  <c r="F104" i="9"/>
  <c r="AJ103" i="9"/>
  <c r="AI103" i="9"/>
  <c r="AH103" i="9"/>
  <c r="Z103" i="9"/>
  <c r="Y103" i="9"/>
  <c r="X103" i="9"/>
  <c r="G103" i="9"/>
  <c r="W103" i="9"/>
  <c r="I103" i="9"/>
  <c r="V103" i="9"/>
  <c r="F103" i="9"/>
  <c r="U103" i="9"/>
  <c r="AJ102" i="9"/>
  <c r="AI102" i="9"/>
  <c r="AH102" i="9"/>
  <c r="Z102" i="9"/>
  <c r="Y102" i="9"/>
  <c r="X102" i="9"/>
  <c r="G102" i="9"/>
  <c r="W102" i="9"/>
  <c r="I102" i="9"/>
  <c r="V102" i="9"/>
  <c r="L102" i="9"/>
  <c r="F102" i="9"/>
  <c r="U102" i="9"/>
  <c r="AJ101" i="9"/>
  <c r="AI101" i="9"/>
  <c r="AH101" i="9"/>
  <c r="Z101" i="9"/>
  <c r="Y101" i="9"/>
  <c r="X101" i="9"/>
  <c r="G101" i="9"/>
  <c r="W101" i="9"/>
  <c r="I101" i="9"/>
  <c r="L101" i="9"/>
  <c r="V101" i="9"/>
  <c r="F101" i="9"/>
  <c r="U101" i="9"/>
  <c r="AH100" i="9"/>
  <c r="Z100" i="9"/>
  <c r="Y100" i="9"/>
  <c r="X100" i="9"/>
  <c r="W100" i="9"/>
  <c r="V100" i="9"/>
  <c r="U100" i="9"/>
  <c r="AJ99" i="9"/>
  <c r="AI99" i="9"/>
  <c r="AH99" i="9"/>
  <c r="Z99" i="9"/>
  <c r="Y99" i="9"/>
  <c r="X99" i="9"/>
  <c r="G99" i="9"/>
  <c r="W99" i="9"/>
  <c r="I99" i="9"/>
  <c r="U99" i="9"/>
  <c r="L99" i="9"/>
  <c r="V99" i="9"/>
  <c r="F99" i="9"/>
  <c r="AJ98" i="9"/>
  <c r="AI98" i="9"/>
  <c r="AH98" i="9"/>
  <c r="Z98" i="9"/>
  <c r="Y98" i="9"/>
  <c r="X98" i="9"/>
  <c r="G98" i="9"/>
  <c r="W98" i="9"/>
  <c r="L98" i="9"/>
  <c r="O98" i="9"/>
  <c r="V98" i="9"/>
  <c r="F98" i="9"/>
  <c r="U98" i="9"/>
  <c r="AJ97" i="9"/>
  <c r="AI97" i="9"/>
  <c r="AH97" i="9"/>
  <c r="Z97" i="9"/>
  <c r="Y97" i="9"/>
  <c r="X97" i="9"/>
  <c r="G97" i="9"/>
  <c r="W97" i="9"/>
  <c r="I97" i="9"/>
  <c r="V97" i="9"/>
  <c r="F97" i="9"/>
  <c r="AJ96" i="9"/>
  <c r="AI96" i="9"/>
  <c r="AH96" i="9"/>
  <c r="Z96" i="9"/>
  <c r="Y96" i="9"/>
  <c r="X96" i="9"/>
  <c r="G96" i="9"/>
  <c r="W96" i="9"/>
  <c r="I96" i="9"/>
  <c r="L96" i="9"/>
  <c r="V96" i="9"/>
  <c r="F96" i="9"/>
  <c r="AI95" i="9"/>
  <c r="AH95" i="9"/>
  <c r="Z95" i="9"/>
  <c r="Y95" i="9"/>
  <c r="X95" i="9"/>
  <c r="W95" i="9"/>
  <c r="I95" i="9"/>
  <c r="U95" i="9"/>
  <c r="V95" i="9"/>
  <c r="AI94" i="9"/>
  <c r="AH94" i="9"/>
  <c r="Z94" i="9"/>
  <c r="Y94" i="9"/>
  <c r="X94" i="9"/>
  <c r="G94" i="9"/>
  <c r="W94" i="9"/>
  <c r="V94" i="9"/>
  <c r="F94" i="9"/>
  <c r="U94" i="9"/>
  <c r="Z93" i="9"/>
  <c r="Y93" i="9"/>
  <c r="X93" i="9"/>
  <c r="G93" i="9"/>
  <c r="W93" i="9"/>
  <c r="V93" i="9"/>
  <c r="F93" i="9"/>
  <c r="U93" i="9"/>
  <c r="Z92" i="9"/>
  <c r="Y92" i="9"/>
  <c r="X92" i="9"/>
  <c r="G92" i="9"/>
  <c r="W92" i="9"/>
  <c r="V92" i="9"/>
  <c r="F92" i="9"/>
  <c r="U92" i="9"/>
  <c r="AJ91" i="9"/>
  <c r="AI91" i="9"/>
  <c r="AH91" i="9"/>
  <c r="Z91" i="9"/>
  <c r="Y91" i="9"/>
  <c r="X91" i="9"/>
  <c r="G91" i="9"/>
  <c r="W91" i="9"/>
  <c r="V91" i="9"/>
  <c r="F91" i="9"/>
  <c r="U91" i="9"/>
  <c r="AJ90" i="9"/>
  <c r="AI90" i="9"/>
  <c r="AH90" i="9"/>
  <c r="Z90" i="9"/>
  <c r="Y90" i="9"/>
  <c r="X90" i="9"/>
  <c r="G90" i="9"/>
  <c r="W90" i="9"/>
  <c r="V90" i="9"/>
  <c r="F90" i="9"/>
  <c r="U90" i="9"/>
  <c r="AH89" i="9"/>
  <c r="Z89" i="9"/>
  <c r="Y89" i="9"/>
  <c r="X89" i="9"/>
  <c r="G89" i="9"/>
  <c r="W89" i="9"/>
  <c r="V89" i="9"/>
  <c r="F89" i="9"/>
  <c r="U89" i="9"/>
  <c r="AJ88" i="9"/>
  <c r="AI88" i="9"/>
  <c r="AH88" i="9"/>
  <c r="Z88" i="9"/>
  <c r="Y88" i="9"/>
  <c r="X88" i="9"/>
  <c r="G88" i="9"/>
  <c r="W88" i="9"/>
  <c r="V88" i="9"/>
  <c r="F88" i="9"/>
  <c r="U88" i="9"/>
  <c r="AJ87" i="9"/>
  <c r="AI87" i="9"/>
  <c r="AH87" i="9"/>
  <c r="Z87" i="9"/>
  <c r="Y87" i="9"/>
  <c r="X87" i="9"/>
  <c r="W87" i="9"/>
  <c r="V87" i="9"/>
  <c r="U87" i="9"/>
  <c r="AJ86" i="9"/>
  <c r="AI86" i="9"/>
  <c r="AH86" i="9"/>
  <c r="Z86" i="9"/>
  <c r="Y86" i="9"/>
  <c r="X86" i="9"/>
  <c r="G86" i="9"/>
  <c r="W86" i="9"/>
  <c r="V86" i="9"/>
  <c r="F86" i="9"/>
  <c r="U86" i="9"/>
  <c r="AJ85" i="9"/>
  <c r="AI85" i="9"/>
  <c r="AH85" i="9"/>
  <c r="Z85" i="9"/>
  <c r="Y85" i="9"/>
  <c r="X85" i="9"/>
  <c r="G85" i="9"/>
  <c r="W85" i="9"/>
  <c r="V85" i="9"/>
  <c r="F85" i="9"/>
  <c r="U85" i="9"/>
  <c r="AJ84" i="9"/>
  <c r="AI84" i="9"/>
  <c r="AH84" i="9"/>
  <c r="Z84" i="9"/>
  <c r="Y84" i="9"/>
  <c r="X84" i="9"/>
  <c r="W84" i="9"/>
  <c r="V84" i="9"/>
  <c r="U84" i="9"/>
  <c r="Z83" i="9"/>
  <c r="Y83" i="9"/>
  <c r="X83" i="9"/>
  <c r="W83" i="9"/>
  <c r="V83" i="9"/>
  <c r="U83" i="9"/>
  <c r="AJ82" i="9"/>
  <c r="AI82" i="9"/>
  <c r="AH82" i="9"/>
  <c r="Z82" i="9"/>
  <c r="Y82" i="9"/>
  <c r="X82" i="9"/>
  <c r="W82" i="9"/>
  <c r="V82" i="9"/>
  <c r="U82" i="9"/>
  <c r="Z81" i="9"/>
  <c r="Y81" i="9"/>
  <c r="X81" i="9"/>
  <c r="W81" i="9"/>
  <c r="V81" i="9"/>
  <c r="U81" i="9"/>
  <c r="AH80" i="9"/>
  <c r="Z80" i="9"/>
  <c r="Y80" i="9"/>
  <c r="X80" i="9"/>
  <c r="G80" i="9"/>
  <c r="W80" i="9"/>
  <c r="V80" i="9"/>
  <c r="F80" i="9"/>
  <c r="U80" i="9"/>
  <c r="AH79" i="9"/>
  <c r="Z79" i="9"/>
  <c r="Y79" i="9"/>
  <c r="X79" i="9"/>
  <c r="W79" i="9"/>
  <c r="V79" i="9"/>
  <c r="U79" i="9"/>
  <c r="Z78" i="9"/>
  <c r="Y78" i="9"/>
  <c r="X78" i="9"/>
  <c r="W78" i="9"/>
  <c r="V78" i="9"/>
  <c r="U78" i="9"/>
  <c r="AJ77" i="9"/>
  <c r="AI77" i="9"/>
  <c r="AH77" i="9"/>
  <c r="Z77" i="9"/>
  <c r="Y77" i="9"/>
  <c r="X77" i="9"/>
  <c r="W77" i="9"/>
  <c r="V77" i="9"/>
  <c r="U77" i="9"/>
  <c r="Z76" i="9"/>
  <c r="Y76" i="9"/>
  <c r="X76" i="9"/>
  <c r="W76" i="9"/>
  <c r="V76" i="9"/>
  <c r="U76" i="9"/>
  <c r="Z75" i="9"/>
  <c r="Y75" i="9"/>
  <c r="X75" i="9"/>
  <c r="W75" i="9"/>
  <c r="V75" i="9"/>
  <c r="U75" i="9"/>
  <c r="AH74" i="9"/>
  <c r="Z74" i="9"/>
  <c r="Y74" i="9"/>
  <c r="X74" i="9"/>
  <c r="W74" i="9"/>
  <c r="V74" i="9"/>
  <c r="U74" i="9"/>
  <c r="AH73" i="9"/>
  <c r="Z73" i="9"/>
  <c r="Y73" i="9"/>
  <c r="X73" i="9"/>
  <c r="W73" i="9"/>
  <c r="V73" i="9"/>
  <c r="U73" i="9"/>
  <c r="AH72" i="9"/>
  <c r="Z72" i="9"/>
  <c r="Y72" i="9"/>
  <c r="X72" i="9"/>
  <c r="W72" i="9"/>
  <c r="V72" i="9"/>
  <c r="U72" i="9"/>
  <c r="AH71" i="9"/>
  <c r="Z71" i="9"/>
  <c r="Y71" i="9"/>
  <c r="X71" i="9"/>
  <c r="W71" i="9"/>
  <c r="V71" i="9"/>
  <c r="U71" i="9"/>
  <c r="AH70" i="9"/>
  <c r="Z70" i="9"/>
  <c r="Y70" i="9"/>
  <c r="X70" i="9"/>
  <c r="W70" i="9"/>
  <c r="V70" i="9"/>
  <c r="U70" i="9"/>
  <c r="AH69" i="9"/>
  <c r="Z69" i="9"/>
  <c r="Y69" i="9"/>
  <c r="X69" i="9"/>
  <c r="W69" i="9"/>
  <c r="V69" i="9"/>
  <c r="U69" i="9"/>
  <c r="Z68" i="9"/>
  <c r="Y68" i="9"/>
  <c r="X68" i="9"/>
  <c r="W68" i="9"/>
  <c r="V68" i="9"/>
  <c r="U68" i="9"/>
  <c r="Z67" i="9"/>
  <c r="Y67" i="9"/>
  <c r="X67" i="9"/>
  <c r="W67" i="9"/>
  <c r="V67" i="9"/>
  <c r="U67" i="9"/>
  <c r="Z66" i="9"/>
  <c r="Y66" i="9"/>
  <c r="X66" i="9"/>
  <c r="W66" i="9"/>
  <c r="V66" i="9"/>
  <c r="U66" i="9"/>
  <c r="AJ65" i="9"/>
  <c r="AI65" i="9"/>
  <c r="AH65" i="9"/>
  <c r="Z65" i="9"/>
  <c r="Y65" i="9"/>
  <c r="X65" i="9"/>
  <c r="W65" i="9"/>
  <c r="V65" i="9"/>
  <c r="U65" i="9"/>
  <c r="AH64" i="9"/>
  <c r="Z64" i="9"/>
  <c r="Y64" i="9"/>
  <c r="X64" i="9"/>
  <c r="W64" i="9"/>
  <c r="V64" i="9"/>
  <c r="U64" i="9"/>
  <c r="Z63" i="9"/>
  <c r="Y63" i="9"/>
  <c r="X63" i="9"/>
  <c r="W63" i="9"/>
  <c r="V63" i="9"/>
  <c r="U63" i="9"/>
  <c r="AJ62" i="9"/>
  <c r="AI62" i="9"/>
  <c r="AH62" i="9"/>
  <c r="Z62" i="9"/>
  <c r="Y62" i="9"/>
  <c r="X62" i="9"/>
  <c r="W62" i="9"/>
  <c r="V62" i="9"/>
  <c r="U62" i="9"/>
  <c r="AJ61" i="9"/>
  <c r="AI61" i="9"/>
  <c r="AH61" i="9"/>
  <c r="Z61" i="9"/>
  <c r="Y61" i="9"/>
  <c r="X61" i="9"/>
  <c r="W61" i="9"/>
  <c r="V61" i="9"/>
  <c r="U61" i="9"/>
  <c r="Z60" i="9"/>
  <c r="Y60" i="9"/>
  <c r="X60" i="9"/>
  <c r="W60" i="9"/>
  <c r="V60" i="9"/>
  <c r="U60" i="9"/>
  <c r="AH59" i="9"/>
  <c r="Z59" i="9"/>
  <c r="Y59" i="9"/>
  <c r="X59" i="9"/>
  <c r="W59" i="9"/>
  <c r="V59" i="9"/>
  <c r="U59" i="9"/>
  <c r="AH58" i="9"/>
  <c r="Z58" i="9"/>
  <c r="Y58" i="9"/>
  <c r="X58" i="9"/>
  <c r="W58" i="9"/>
  <c r="V58" i="9"/>
  <c r="U58" i="9"/>
  <c r="AH57" i="9"/>
  <c r="Z57" i="9"/>
  <c r="Y57" i="9"/>
  <c r="X57" i="9"/>
  <c r="W57" i="9"/>
  <c r="V57" i="9"/>
  <c r="U57" i="9"/>
  <c r="AJ56" i="9"/>
  <c r="AI56" i="9"/>
  <c r="AH56" i="9"/>
  <c r="Z56" i="9"/>
  <c r="Y56" i="9"/>
  <c r="X56" i="9"/>
  <c r="W56" i="9"/>
  <c r="V56" i="9"/>
  <c r="U56" i="9"/>
  <c r="Z55" i="9"/>
  <c r="Y55" i="9"/>
  <c r="X55" i="9"/>
  <c r="W55" i="9"/>
  <c r="V55" i="9"/>
  <c r="F55" i="9"/>
  <c r="U55" i="9"/>
  <c r="Z54" i="9"/>
  <c r="Y54" i="9"/>
  <c r="X54" i="9"/>
  <c r="W54" i="9"/>
  <c r="V54" i="9"/>
  <c r="U54" i="9"/>
  <c r="Z53" i="9"/>
  <c r="Y53" i="9"/>
  <c r="X53" i="9"/>
  <c r="W53" i="9"/>
  <c r="V53" i="9"/>
  <c r="U53" i="9"/>
  <c r="AH52" i="9"/>
  <c r="Z52" i="9"/>
  <c r="Y52" i="9"/>
  <c r="X52" i="9"/>
  <c r="W52" i="9"/>
  <c r="V52" i="9"/>
  <c r="U52" i="9"/>
  <c r="AH51" i="9"/>
  <c r="Z51" i="9"/>
  <c r="Y51" i="9"/>
  <c r="X51" i="9"/>
  <c r="W51" i="9"/>
  <c r="V51" i="9"/>
  <c r="U51" i="9"/>
  <c r="AH50" i="9"/>
  <c r="Z50" i="9"/>
  <c r="Y50" i="9"/>
  <c r="X50" i="9"/>
  <c r="W50" i="9"/>
  <c r="V50" i="9"/>
  <c r="U50" i="9"/>
  <c r="AH49" i="9"/>
  <c r="Z49" i="9"/>
  <c r="Y49" i="9"/>
  <c r="X49" i="9"/>
  <c r="W49" i="9"/>
  <c r="V49" i="9"/>
  <c r="U49" i="9"/>
  <c r="AH48" i="9"/>
  <c r="Z48" i="9"/>
  <c r="Y48" i="9"/>
  <c r="X48" i="9"/>
  <c r="W48" i="9"/>
  <c r="V48" i="9"/>
  <c r="U48" i="9"/>
  <c r="AJ47" i="9"/>
  <c r="AI47" i="9"/>
  <c r="AH47" i="9"/>
  <c r="Z47" i="9"/>
  <c r="Y47" i="9"/>
  <c r="X47" i="9"/>
  <c r="W47" i="9"/>
  <c r="V47" i="9"/>
  <c r="U47" i="9"/>
  <c r="AJ46" i="9"/>
  <c r="AI46" i="9"/>
  <c r="AH46" i="9"/>
  <c r="Z46" i="9"/>
  <c r="Y46" i="9"/>
  <c r="X46" i="9"/>
  <c r="W46" i="9"/>
  <c r="V46" i="9"/>
  <c r="U46" i="9"/>
  <c r="Z45" i="9"/>
  <c r="Y45" i="9"/>
  <c r="X45" i="9"/>
  <c r="W45" i="9"/>
  <c r="V45" i="9"/>
  <c r="U45" i="9"/>
  <c r="AJ44" i="9"/>
  <c r="AI44" i="9"/>
  <c r="AH44" i="9"/>
  <c r="Z44" i="9"/>
  <c r="Y44" i="9"/>
  <c r="X44" i="9"/>
  <c r="W44" i="9"/>
  <c r="V44" i="9"/>
  <c r="U44" i="9"/>
  <c r="AH43" i="9"/>
  <c r="Z43" i="9"/>
  <c r="Y43" i="9"/>
  <c r="X43" i="9"/>
  <c r="W43" i="9"/>
  <c r="V43" i="9"/>
  <c r="U43" i="9"/>
  <c r="AH42" i="9"/>
  <c r="Z42" i="9"/>
  <c r="Y42" i="9"/>
  <c r="X42" i="9"/>
  <c r="W42" i="9"/>
  <c r="V42" i="9"/>
  <c r="U42" i="9"/>
  <c r="Z41" i="9"/>
  <c r="Y41" i="9"/>
  <c r="X41" i="9"/>
  <c r="W41" i="9"/>
  <c r="V41" i="9"/>
  <c r="U41" i="9"/>
  <c r="AJ40" i="9"/>
  <c r="AI40" i="9"/>
  <c r="AH40" i="9"/>
  <c r="Z40" i="9"/>
  <c r="Y40" i="9"/>
  <c r="X40" i="9"/>
  <c r="W40" i="9"/>
  <c r="V40" i="9"/>
  <c r="U40" i="9"/>
  <c r="AJ39" i="9"/>
  <c r="AI39" i="9"/>
  <c r="AH39" i="9"/>
  <c r="Z39" i="9"/>
  <c r="Y39" i="9"/>
  <c r="X39" i="9"/>
  <c r="W39" i="9"/>
  <c r="V39" i="9"/>
  <c r="U39" i="9"/>
  <c r="Z38" i="9"/>
  <c r="Y38" i="9"/>
  <c r="X38" i="9"/>
  <c r="W38" i="9"/>
  <c r="V38" i="9"/>
  <c r="U38" i="9"/>
  <c r="AJ37" i="9"/>
  <c r="AI37" i="9"/>
  <c r="AH37" i="9"/>
  <c r="Z37" i="9"/>
  <c r="Y37" i="9"/>
  <c r="X37" i="9"/>
  <c r="W37" i="9"/>
  <c r="V37" i="9"/>
  <c r="F37" i="9"/>
  <c r="U37" i="9"/>
  <c r="AJ36" i="9"/>
  <c r="AI36" i="9"/>
  <c r="AH36" i="9"/>
  <c r="Z36" i="9"/>
  <c r="Y36" i="9"/>
  <c r="X36" i="9"/>
  <c r="W36" i="9"/>
  <c r="V36" i="9"/>
  <c r="U36" i="9"/>
  <c r="AJ35" i="9"/>
  <c r="AI35" i="9"/>
  <c r="AH35" i="9"/>
  <c r="Z35" i="9"/>
  <c r="Y35" i="9"/>
  <c r="X35" i="9"/>
  <c r="W35" i="9"/>
  <c r="V35" i="9"/>
  <c r="U35" i="9"/>
  <c r="AJ34" i="9"/>
  <c r="AI34" i="9"/>
  <c r="AH34" i="9"/>
  <c r="Z34" i="9"/>
  <c r="Y34" i="9"/>
  <c r="X34" i="9"/>
  <c r="W34" i="9"/>
  <c r="V34" i="9"/>
  <c r="U34" i="9"/>
  <c r="AH33" i="9"/>
  <c r="Z33" i="9"/>
  <c r="Y33" i="9"/>
  <c r="X33" i="9"/>
  <c r="W33" i="9"/>
  <c r="V33" i="9"/>
  <c r="U33" i="9"/>
  <c r="AH32" i="9"/>
  <c r="Z32" i="9"/>
  <c r="Y32" i="9"/>
  <c r="X32" i="9"/>
  <c r="W32" i="9"/>
  <c r="V32" i="9"/>
  <c r="U32" i="9"/>
  <c r="Z31" i="9"/>
  <c r="Y31" i="9"/>
  <c r="X31" i="9"/>
  <c r="W31" i="9"/>
  <c r="V31" i="9"/>
  <c r="F31" i="9"/>
  <c r="U31" i="9"/>
  <c r="AJ30" i="9"/>
  <c r="AI30" i="9"/>
  <c r="AH30" i="9"/>
  <c r="Z30" i="9"/>
  <c r="Y30" i="9"/>
  <c r="X30" i="9"/>
  <c r="W30" i="9"/>
  <c r="V30" i="9"/>
  <c r="U30" i="9"/>
  <c r="Z29" i="9"/>
  <c r="Y29" i="9"/>
  <c r="X29" i="9"/>
  <c r="W29" i="9"/>
  <c r="V29" i="9"/>
  <c r="F29" i="9"/>
  <c r="U29" i="9"/>
  <c r="AJ28" i="9"/>
  <c r="AI28" i="9"/>
  <c r="AH28" i="9"/>
  <c r="Z28" i="9"/>
  <c r="Y28" i="9"/>
  <c r="X28" i="9"/>
  <c r="W28" i="9"/>
  <c r="V28" i="9"/>
  <c r="U28" i="9"/>
  <c r="AH27" i="9"/>
  <c r="Z27" i="9"/>
  <c r="Y27" i="9"/>
  <c r="X27" i="9"/>
  <c r="W27" i="9"/>
  <c r="V27" i="9"/>
  <c r="U27" i="9"/>
  <c r="AH26" i="9"/>
  <c r="Z26" i="9"/>
  <c r="Y26" i="9"/>
  <c r="X26" i="9"/>
  <c r="W26" i="9"/>
  <c r="V26" i="9"/>
  <c r="U26" i="9"/>
  <c r="Z25" i="9"/>
  <c r="Y25" i="9"/>
  <c r="X25" i="9"/>
  <c r="W25" i="9"/>
  <c r="V25" i="9"/>
  <c r="U25" i="9"/>
  <c r="Z24" i="9"/>
  <c r="Y24" i="9"/>
  <c r="X24" i="9"/>
  <c r="W24" i="9"/>
  <c r="V24" i="9"/>
  <c r="U24" i="9"/>
  <c r="AJ23" i="9"/>
  <c r="AI23" i="9"/>
  <c r="AH23" i="9"/>
  <c r="Z23" i="9"/>
  <c r="Y23" i="9"/>
  <c r="X23" i="9"/>
  <c r="W23" i="9"/>
  <c r="V23" i="9"/>
  <c r="U23" i="9"/>
  <c r="AJ22" i="9"/>
  <c r="AI22" i="9"/>
  <c r="AH22" i="9"/>
  <c r="Z22" i="9"/>
  <c r="Y22" i="9"/>
  <c r="X22" i="9"/>
  <c r="W22" i="9"/>
  <c r="V22" i="9"/>
  <c r="U22" i="9"/>
  <c r="AH21" i="9"/>
  <c r="Z21" i="9"/>
  <c r="Y21" i="9"/>
  <c r="X21" i="9"/>
  <c r="W21" i="9"/>
  <c r="V21" i="9"/>
  <c r="U21" i="9"/>
  <c r="AH20" i="9"/>
  <c r="Z20" i="9"/>
  <c r="Y20" i="9"/>
  <c r="X20" i="9"/>
  <c r="W20" i="9"/>
  <c r="V20" i="9"/>
  <c r="U20" i="9"/>
  <c r="AJ19" i="9"/>
  <c r="AI19" i="9"/>
  <c r="AH19" i="9"/>
  <c r="Z19" i="9"/>
  <c r="Y19" i="9"/>
  <c r="X19" i="9"/>
  <c r="W19" i="9"/>
  <c r="V19" i="9"/>
  <c r="U19" i="9"/>
  <c r="Z18" i="9"/>
  <c r="Y18" i="9"/>
  <c r="X18" i="9"/>
  <c r="W18" i="9"/>
  <c r="V18" i="9"/>
  <c r="U18" i="9"/>
  <c r="Z17" i="9"/>
  <c r="Y17" i="9"/>
  <c r="X17" i="9"/>
  <c r="W17" i="9"/>
  <c r="V17" i="9"/>
  <c r="U17" i="9"/>
  <c r="Z16" i="9"/>
  <c r="Y16" i="9"/>
  <c r="X16" i="9"/>
  <c r="W16" i="9"/>
  <c r="V16" i="9"/>
  <c r="U16" i="9"/>
  <c r="AH15" i="9"/>
  <c r="Z15" i="9"/>
  <c r="Y15" i="9"/>
  <c r="X15" i="9"/>
  <c r="W15" i="9"/>
  <c r="V15" i="9"/>
  <c r="U15" i="9"/>
  <c r="AJ14" i="9"/>
  <c r="AI14" i="9"/>
  <c r="AH14" i="9"/>
  <c r="Z14" i="9"/>
  <c r="Y14" i="9"/>
  <c r="X14" i="9"/>
  <c r="W14" i="9"/>
  <c r="V14" i="9"/>
  <c r="U14" i="9"/>
  <c r="AJ13" i="9"/>
  <c r="AI13" i="9"/>
  <c r="AH13" i="9"/>
  <c r="Z13" i="9"/>
  <c r="Y13" i="9"/>
  <c r="X13" i="9"/>
  <c r="W13" i="9"/>
  <c r="V13" i="9"/>
  <c r="U13" i="9"/>
  <c r="AJ12" i="9"/>
  <c r="AI12" i="9"/>
  <c r="AH12" i="9"/>
  <c r="Z12" i="9"/>
  <c r="Y12" i="9"/>
  <c r="X12" i="9"/>
  <c r="W12" i="9"/>
  <c r="V12" i="9"/>
  <c r="F12" i="9"/>
  <c r="U12" i="9"/>
  <c r="Z11" i="9"/>
  <c r="Y11" i="9"/>
  <c r="X11" i="9"/>
  <c r="W11" i="9"/>
  <c r="V11" i="9"/>
  <c r="U11" i="9"/>
  <c r="AH10" i="9"/>
  <c r="Z10" i="9"/>
  <c r="Y10" i="9"/>
  <c r="X10" i="9"/>
  <c r="W10" i="9"/>
  <c r="V10" i="9"/>
  <c r="U10" i="9"/>
  <c r="AJ9" i="9"/>
  <c r="AI9" i="9"/>
  <c r="AH9" i="9"/>
  <c r="Z9" i="9"/>
  <c r="Y9" i="9"/>
  <c r="X9" i="9"/>
  <c r="W9" i="9"/>
  <c r="V9" i="9"/>
  <c r="U9" i="9"/>
  <c r="AJ8" i="9"/>
  <c r="AI8" i="9"/>
  <c r="AH8" i="9"/>
  <c r="Z8" i="9"/>
  <c r="Y8" i="9"/>
  <c r="X8" i="9"/>
  <c r="W8" i="9"/>
  <c r="V8" i="9"/>
  <c r="U8" i="9"/>
  <c r="AJ7" i="9"/>
  <c r="AI7" i="9"/>
  <c r="AH7" i="9"/>
  <c r="Z7" i="9"/>
  <c r="Y7" i="9"/>
  <c r="X7" i="9"/>
  <c r="W7" i="9"/>
  <c r="V7" i="9"/>
  <c r="F7" i="9"/>
  <c r="U7" i="9"/>
  <c r="AJ6" i="9"/>
  <c r="AI6" i="9"/>
  <c r="AH6" i="9"/>
  <c r="Z6" i="9"/>
  <c r="Y6" i="9"/>
  <c r="X6" i="9"/>
  <c r="W6" i="9"/>
  <c r="V6" i="9"/>
  <c r="F6" i="9"/>
  <c r="U6" i="9"/>
  <c r="AJ5" i="9"/>
  <c r="AI5" i="9"/>
  <c r="AH5" i="9"/>
  <c r="Z5" i="9"/>
  <c r="Y5" i="9"/>
  <c r="X5" i="9"/>
  <c r="W5" i="9"/>
  <c r="V5" i="9"/>
  <c r="U5" i="9"/>
  <c r="AJ4" i="9"/>
  <c r="AI4" i="9"/>
  <c r="AH4" i="9"/>
  <c r="Z4" i="9"/>
  <c r="Y4" i="9"/>
  <c r="X4" i="9"/>
  <c r="W4" i="9"/>
  <c r="V4" i="9"/>
  <c r="U4" i="9"/>
  <c r="AJ3" i="9"/>
  <c r="AI3" i="9"/>
  <c r="AH3" i="9"/>
  <c r="Z3" i="9"/>
  <c r="Y3" i="9"/>
  <c r="X3" i="9"/>
  <c r="W3" i="9"/>
  <c r="V3" i="9"/>
  <c r="U3" i="9"/>
  <c r="AJ2" i="9"/>
  <c r="AI2" i="9"/>
  <c r="AH2" i="9"/>
  <c r="Z2" i="9"/>
  <c r="Y2" i="9"/>
  <c r="X2" i="9"/>
  <c r="W2" i="9"/>
  <c r="V2" i="9"/>
  <c r="U2" i="9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Q459" i="2"/>
  <c r="Z459" i="2"/>
  <c r="Q460" i="2"/>
  <c r="Z460" i="2"/>
  <c r="Z461" i="2"/>
  <c r="Q462" i="2"/>
  <c r="Z462" i="2"/>
  <c r="Z463" i="2"/>
  <c r="Z464" i="2"/>
  <c r="Z465" i="2"/>
  <c r="Z466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I95" i="2"/>
  <c r="V95" i="2"/>
  <c r="I96" i="2"/>
  <c r="V96" i="2"/>
  <c r="L96" i="2"/>
  <c r="I97" i="2"/>
  <c r="V97" i="2"/>
  <c r="L98" i="2"/>
  <c r="O98" i="2"/>
  <c r="V98" i="2"/>
  <c r="I99" i="2"/>
  <c r="L99" i="2"/>
  <c r="V100" i="2"/>
  <c r="I101" i="2"/>
  <c r="L101" i="2"/>
  <c r="V101" i="2"/>
  <c r="I102" i="2"/>
  <c r="L102" i="2"/>
  <c r="V102" i="2"/>
  <c r="I103" i="2"/>
  <c r="V103" i="2"/>
  <c r="I104" i="2"/>
  <c r="V104" i="2"/>
  <c r="L104" i="2"/>
  <c r="V105" i="2"/>
  <c r="V106" i="2"/>
  <c r="I107" i="2"/>
  <c r="V107" i="2"/>
  <c r="I108" i="2"/>
  <c r="V108" i="2"/>
  <c r="V109" i="2"/>
  <c r="I110" i="2"/>
  <c r="V110" i="2"/>
  <c r="L110" i="2"/>
  <c r="I111" i="2"/>
  <c r="V111" i="2"/>
  <c r="V112" i="2"/>
  <c r="V113" i="2"/>
  <c r="V114" i="2"/>
  <c r="V115" i="2"/>
  <c r="V116" i="2"/>
  <c r="V117" i="2"/>
  <c r="V118" i="2"/>
  <c r="V119" i="2"/>
  <c r="V120" i="2"/>
  <c r="I121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I134" i="2"/>
  <c r="V134" i="2"/>
  <c r="I135" i="2"/>
  <c r="V135" i="2"/>
  <c r="I136" i="2"/>
  <c r="V136" i="2"/>
  <c r="V137" i="2"/>
  <c r="I138" i="2"/>
  <c r="V138" i="2"/>
  <c r="I139" i="2"/>
  <c r="L139" i="2"/>
  <c r="V139" i="2"/>
  <c r="V140" i="2"/>
  <c r="V141" i="2"/>
  <c r="V142" i="2"/>
  <c r="I143" i="2"/>
  <c r="L143" i="2"/>
  <c r="I144" i="2"/>
  <c r="L144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I156" i="2"/>
  <c r="V156" i="2"/>
  <c r="I157" i="2"/>
  <c r="V157" i="2"/>
  <c r="I158" i="2"/>
  <c r="V158" i="2"/>
  <c r="I159" i="2"/>
  <c r="V159" i="2"/>
  <c r="V160" i="2"/>
  <c r="V161" i="2"/>
  <c r="V162" i="2"/>
  <c r="V163" i="2"/>
  <c r="I164" i="2"/>
  <c r="V164" i="2"/>
  <c r="I165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I344" i="2"/>
  <c r="V344" i="2"/>
  <c r="I345" i="2"/>
  <c r="V345" i="2"/>
  <c r="I346" i="2"/>
  <c r="V346" i="2"/>
  <c r="I347" i="2"/>
  <c r="L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I360" i="2"/>
  <c r="V360" i="2"/>
  <c r="I361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I396" i="2"/>
  <c r="V396" i="2"/>
  <c r="I397" i="2"/>
  <c r="V397" i="2"/>
  <c r="I398" i="2"/>
  <c r="V398" i="2"/>
  <c r="I399" i="2"/>
  <c r="V399" i="2"/>
  <c r="V400" i="2"/>
  <c r="I401" i="2"/>
  <c r="L401" i="2"/>
  <c r="I402" i="2"/>
  <c r="L402" i="2"/>
  <c r="V403" i="2"/>
  <c r="V404" i="2"/>
  <c r="V405" i="2"/>
  <c r="V406" i="2"/>
  <c r="I407" i="2"/>
  <c r="V407" i="2"/>
  <c r="I408" i="2"/>
  <c r="V408" i="2"/>
  <c r="I409" i="2"/>
  <c r="V409" i="2"/>
  <c r="I410" i="2"/>
  <c r="V410" i="2"/>
  <c r="I411" i="2"/>
  <c r="V411" i="2"/>
  <c r="I412" i="2"/>
  <c r="V412" i="2"/>
  <c r="I413" i="2"/>
  <c r="V413" i="2"/>
  <c r="I414" i="2"/>
  <c r="V414" i="2"/>
  <c r="I415" i="2"/>
  <c r="V415" i="2"/>
  <c r="I416" i="2"/>
  <c r="V416" i="2"/>
  <c r="I417" i="2"/>
  <c r="V417" i="2"/>
  <c r="V418" i="2"/>
  <c r="V419" i="2"/>
  <c r="V420" i="2"/>
  <c r="V421" i="2"/>
  <c r="V422" i="2"/>
  <c r="V423" i="2"/>
  <c r="V424" i="2"/>
  <c r="V425" i="2"/>
  <c r="V426" i="2"/>
  <c r="V427" i="2"/>
  <c r="I428" i="2"/>
  <c r="V428" i="2"/>
  <c r="I429" i="2"/>
  <c r="V429" i="2"/>
  <c r="I430" i="2"/>
  <c r="V430" i="2"/>
  <c r="I431" i="2"/>
  <c r="V431" i="2"/>
  <c r="I432" i="2"/>
  <c r="V432" i="2"/>
  <c r="I433" i="2"/>
  <c r="V433" i="2"/>
  <c r="V434" i="2"/>
  <c r="V435" i="2"/>
  <c r="V436" i="2"/>
  <c r="V437" i="2"/>
  <c r="V438" i="2"/>
  <c r="V439" i="2"/>
  <c r="V440" i="2"/>
  <c r="V441" i="2"/>
  <c r="I442" i="2"/>
  <c r="V442" i="2"/>
  <c r="I443" i="2"/>
  <c r="V443" i="2"/>
  <c r="I444" i="2"/>
  <c r="V444" i="2"/>
  <c r="I445" i="2"/>
  <c r="V445" i="2"/>
  <c r="I446" i="2"/>
  <c r="V446" i="2"/>
  <c r="I447" i="2"/>
  <c r="V447" i="2"/>
  <c r="I448" i="2"/>
  <c r="V448" i="2"/>
  <c r="I449" i="2"/>
  <c r="V449" i="2"/>
  <c r="I450" i="2"/>
  <c r="V450" i="2"/>
  <c r="V451" i="2"/>
  <c r="V452" i="2"/>
  <c r="V453" i="2"/>
  <c r="V454" i="2"/>
  <c r="V455" i="2"/>
  <c r="V456" i="2"/>
  <c r="V457" i="2"/>
  <c r="V458" i="2"/>
  <c r="I459" i="2"/>
  <c r="V459" i="2"/>
  <c r="I460" i="2"/>
  <c r="V460" i="2"/>
  <c r="I461" i="2"/>
  <c r="V461" i="2"/>
  <c r="I462" i="2"/>
  <c r="V462" i="2"/>
  <c r="I463" i="2"/>
  <c r="V463" i="2"/>
  <c r="I464" i="2"/>
  <c r="V464" i="2"/>
  <c r="I465" i="2"/>
  <c r="V465" i="2"/>
  <c r="I466" i="2"/>
  <c r="V466" i="2"/>
  <c r="U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2" i="2"/>
  <c r="W2" i="2"/>
  <c r="W3" i="2"/>
  <c r="AJ465" i="2"/>
  <c r="AI465" i="2"/>
  <c r="AJ464" i="2"/>
  <c r="AI464" i="2"/>
  <c r="AJ463" i="2"/>
  <c r="AI463" i="2"/>
  <c r="AJ462" i="2"/>
  <c r="AI462" i="2"/>
  <c r="AJ461" i="2"/>
  <c r="AI461" i="2"/>
  <c r="AI458" i="2"/>
  <c r="AI457" i="2"/>
  <c r="AI456" i="2"/>
  <c r="AI455" i="2"/>
  <c r="AI450" i="2"/>
  <c r="AI449" i="2"/>
  <c r="AJ448" i="2"/>
  <c r="AI448" i="2"/>
  <c r="AJ447" i="2"/>
  <c r="AI447" i="2"/>
  <c r="AI445" i="2"/>
  <c r="AI444" i="2"/>
  <c r="AI443" i="2"/>
  <c r="AI442" i="2"/>
  <c r="AI437" i="2"/>
  <c r="AI436" i="2"/>
  <c r="AI435" i="2"/>
  <c r="AI434" i="2"/>
  <c r="AJ433" i="2"/>
  <c r="AI433" i="2"/>
  <c r="AJ432" i="2"/>
  <c r="AI432" i="2"/>
  <c r="AJ431" i="2"/>
  <c r="AI431" i="2"/>
  <c r="AJ430" i="2"/>
  <c r="AI430" i="2"/>
  <c r="AI429" i="2"/>
  <c r="AI428" i="2"/>
  <c r="AI427" i="2"/>
  <c r="AI426" i="2"/>
  <c r="AI425" i="2"/>
  <c r="AI424" i="2"/>
  <c r="AI423" i="2"/>
  <c r="AI422" i="2"/>
  <c r="AI417" i="2"/>
  <c r="AI416" i="2"/>
  <c r="AI415" i="2"/>
  <c r="AI414" i="2"/>
  <c r="AI413" i="2"/>
  <c r="AI412" i="2"/>
  <c r="AI411" i="2"/>
  <c r="AI410" i="2"/>
  <c r="AI409" i="2"/>
  <c r="AI408" i="2"/>
  <c r="AI407" i="2"/>
  <c r="AI406" i="2"/>
  <c r="AI405" i="2"/>
  <c r="AI404" i="2"/>
  <c r="AI403" i="2"/>
  <c r="AI398" i="2"/>
  <c r="AI397" i="2"/>
  <c r="AI396" i="2"/>
  <c r="AI395" i="2"/>
  <c r="AI379" i="2"/>
  <c r="AI378" i="2"/>
  <c r="AI377" i="2"/>
  <c r="AI376" i="2"/>
  <c r="AI375" i="2"/>
  <c r="AI374" i="2"/>
  <c r="AI373" i="2"/>
  <c r="AI372" i="2"/>
  <c r="AI371" i="2"/>
  <c r="AI370" i="2"/>
  <c r="AI369" i="2"/>
  <c r="AI368" i="2"/>
  <c r="AI367" i="2"/>
  <c r="AI366" i="2"/>
  <c r="AI365" i="2"/>
  <c r="AI364" i="2"/>
  <c r="AI363" i="2"/>
  <c r="AI362" i="2"/>
  <c r="AI361" i="2"/>
  <c r="AI360" i="2"/>
  <c r="AI359" i="2"/>
  <c r="AI358" i="2"/>
  <c r="AI357" i="2"/>
  <c r="AI356" i="2"/>
  <c r="AI355" i="2"/>
  <c r="AI354" i="2"/>
  <c r="AI353" i="2"/>
  <c r="AI351" i="2"/>
  <c r="AI350" i="2"/>
  <c r="AI349" i="2"/>
  <c r="AI343" i="2"/>
  <c r="AI342" i="2"/>
  <c r="AI341" i="2"/>
  <c r="AI340" i="2"/>
  <c r="AI339" i="2"/>
  <c r="AI338" i="2"/>
  <c r="AI337" i="2"/>
  <c r="AI336" i="2"/>
  <c r="AI335" i="2"/>
  <c r="AI334" i="2"/>
  <c r="AI333" i="2"/>
  <c r="AI332" i="2"/>
  <c r="AJ331" i="2"/>
  <c r="AI331" i="2"/>
  <c r="AJ330" i="2"/>
  <c r="AI330" i="2"/>
  <c r="AJ329" i="2"/>
  <c r="AI329" i="2"/>
  <c r="AJ328" i="2"/>
  <c r="AI328" i="2"/>
  <c r="AJ323" i="2"/>
  <c r="AI323" i="2"/>
  <c r="AJ321" i="2"/>
  <c r="AI321" i="2"/>
  <c r="AJ319" i="2"/>
  <c r="AI319" i="2"/>
  <c r="AJ318" i="2"/>
  <c r="AI318" i="2"/>
  <c r="AJ317" i="2"/>
  <c r="AI317" i="2"/>
  <c r="AJ316" i="2"/>
  <c r="AI316" i="2"/>
  <c r="AJ315" i="2"/>
  <c r="AI315" i="2"/>
  <c r="AJ314" i="2"/>
  <c r="AI314" i="2"/>
  <c r="AJ313" i="2"/>
  <c r="AI313" i="2"/>
  <c r="AJ312" i="2"/>
  <c r="AI312" i="2"/>
  <c r="AJ311" i="2"/>
  <c r="AI311" i="2"/>
  <c r="AJ310" i="2"/>
  <c r="AI310" i="2"/>
  <c r="AJ309" i="2"/>
  <c r="AI309" i="2"/>
  <c r="AJ308" i="2"/>
  <c r="AI308" i="2"/>
  <c r="AJ307" i="2"/>
  <c r="AI307" i="2"/>
  <c r="AJ306" i="2"/>
  <c r="AI306" i="2"/>
  <c r="AJ305" i="2"/>
  <c r="AI305" i="2"/>
  <c r="AJ302" i="2"/>
  <c r="AI302" i="2"/>
  <c r="AJ301" i="2"/>
  <c r="AI301" i="2"/>
  <c r="AJ300" i="2"/>
  <c r="AI300" i="2"/>
  <c r="AJ299" i="2"/>
  <c r="AI299" i="2"/>
  <c r="AJ298" i="2"/>
  <c r="AI298" i="2"/>
  <c r="AJ297" i="2"/>
  <c r="AI297" i="2"/>
  <c r="AJ296" i="2"/>
  <c r="AI296" i="2"/>
  <c r="AJ294" i="2"/>
  <c r="AI294" i="2"/>
  <c r="AJ293" i="2"/>
  <c r="AI293" i="2"/>
  <c r="AJ291" i="2"/>
  <c r="AI291" i="2"/>
  <c r="AJ290" i="2"/>
  <c r="AI290" i="2"/>
  <c r="AJ289" i="2"/>
  <c r="AI289" i="2"/>
  <c r="AJ288" i="2"/>
  <c r="AI288" i="2"/>
  <c r="AJ287" i="2"/>
  <c r="AI287" i="2"/>
  <c r="AJ286" i="2"/>
  <c r="AI286" i="2"/>
  <c r="AJ285" i="2"/>
  <c r="AI285" i="2"/>
  <c r="AJ284" i="2"/>
  <c r="AI284" i="2"/>
  <c r="AJ283" i="2"/>
  <c r="AI283" i="2"/>
  <c r="AJ281" i="2"/>
  <c r="AI281" i="2"/>
  <c r="AJ279" i="2"/>
  <c r="AI279" i="2"/>
  <c r="AJ278" i="2"/>
  <c r="AI278" i="2"/>
  <c r="AJ276" i="2"/>
  <c r="AI276" i="2"/>
  <c r="AJ275" i="2"/>
  <c r="AI275" i="2"/>
  <c r="AJ273" i="2"/>
  <c r="AI273" i="2"/>
  <c r="AJ272" i="2"/>
  <c r="AI272" i="2"/>
  <c r="AJ271" i="2"/>
  <c r="AI271" i="2"/>
  <c r="AJ270" i="2"/>
  <c r="AI270" i="2"/>
  <c r="AJ269" i="2"/>
  <c r="AI269" i="2"/>
  <c r="AJ267" i="2"/>
  <c r="AI267" i="2"/>
  <c r="AJ266" i="2"/>
  <c r="AI266" i="2"/>
  <c r="AJ264" i="2"/>
  <c r="AI264" i="2"/>
  <c r="AJ263" i="2"/>
  <c r="AI263" i="2"/>
  <c r="AJ262" i="2"/>
  <c r="AI262" i="2"/>
  <c r="AJ261" i="2"/>
  <c r="AI261" i="2"/>
  <c r="AJ260" i="2"/>
  <c r="AI260" i="2"/>
  <c r="AI259" i="2"/>
  <c r="AJ257" i="2"/>
  <c r="AI257" i="2"/>
  <c r="AJ256" i="2"/>
  <c r="AI256" i="2"/>
  <c r="AJ255" i="2"/>
  <c r="AI255" i="2"/>
  <c r="AI250" i="2"/>
  <c r="AI249" i="2"/>
  <c r="AI248" i="2"/>
  <c r="AI247" i="2"/>
  <c r="AI240" i="2"/>
  <c r="AI239" i="2"/>
  <c r="AI238" i="2"/>
  <c r="AI237" i="2"/>
  <c r="AI232" i="2"/>
  <c r="AI231" i="2"/>
  <c r="AI230" i="2"/>
  <c r="AI229" i="2"/>
  <c r="AJ224" i="2"/>
  <c r="AI224" i="2"/>
  <c r="AJ223" i="2"/>
  <c r="AI223" i="2"/>
  <c r="AJ222" i="2"/>
  <c r="AI222" i="2"/>
  <c r="AJ221" i="2"/>
  <c r="AI221" i="2"/>
  <c r="AI220" i="2"/>
  <c r="AJ219" i="2"/>
  <c r="AI219" i="2"/>
  <c r="AJ218" i="2"/>
  <c r="AI218" i="2"/>
  <c r="AJ217" i="2"/>
  <c r="AI217" i="2"/>
  <c r="AJ215" i="2"/>
  <c r="AI215" i="2"/>
  <c r="AJ214" i="2"/>
  <c r="AI214" i="2"/>
  <c r="AJ213" i="2"/>
  <c r="AI213" i="2"/>
  <c r="AJ212" i="2"/>
  <c r="AI212" i="2"/>
  <c r="AJ211" i="2"/>
  <c r="AI211" i="2"/>
  <c r="AJ210" i="2"/>
  <c r="AI210" i="2"/>
  <c r="AJ209" i="2"/>
  <c r="AI209" i="2"/>
  <c r="AJ208" i="2"/>
  <c r="AI208" i="2"/>
  <c r="AJ207" i="2"/>
  <c r="AI207" i="2"/>
  <c r="AJ206" i="2"/>
  <c r="AI206" i="2"/>
  <c r="AJ205" i="2"/>
  <c r="AI205" i="2"/>
  <c r="AJ204" i="2"/>
  <c r="AI204" i="2"/>
  <c r="AJ203" i="2"/>
  <c r="AI203" i="2"/>
  <c r="AJ202" i="2"/>
  <c r="AI202" i="2"/>
  <c r="AJ201" i="2"/>
  <c r="AI201" i="2"/>
  <c r="AJ200" i="2"/>
  <c r="AI200" i="2"/>
  <c r="AI199" i="2"/>
  <c r="AJ198" i="2"/>
  <c r="AI198" i="2"/>
  <c r="AJ196" i="2"/>
  <c r="AI196" i="2"/>
  <c r="AJ195" i="2"/>
  <c r="AI195" i="2"/>
  <c r="AJ194" i="2"/>
  <c r="AI194" i="2"/>
  <c r="AJ193" i="2"/>
  <c r="AI193" i="2"/>
  <c r="AJ192" i="2"/>
  <c r="AI192" i="2"/>
  <c r="AJ191" i="2"/>
  <c r="AI191" i="2"/>
  <c r="AJ190" i="2"/>
  <c r="AI190" i="2"/>
  <c r="AJ189" i="2"/>
  <c r="AI189" i="2"/>
  <c r="AJ188" i="2"/>
  <c r="AI188" i="2"/>
  <c r="AJ187" i="2"/>
  <c r="AI187" i="2"/>
  <c r="AJ186" i="2"/>
  <c r="AI186" i="2"/>
  <c r="AJ185" i="2"/>
  <c r="AI185" i="2"/>
  <c r="AJ184" i="2"/>
  <c r="AI184" i="2"/>
  <c r="AJ183" i="2"/>
  <c r="AI183" i="2"/>
  <c r="AI182" i="2"/>
  <c r="AJ181" i="2"/>
  <c r="AI181" i="2"/>
  <c r="AJ179" i="2"/>
  <c r="AI179" i="2"/>
  <c r="AJ178" i="2"/>
  <c r="AI178" i="2"/>
  <c r="AI177" i="2"/>
  <c r="AI176" i="2"/>
  <c r="AI175" i="2"/>
  <c r="AI174" i="2"/>
  <c r="AJ171" i="2"/>
  <c r="AI171" i="2"/>
  <c r="AJ170" i="2"/>
  <c r="AI170" i="2"/>
  <c r="AJ169" i="2"/>
  <c r="AI169" i="2"/>
  <c r="AJ168" i="2"/>
  <c r="AI168" i="2"/>
  <c r="AJ167" i="2"/>
  <c r="AI167" i="2"/>
  <c r="AJ161" i="2"/>
  <c r="AI161" i="2"/>
  <c r="AJ160" i="2"/>
  <c r="AI160" i="2"/>
  <c r="AJ151" i="2"/>
  <c r="AI151" i="2"/>
  <c r="AJ150" i="2"/>
  <c r="AI150" i="2"/>
  <c r="AJ145" i="2"/>
  <c r="AI145" i="2"/>
  <c r="AJ144" i="2"/>
  <c r="AI144" i="2"/>
  <c r="AJ143" i="2"/>
  <c r="AI143" i="2"/>
  <c r="AJ142" i="2"/>
  <c r="AI142" i="2"/>
  <c r="AJ139" i="2"/>
  <c r="AI139" i="2"/>
  <c r="AJ138" i="2"/>
  <c r="AI138" i="2"/>
  <c r="AJ135" i="2"/>
  <c r="AI135" i="2"/>
  <c r="AJ129" i="2"/>
  <c r="AI129" i="2"/>
  <c r="AJ128" i="2"/>
  <c r="AI128" i="2"/>
  <c r="AJ127" i="2"/>
  <c r="AI127" i="2"/>
  <c r="AJ126" i="2"/>
  <c r="AI126" i="2"/>
  <c r="AJ125" i="2"/>
  <c r="AI125" i="2"/>
  <c r="AJ124" i="2"/>
  <c r="AI124" i="2"/>
  <c r="AJ123" i="2"/>
  <c r="AI123" i="2"/>
  <c r="AJ122" i="2"/>
  <c r="AI122" i="2"/>
  <c r="AJ121" i="2"/>
  <c r="AI121" i="2"/>
  <c r="AJ120" i="2"/>
  <c r="AI120" i="2"/>
  <c r="AI119" i="2"/>
  <c r="AJ118" i="2"/>
  <c r="AI118" i="2"/>
  <c r="AJ117" i="2"/>
  <c r="AI117" i="2"/>
  <c r="AJ116" i="2"/>
  <c r="AI116" i="2"/>
  <c r="AJ115" i="2"/>
  <c r="AI115" i="2"/>
  <c r="AI114" i="2"/>
  <c r="AJ113" i="2"/>
  <c r="AI113" i="2"/>
  <c r="AJ112" i="2"/>
  <c r="AI112" i="2"/>
  <c r="AJ111" i="2"/>
  <c r="AI111" i="2"/>
  <c r="AJ110" i="2"/>
  <c r="AI110" i="2"/>
  <c r="AJ109" i="2"/>
  <c r="AI109" i="2"/>
  <c r="AJ108" i="2"/>
  <c r="AI108" i="2"/>
  <c r="AJ107" i="2"/>
  <c r="AI107" i="2"/>
  <c r="AJ106" i="2"/>
  <c r="AI106" i="2"/>
  <c r="AJ105" i="2"/>
  <c r="AI105" i="2"/>
  <c r="AJ104" i="2"/>
  <c r="AI104" i="2"/>
  <c r="AJ103" i="2"/>
  <c r="AI103" i="2"/>
  <c r="AJ102" i="2"/>
  <c r="AI102" i="2"/>
  <c r="AJ101" i="2"/>
  <c r="AI101" i="2"/>
  <c r="AJ99" i="2"/>
  <c r="AI99" i="2"/>
  <c r="AJ98" i="2"/>
  <c r="AI98" i="2"/>
  <c r="AJ97" i="2"/>
  <c r="AI97" i="2"/>
  <c r="AJ96" i="2"/>
  <c r="AI96" i="2"/>
  <c r="AI95" i="2"/>
  <c r="AI94" i="2"/>
  <c r="AJ91" i="2"/>
  <c r="AI91" i="2"/>
  <c r="AJ90" i="2"/>
  <c r="AI90" i="2"/>
  <c r="AJ88" i="2"/>
  <c r="AI88" i="2"/>
  <c r="AJ87" i="2"/>
  <c r="AI87" i="2"/>
  <c r="AJ86" i="2"/>
  <c r="AI86" i="2"/>
  <c r="AJ85" i="2"/>
  <c r="AI85" i="2"/>
  <c r="AJ84" i="2"/>
  <c r="AI84" i="2"/>
  <c r="AJ82" i="2"/>
  <c r="AI82" i="2"/>
  <c r="AJ77" i="2"/>
  <c r="AI77" i="2"/>
  <c r="AJ65" i="2"/>
  <c r="AI65" i="2"/>
  <c r="AJ62" i="2"/>
  <c r="AI62" i="2"/>
  <c r="AJ61" i="2"/>
  <c r="AI61" i="2"/>
  <c r="AJ56" i="2"/>
  <c r="AI56" i="2"/>
  <c r="AJ47" i="2"/>
  <c r="AI47" i="2"/>
  <c r="AJ46" i="2"/>
  <c r="AI46" i="2"/>
  <c r="AJ44" i="2"/>
  <c r="AI44" i="2"/>
  <c r="AJ40" i="2"/>
  <c r="AI40" i="2"/>
  <c r="AJ39" i="2"/>
  <c r="AI39" i="2"/>
  <c r="AJ37" i="2"/>
  <c r="AI37" i="2"/>
  <c r="AJ36" i="2"/>
  <c r="AI36" i="2"/>
  <c r="AJ35" i="2"/>
  <c r="AI35" i="2"/>
  <c r="AJ34" i="2"/>
  <c r="AI34" i="2"/>
  <c r="AJ30" i="2"/>
  <c r="AI30" i="2"/>
  <c r="AJ28" i="2"/>
  <c r="AI28" i="2"/>
  <c r="AJ23" i="2"/>
  <c r="AI23" i="2"/>
  <c r="AJ22" i="2"/>
  <c r="AI22" i="2"/>
  <c r="AJ19" i="2"/>
  <c r="AI19" i="2"/>
  <c r="AJ14" i="2"/>
  <c r="AI14" i="2"/>
  <c r="AJ13" i="2"/>
  <c r="AI13" i="2"/>
  <c r="AJ12" i="2"/>
  <c r="AI12" i="2"/>
  <c r="AJ9" i="2"/>
  <c r="AJ8" i="2"/>
  <c r="AJ7" i="2"/>
  <c r="AJ6" i="2"/>
  <c r="AJ5" i="2"/>
  <c r="AJ4" i="2"/>
  <c r="AJ3" i="2"/>
  <c r="AJ2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G80" i="2"/>
  <c r="W80" i="2"/>
  <c r="W81" i="2"/>
  <c r="W82" i="2"/>
  <c r="W83" i="2"/>
  <c r="W84" i="2"/>
  <c r="G85" i="2"/>
  <c r="W85" i="2"/>
  <c r="G86" i="2"/>
  <c r="W86" i="2"/>
  <c r="W87" i="2"/>
  <c r="G88" i="2"/>
  <c r="W88" i="2"/>
  <c r="G89" i="2"/>
  <c r="W89" i="2"/>
  <c r="G90" i="2"/>
  <c r="W90" i="2"/>
  <c r="G91" i="2"/>
  <c r="W91" i="2"/>
  <c r="G92" i="2"/>
  <c r="W92" i="2"/>
  <c r="G93" i="2"/>
  <c r="W93" i="2"/>
  <c r="G94" i="2"/>
  <c r="W94" i="2"/>
  <c r="W95" i="2"/>
  <c r="G96" i="2"/>
  <c r="W96" i="2"/>
  <c r="G97" i="2"/>
  <c r="W97" i="2"/>
  <c r="G98" i="2"/>
  <c r="W98" i="2"/>
  <c r="G99" i="2"/>
  <c r="W99" i="2"/>
  <c r="W100" i="2"/>
  <c r="G101" i="2"/>
  <c r="W101" i="2"/>
  <c r="G102" i="2"/>
  <c r="W102" i="2"/>
  <c r="G103" i="2"/>
  <c r="W103" i="2"/>
  <c r="G104" i="2"/>
  <c r="W104" i="2"/>
  <c r="G105" i="2"/>
  <c r="W105" i="2"/>
  <c r="G106" i="2"/>
  <c r="W106" i="2"/>
  <c r="G107" i="2"/>
  <c r="W107" i="2"/>
  <c r="W108" i="2"/>
  <c r="G109" i="2"/>
  <c r="W109" i="2"/>
  <c r="G110" i="2"/>
  <c r="W110" i="2"/>
  <c r="G111" i="2"/>
  <c r="W111" i="2"/>
  <c r="G112" i="2"/>
  <c r="W112" i="2"/>
  <c r="G113" i="2"/>
  <c r="W113" i="2"/>
  <c r="G114" i="2"/>
  <c r="W114" i="2"/>
  <c r="G115" i="2"/>
  <c r="W115" i="2"/>
  <c r="G116" i="2"/>
  <c r="W116" i="2"/>
  <c r="G117" i="2"/>
  <c r="W117" i="2"/>
  <c r="G118" i="2"/>
  <c r="W118" i="2"/>
  <c r="G119" i="2"/>
  <c r="W119" i="2"/>
  <c r="G120" i="2"/>
  <c r="W120" i="2"/>
  <c r="G121" i="2"/>
  <c r="W121" i="2"/>
  <c r="G122" i="2"/>
  <c r="W122" i="2"/>
  <c r="G123" i="2"/>
  <c r="W123" i="2"/>
  <c r="W124" i="2"/>
  <c r="G125" i="2"/>
  <c r="W125" i="2"/>
  <c r="W126" i="2"/>
  <c r="W127" i="2"/>
  <c r="G128" i="2"/>
  <c r="W128" i="2"/>
  <c r="G129" i="2"/>
  <c r="W129" i="2"/>
  <c r="G130" i="2"/>
  <c r="W130" i="2"/>
  <c r="G131" i="2"/>
  <c r="W131" i="2"/>
  <c r="G132" i="2"/>
  <c r="W132" i="2"/>
  <c r="G133" i="2"/>
  <c r="W133" i="2"/>
  <c r="G134" i="2"/>
  <c r="W134" i="2"/>
  <c r="G135" i="2"/>
  <c r="W135" i="2"/>
  <c r="G136" i="2"/>
  <c r="W136" i="2"/>
  <c r="G137" i="2"/>
  <c r="W137" i="2"/>
  <c r="G138" i="2"/>
  <c r="W138" i="2"/>
  <c r="G139" i="2"/>
  <c r="W139" i="2"/>
  <c r="G140" i="2"/>
  <c r="W140" i="2"/>
  <c r="G141" i="2"/>
  <c r="W141" i="2"/>
  <c r="G142" i="2"/>
  <c r="W142" i="2"/>
  <c r="G143" i="2"/>
  <c r="W143" i="2"/>
  <c r="G144" i="2"/>
  <c r="W144" i="2"/>
  <c r="G145" i="2"/>
  <c r="W145" i="2"/>
  <c r="G146" i="2"/>
  <c r="W146" i="2"/>
  <c r="G147" i="2"/>
  <c r="W147" i="2"/>
  <c r="G148" i="2"/>
  <c r="W148" i="2"/>
  <c r="G149" i="2"/>
  <c r="W149" i="2"/>
  <c r="W150" i="2"/>
  <c r="W151" i="2"/>
  <c r="W152" i="2"/>
  <c r="G153" i="2"/>
  <c r="W153" i="2"/>
  <c r="W154" i="2"/>
  <c r="G155" i="2"/>
  <c r="W155" i="2"/>
  <c r="G156" i="2"/>
  <c r="W156" i="2"/>
  <c r="G157" i="2"/>
  <c r="W157" i="2"/>
  <c r="G158" i="2"/>
  <c r="W158" i="2"/>
  <c r="G159" i="2"/>
  <c r="W159" i="2"/>
  <c r="W160" i="2"/>
  <c r="W161" i="2"/>
  <c r="G162" i="2"/>
  <c r="W162" i="2"/>
  <c r="G163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G197" i="2"/>
  <c r="W197" i="2"/>
  <c r="W198" i="2"/>
  <c r="W199" i="2"/>
  <c r="W200" i="2"/>
  <c r="W201" i="2"/>
  <c r="G202" i="2"/>
  <c r="W202" i="2"/>
  <c r="G203" i="2"/>
  <c r="W203" i="2"/>
  <c r="W204" i="2"/>
  <c r="G205" i="2"/>
  <c r="W205" i="2"/>
  <c r="G206" i="2"/>
  <c r="W206" i="2"/>
  <c r="G207" i="2"/>
  <c r="W207" i="2"/>
  <c r="W208" i="2"/>
  <c r="W209" i="2"/>
  <c r="W210" i="2"/>
  <c r="W211" i="2"/>
  <c r="W212" i="2"/>
  <c r="W213" i="2"/>
  <c r="G214" i="2"/>
  <c r="W214" i="2"/>
  <c r="W215" i="2"/>
  <c r="W216" i="2"/>
  <c r="W217" i="2"/>
  <c r="G218" i="2"/>
  <c r="W218" i="2"/>
  <c r="W219" i="2"/>
  <c r="W220" i="2"/>
  <c r="W221" i="2"/>
  <c r="W222" i="2"/>
  <c r="G223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G255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U3" i="2"/>
  <c r="U4" i="2"/>
  <c r="U5" i="2"/>
  <c r="F6" i="2"/>
  <c r="U6" i="2"/>
  <c r="F7" i="2"/>
  <c r="U7" i="2"/>
  <c r="U8" i="2"/>
  <c r="U9" i="2"/>
  <c r="U10" i="2"/>
  <c r="U11" i="2"/>
  <c r="F12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F29" i="2"/>
  <c r="U29" i="2"/>
  <c r="U30" i="2"/>
  <c r="F31" i="2"/>
  <c r="U31" i="2"/>
  <c r="U32" i="2"/>
  <c r="U33" i="2"/>
  <c r="U34" i="2"/>
  <c r="U35" i="2"/>
  <c r="U36" i="2"/>
  <c r="F37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F55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F80" i="2"/>
  <c r="U80" i="2"/>
  <c r="U81" i="2"/>
  <c r="U82" i="2"/>
  <c r="U83" i="2"/>
  <c r="U84" i="2"/>
  <c r="F85" i="2"/>
  <c r="U85" i="2"/>
  <c r="F86" i="2"/>
  <c r="U86" i="2"/>
  <c r="U87" i="2"/>
  <c r="F88" i="2"/>
  <c r="U88" i="2"/>
  <c r="F89" i="2"/>
  <c r="U89" i="2"/>
  <c r="F90" i="2"/>
  <c r="U90" i="2"/>
  <c r="F91" i="2"/>
  <c r="U91" i="2"/>
  <c r="F92" i="2"/>
  <c r="U92" i="2"/>
  <c r="F93" i="2"/>
  <c r="U93" i="2"/>
  <c r="F94" i="2"/>
  <c r="U94" i="2"/>
  <c r="U95" i="2"/>
  <c r="F96" i="2"/>
  <c r="U96" i="2"/>
  <c r="F97" i="2"/>
  <c r="U97" i="2"/>
  <c r="F98" i="2"/>
  <c r="U98" i="2"/>
  <c r="F99" i="2"/>
  <c r="U99" i="2"/>
  <c r="U100" i="2"/>
  <c r="F101" i="2"/>
  <c r="U101" i="2"/>
  <c r="F102" i="2"/>
  <c r="U102" i="2"/>
  <c r="F103" i="2"/>
  <c r="U103" i="2"/>
  <c r="F104" i="2"/>
  <c r="U104" i="2"/>
  <c r="F105" i="2"/>
  <c r="U105" i="2"/>
  <c r="F106" i="2"/>
  <c r="U106" i="2"/>
  <c r="F107" i="2"/>
  <c r="U107" i="2"/>
  <c r="F108" i="2"/>
  <c r="U108" i="2"/>
  <c r="F109" i="2"/>
  <c r="U109" i="2"/>
  <c r="F110" i="2"/>
  <c r="U110" i="2"/>
  <c r="F111" i="2"/>
  <c r="U111" i="2"/>
  <c r="F112" i="2"/>
  <c r="U112" i="2"/>
  <c r="F113" i="2"/>
  <c r="U113" i="2"/>
  <c r="F114" i="2"/>
  <c r="U114" i="2"/>
  <c r="F115" i="2"/>
  <c r="U115" i="2"/>
  <c r="F116" i="2"/>
  <c r="U116" i="2"/>
  <c r="F117" i="2"/>
  <c r="U117" i="2"/>
  <c r="F118" i="2"/>
  <c r="U118" i="2"/>
  <c r="F119" i="2"/>
  <c r="U119" i="2"/>
  <c r="F120" i="2"/>
  <c r="U120" i="2"/>
  <c r="F121" i="2"/>
  <c r="U121" i="2"/>
  <c r="F122" i="2"/>
  <c r="U122" i="2"/>
  <c r="F123" i="2"/>
  <c r="U123" i="2"/>
  <c r="U124" i="2"/>
  <c r="F125" i="2"/>
  <c r="U125" i="2"/>
  <c r="U126" i="2"/>
  <c r="U127" i="2"/>
  <c r="F128" i="2"/>
  <c r="U128" i="2"/>
  <c r="F129" i="2"/>
  <c r="U129" i="2"/>
  <c r="F130" i="2"/>
  <c r="U130" i="2"/>
  <c r="F131" i="2"/>
  <c r="U131" i="2"/>
  <c r="F132" i="2"/>
  <c r="U132" i="2"/>
  <c r="F133" i="2"/>
  <c r="U133" i="2"/>
  <c r="F134" i="2"/>
  <c r="U134" i="2"/>
  <c r="F135" i="2"/>
  <c r="U135" i="2"/>
  <c r="F136" i="2"/>
  <c r="U136" i="2"/>
  <c r="F137" i="2"/>
  <c r="U137" i="2"/>
  <c r="F138" i="2"/>
  <c r="U138" i="2"/>
  <c r="F139" i="2"/>
  <c r="U139" i="2"/>
  <c r="F140" i="2"/>
  <c r="U140" i="2"/>
  <c r="F141" i="2"/>
  <c r="U141" i="2"/>
  <c r="F142" i="2"/>
  <c r="U142" i="2"/>
  <c r="F143" i="2"/>
  <c r="U143" i="2"/>
  <c r="F144" i="2"/>
  <c r="U144" i="2"/>
  <c r="F145" i="2"/>
  <c r="U145" i="2"/>
  <c r="F146" i="2"/>
  <c r="U146" i="2"/>
  <c r="F147" i="2"/>
  <c r="U147" i="2"/>
  <c r="F148" i="2"/>
  <c r="U148" i="2"/>
  <c r="F149" i="2"/>
  <c r="U149" i="2"/>
  <c r="U150" i="2"/>
  <c r="U151" i="2"/>
  <c r="F152" i="2"/>
  <c r="U152" i="2"/>
  <c r="F153" i="2"/>
  <c r="U153" i="2"/>
  <c r="U154" i="2"/>
  <c r="F155" i="2"/>
  <c r="U155" i="2"/>
  <c r="F156" i="2"/>
  <c r="U156" i="2"/>
  <c r="F157" i="2"/>
  <c r="U157" i="2"/>
  <c r="F158" i="2"/>
  <c r="U158" i="2"/>
  <c r="F159" i="2"/>
  <c r="U159" i="2"/>
  <c r="U160" i="2"/>
  <c r="U161" i="2"/>
  <c r="F162" i="2"/>
  <c r="U162" i="2"/>
  <c r="F163" i="2"/>
  <c r="U163" i="2"/>
  <c r="F164" i="2"/>
  <c r="U164" i="2"/>
  <c r="F165" i="2"/>
  <c r="U165" i="2"/>
  <c r="F166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F197" i="2"/>
  <c r="U197" i="2"/>
  <c r="U198" i="2"/>
  <c r="U199" i="2"/>
  <c r="U200" i="2"/>
  <c r="F201" i="2"/>
  <c r="U201" i="2"/>
  <c r="F202" i="2"/>
  <c r="U202" i="2"/>
  <c r="F203" i="2"/>
  <c r="U203" i="2"/>
  <c r="U204" i="2"/>
  <c r="F205" i="2"/>
  <c r="U205" i="2"/>
  <c r="F206" i="2"/>
  <c r="U206" i="2"/>
  <c r="F207" i="2"/>
  <c r="U207" i="2"/>
  <c r="U208" i="2"/>
  <c r="U209" i="2"/>
  <c r="U210" i="2"/>
  <c r="U211" i="2"/>
  <c r="U212" i="2"/>
  <c r="U213" i="2"/>
  <c r="F214" i="2"/>
  <c r="U214" i="2"/>
  <c r="U215" i="2"/>
  <c r="U216" i="2"/>
  <c r="U217" i="2"/>
  <c r="F218" i="2"/>
  <c r="U218" i="2"/>
  <c r="U219" i="2"/>
  <c r="U220" i="2"/>
  <c r="U221" i="2"/>
  <c r="U222" i="2"/>
  <c r="F223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F255" i="2"/>
  <c r="U255" i="2"/>
  <c r="F256" i="2"/>
  <c r="U256" i="2"/>
  <c r="U257" i="2"/>
  <c r="U258" i="2"/>
  <c r="F259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F336" i="2"/>
  <c r="U336" i="2"/>
  <c r="U337" i="2"/>
  <c r="U338" i="2"/>
  <c r="U339" i="2"/>
  <c r="F340" i="2"/>
  <c r="U340" i="2"/>
  <c r="F341" i="2"/>
  <c r="U341" i="2"/>
  <c r="U342" i="2"/>
  <c r="F343" i="2"/>
  <c r="U343" i="2"/>
  <c r="F344" i="2"/>
  <c r="U344" i="2"/>
  <c r="F345" i="2"/>
  <c r="U345" i="2"/>
  <c r="F346" i="2"/>
  <c r="U346" i="2"/>
  <c r="F347" i="2"/>
  <c r="U347" i="2"/>
  <c r="U348" i="2"/>
  <c r="U349" i="2"/>
  <c r="U350" i="2"/>
  <c r="U351" i="2"/>
  <c r="F352" i="2"/>
  <c r="U352" i="2"/>
  <c r="U353" i="2"/>
  <c r="U354" i="2"/>
  <c r="U355" i="2"/>
  <c r="F356" i="2"/>
  <c r="U356" i="2"/>
  <c r="F357" i="2"/>
  <c r="U357" i="2"/>
  <c r="F358" i="2"/>
  <c r="U358" i="2"/>
  <c r="F359" i="2"/>
  <c r="U359" i="2"/>
  <c r="U360" i="2"/>
  <c r="F361" i="2"/>
  <c r="U361" i="2"/>
  <c r="U362" i="2"/>
  <c r="U363" i="2"/>
  <c r="U364" i="2"/>
  <c r="U365" i="2"/>
  <c r="U366" i="2"/>
  <c r="U367" i="2"/>
  <c r="U368" i="2"/>
  <c r="U369" i="2"/>
  <c r="U370" i="2"/>
  <c r="U371" i="2"/>
  <c r="F372" i="2"/>
  <c r="U372" i="2"/>
  <c r="F373" i="2"/>
  <c r="U373" i="2"/>
  <c r="F374" i="2"/>
  <c r="U374" i="2"/>
  <c r="F375" i="2"/>
  <c r="U375" i="2"/>
  <c r="U376" i="2"/>
  <c r="U377" i="2"/>
  <c r="U378" i="2"/>
  <c r="U379" i="2"/>
  <c r="U380" i="2"/>
  <c r="U381" i="2"/>
  <c r="U382" i="2"/>
  <c r="U383" i="2"/>
  <c r="U384" i="2"/>
  <c r="F385" i="2"/>
  <c r="U385" i="2"/>
  <c r="U386" i="2"/>
  <c r="U387" i="2"/>
  <c r="F388" i="2"/>
  <c r="U388" i="2"/>
  <c r="U389" i="2"/>
  <c r="F390" i="2"/>
  <c r="U390" i="2"/>
  <c r="F391" i="2"/>
  <c r="U391" i="2"/>
  <c r="F392" i="2"/>
  <c r="U392" i="2"/>
  <c r="F393" i="2"/>
  <c r="U393" i="2"/>
  <c r="F394" i="2"/>
  <c r="U394" i="2"/>
  <c r="F395" i="2"/>
  <c r="U395" i="2"/>
  <c r="U396" i="2"/>
  <c r="U397" i="2"/>
  <c r="U398" i="2"/>
  <c r="U399" i="2"/>
  <c r="U400" i="2"/>
  <c r="F401" i="2"/>
  <c r="U401" i="2"/>
  <c r="U402" i="2"/>
  <c r="F403" i="2"/>
  <c r="U403" i="2"/>
  <c r="U404" i="2"/>
  <c r="F405" i="2"/>
  <c r="U405" i="2"/>
  <c r="U406" i="2"/>
  <c r="F407" i="2"/>
  <c r="U407" i="2"/>
  <c r="F408" i="2"/>
  <c r="U408" i="2"/>
  <c r="F409" i="2"/>
  <c r="U409" i="2"/>
  <c r="F410" i="2"/>
  <c r="U410" i="2"/>
  <c r="F411" i="2"/>
  <c r="U411" i="2"/>
  <c r="F412" i="2"/>
  <c r="U412" i="2"/>
  <c r="F413" i="2"/>
  <c r="U413" i="2"/>
  <c r="F414" i="2"/>
  <c r="U414" i="2"/>
  <c r="F415" i="2"/>
  <c r="U415" i="2"/>
  <c r="F416" i="2"/>
  <c r="U416" i="2"/>
  <c r="F417" i="2"/>
  <c r="U417" i="2"/>
  <c r="U418" i="2"/>
  <c r="U419" i="2"/>
  <c r="U420" i="2"/>
  <c r="U421" i="2"/>
  <c r="F422" i="2"/>
  <c r="U422" i="2"/>
  <c r="U423" i="2"/>
  <c r="F424" i="2"/>
  <c r="U424" i="2"/>
  <c r="U425" i="2"/>
  <c r="F426" i="2"/>
  <c r="U426" i="2"/>
  <c r="F427" i="2"/>
  <c r="U427" i="2"/>
  <c r="F428" i="2"/>
  <c r="U428" i="2"/>
  <c r="F429" i="2"/>
  <c r="U429" i="2"/>
  <c r="F430" i="2"/>
  <c r="U430" i="2"/>
  <c r="F431" i="2"/>
  <c r="U431" i="2"/>
  <c r="F432" i="2"/>
  <c r="U432" i="2"/>
  <c r="F433" i="2"/>
  <c r="U433" i="2"/>
  <c r="U434" i="2"/>
  <c r="U435" i="2"/>
  <c r="U436" i="2"/>
  <c r="U437" i="2"/>
  <c r="F438" i="2"/>
  <c r="U438" i="2"/>
  <c r="F439" i="2"/>
  <c r="U439" i="2"/>
  <c r="F440" i="2"/>
  <c r="U440" i="2"/>
  <c r="F441" i="2"/>
  <c r="U441" i="2"/>
  <c r="F442" i="2"/>
  <c r="U442" i="2"/>
  <c r="F443" i="2"/>
  <c r="U443" i="2"/>
  <c r="F444" i="2"/>
  <c r="U444" i="2"/>
  <c r="F445" i="2"/>
  <c r="U445" i="2"/>
  <c r="U446" i="2"/>
  <c r="F447" i="2"/>
  <c r="U447" i="2"/>
  <c r="F448" i="2"/>
  <c r="U448" i="2"/>
  <c r="F449" i="2"/>
  <c r="U449" i="2"/>
  <c r="F450" i="2"/>
  <c r="U450" i="2"/>
  <c r="U451" i="2"/>
  <c r="U452" i="2"/>
  <c r="U453" i="2"/>
  <c r="U454" i="2"/>
  <c r="U455" i="2"/>
  <c r="U456" i="2"/>
  <c r="U457" i="2"/>
  <c r="U458" i="2"/>
  <c r="F459" i="2"/>
  <c r="U459" i="2"/>
  <c r="F460" i="2"/>
  <c r="U460" i="2"/>
  <c r="F461" i="2"/>
  <c r="U461" i="2"/>
  <c r="F462" i="2"/>
  <c r="U462" i="2"/>
  <c r="F463" i="2"/>
  <c r="U463" i="2"/>
  <c r="F464" i="2"/>
  <c r="U464" i="2"/>
  <c r="F465" i="2"/>
  <c r="U465" i="2"/>
  <c r="F466" i="2"/>
  <c r="U466" i="2"/>
  <c r="AH12" i="2"/>
  <c r="AH13" i="2"/>
  <c r="AH14" i="2"/>
  <c r="AH15" i="2"/>
  <c r="AH19" i="2"/>
  <c r="AH20" i="2"/>
  <c r="AH21" i="2"/>
  <c r="AH22" i="2"/>
  <c r="AH23" i="2"/>
  <c r="AH26" i="2"/>
  <c r="AH27" i="2"/>
  <c r="AH28" i="2"/>
  <c r="AH30" i="2"/>
  <c r="AH32" i="2"/>
  <c r="AH33" i="2"/>
  <c r="AH34" i="2"/>
  <c r="AH35" i="2"/>
  <c r="AH36" i="2"/>
  <c r="AH37" i="2"/>
  <c r="AH39" i="2"/>
  <c r="AH40" i="2"/>
  <c r="AH42" i="2"/>
  <c r="AH43" i="2"/>
  <c r="AH44" i="2"/>
  <c r="AH46" i="2"/>
  <c r="AH47" i="2"/>
  <c r="AH48" i="2"/>
  <c r="AH49" i="2"/>
  <c r="AH50" i="2"/>
  <c r="AH51" i="2"/>
  <c r="AH52" i="2"/>
  <c r="AH56" i="2"/>
  <c r="AH57" i="2"/>
  <c r="AH58" i="2"/>
  <c r="AH59" i="2"/>
  <c r="AH61" i="2"/>
  <c r="AH62" i="2"/>
  <c r="AH64" i="2"/>
  <c r="AH65" i="2"/>
  <c r="AH69" i="2"/>
  <c r="AH70" i="2"/>
  <c r="AH71" i="2"/>
  <c r="AH72" i="2"/>
  <c r="AH73" i="2"/>
  <c r="AH74" i="2"/>
  <c r="AH77" i="2"/>
  <c r="AH79" i="2"/>
  <c r="AH80" i="2"/>
  <c r="AH82" i="2"/>
  <c r="AH84" i="2"/>
  <c r="AH85" i="2"/>
  <c r="AH86" i="2"/>
  <c r="AH87" i="2"/>
  <c r="AH88" i="2"/>
  <c r="AH89" i="2"/>
  <c r="AH90" i="2"/>
  <c r="AH91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2" i="2"/>
  <c r="AH133" i="2"/>
  <c r="AH134" i="2"/>
  <c r="AH135" i="2"/>
  <c r="AH138" i="2"/>
  <c r="AH139" i="2"/>
  <c r="AH140" i="2"/>
  <c r="AH141" i="2"/>
  <c r="AH142" i="2"/>
  <c r="AH143" i="2"/>
  <c r="AH144" i="2"/>
  <c r="AH145" i="2"/>
  <c r="AH150" i="2"/>
  <c r="AH151" i="2"/>
  <c r="AH156" i="2"/>
  <c r="AH157" i="2"/>
  <c r="AH160" i="2"/>
  <c r="AH161" i="2"/>
  <c r="AH162" i="2"/>
  <c r="AH167" i="2"/>
  <c r="AH168" i="2"/>
  <c r="AH169" i="2"/>
  <c r="AH170" i="2"/>
  <c r="AH171" i="2"/>
  <c r="AH174" i="2"/>
  <c r="AH175" i="2"/>
  <c r="AH176" i="2"/>
  <c r="AH177" i="2"/>
  <c r="AH178" i="2"/>
  <c r="AH179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7" i="2"/>
  <c r="AH218" i="2"/>
  <c r="AH219" i="2"/>
  <c r="AH220" i="2"/>
  <c r="AH221" i="2"/>
  <c r="AH222" i="2"/>
  <c r="AH223" i="2"/>
  <c r="AH224" i="2"/>
  <c r="AH229" i="2"/>
  <c r="AH230" i="2"/>
  <c r="AH231" i="2"/>
  <c r="AH232" i="2"/>
  <c r="AH237" i="2"/>
  <c r="AH238" i="2"/>
  <c r="AH239" i="2"/>
  <c r="AH240" i="2"/>
  <c r="AH241" i="2"/>
  <c r="AH242" i="2"/>
  <c r="AH247" i="2"/>
  <c r="AH248" i="2"/>
  <c r="AH249" i="2"/>
  <c r="AH250" i="2"/>
  <c r="AH251" i="2"/>
  <c r="AH252" i="2"/>
  <c r="AH253" i="2"/>
  <c r="AH254" i="2"/>
  <c r="AH255" i="2"/>
  <c r="AH256" i="2"/>
  <c r="AH257" i="2"/>
  <c r="AH259" i="2"/>
  <c r="AH260" i="2"/>
  <c r="AH261" i="2"/>
  <c r="AH262" i="2"/>
  <c r="AH263" i="2"/>
  <c r="AH264" i="2"/>
  <c r="AH266" i="2"/>
  <c r="AH267" i="2"/>
  <c r="AH268" i="2"/>
  <c r="AH269" i="2"/>
  <c r="AH270" i="2"/>
  <c r="AH271" i="2"/>
  <c r="AH272" i="2"/>
  <c r="AH273" i="2"/>
  <c r="AH275" i="2"/>
  <c r="AH276" i="2"/>
  <c r="AH277" i="2"/>
  <c r="AH278" i="2"/>
  <c r="AH279" i="2"/>
  <c r="AH281" i="2"/>
  <c r="AH282" i="2"/>
  <c r="AH283" i="2"/>
  <c r="AH284" i="2"/>
  <c r="AH285" i="2"/>
  <c r="AH286" i="2"/>
  <c r="AH287" i="2"/>
  <c r="AH288" i="2"/>
  <c r="AH289" i="2"/>
  <c r="AH290" i="2"/>
  <c r="AH291" i="2"/>
  <c r="AH293" i="2"/>
  <c r="AH294" i="2"/>
  <c r="AH295" i="2"/>
  <c r="AH296" i="2"/>
  <c r="AH297" i="2"/>
  <c r="AH298" i="2"/>
  <c r="AH299" i="2"/>
  <c r="AH300" i="2"/>
  <c r="AH301" i="2"/>
  <c r="AH302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1" i="2"/>
  <c r="AH323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9" i="2"/>
  <c r="AH350" i="2"/>
  <c r="AH351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95" i="2"/>
  <c r="AH396" i="2"/>
  <c r="AH397" i="2"/>
  <c r="AH398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40" i="2"/>
  <c r="AH441" i="2"/>
  <c r="AH442" i="2"/>
  <c r="AH443" i="2"/>
  <c r="AH444" i="2"/>
  <c r="AH445" i="2"/>
  <c r="AH447" i="2"/>
  <c r="AH448" i="2"/>
  <c r="AH449" i="2"/>
  <c r="AH450" i="2"/>
  <c r="AH455" i="2"/>
  <c r="AH456" i="2"/>
  <c r="AH457" i="2"/>
  <c r="AH458" i="2"/>
  <c r="AH461" i="2"/>
  <c r="AH462" i="2"/>
  <c r="AH463" i="2"/>
  <c r="AH464" i="2"/>
  <c r="V402" i="2"/>
  <c r="V401" i="2"/>
  <c r="V143" i="2"/>
  <c r="V99" i="2"/>
  <c r="V347" i="2"/>
  <c r="V449" i="9"/>
  <c r="U449" i="9"/>
  <c r="U97" i="9"/>
  <c r="U110" i="9"/>
  <c r="U144" i="9"/>
  <c r="U412" i="9"/>
  <c r="V464" i="9"/>
  <c r="U464" i="9"/>
  <c r="V104" i="10"/>
  <c r="V156" i="9"/>
  <c r="U96" i="9"/>
  <c r="U104" i="9"/>
  <c r="U139" i="9"/>
  <c r="V102" i="10"/>
  <c r="U102" i="10"/>
  <c r="V96" i="10"/>
  <c r="U347" i="9"/>
  <c r="U416" i="9"/>
  <c r="U346" i="9"/>
  <c r="V459" i="10"/>
  <c r="U399" i="9"/>
  <c r="U407" i="9"/>
  <c r="U411" i="9"/>
  <c r="U415" i="9"/>
  <c r="U429" i="9"/>
  <c r="U432" i="9"/>
  <c r="U444" i="9"/>
  <c r="U108" i="10"/>
  <c r="U134" i="10"/>
  <c r="U407" i="10"/>
  <c r="U411" i="10"/>
  <c r="U415" i="10"/>
  <c r="U429" i="10"/>
  <c r="U432" i="10"/>
  <c r="U96" i="10"/>
  <c r="U104" i="10"/>
  <c r="U156" i="10"/>
</calcChain>
</file>

<file path=xl/sharedStrings.xml><?xml version="1.0" encoding="utf-8"?>
<sst xmlns="http://schemas.openxmlformats.org/spreadsheetml/2006/main" count="7043" uniqueCount="72">
  <si>
    <t>clone</t>
  </si>
  <si>
    <t>juju</t>
  </si>
  <si>
    <t>copper</t>
  </si>
  <si>
    <t>rep</t>
  </si>
  <si>
    <t>induction_1</t>
  </si>
  <si>
    <t>size_1</t>
  </si>
  <si>
    <t>induction_2</t>
  </si>
  <si>
    <t>size_2</t>
  </si>
  <si>
    <t>induction_3</t>
  </si>
  <si>
    <t>size_3</t>
  </si>
  <si>
    <t>induction_4</t>
  </si>
  <si>
    <t>size_4</t>
  </si>
  <si>
    <t>induction_5</t>
  </si>
  <si>
    <t>size_5</t>
  </si>
  <si>
    <t>D86A</t>
  </si>
  <si>
    <t>NA</t>
  </si>
  <si>
    <t>C14</t>
  </si>
  <si>
    <t>D87A</t>
  </si>
  <si>
    <t>Chard</t>
  </si>
  <si>
    <t>LD33</t>
  </si>
  <si>
    <t>induction_adj_1</t>
  </si>
  <si>
    <t>induction_adj_2</t>
  </si>
  <si>
    <t>induction_adj_3</t>
  </si>
  <si>
    <t>induction_adj_4</t>
  </si>
  <si>
    <t>induction_adj_5</t>
  </si>
  <si>
    <t>induction_adj_max</t>
  </si>
  <si>
    <t>size_maturity</t>
  </si>
  <si>
    <t>age_maturity</t>
  </si>
  <si>
    <t>predation</t>
  </si>
  <si>
    <t>6 different genotypes in total: D86A, D87A, Cyril (all non responding to predation) &amp; C14, Chard, and LD33 (all highly responding to predation)</t>
  </si>
  <si>
    <t>replicate</t>
  </si>
  <si>
    <t>morphological change @ day 1</t>
  </si>
  <si>
    <t>maximal morphological change across days 1-5</t>
  </si>
  <si>
    <t>morphological change @ day 2</t>
  </si>
  <si>
    <t>morphological change @ day 3</t>
  </si>
  <si>
    <t>morphological change @ day 4</t>
  </si>
  <si>
    <t>morphological change @ day 5</t>
  </si>
  <si>
    <t>size @ day 1</t>
  </si>
  <si>
    <t>size @ day 2</t>
  </si>
  <si>
    <t>size @ day 3</t>
  </si>
  <si>
    <t>size @ day 4</t>
  </si>
  <si>
    <t>size @ day 5</t>
  </si>
  <si>
    <t>size @ maturity (eggs deposited in brood pouch)</t>
  </si>
  <si>
    <t>age @ maturity (eggs deposited in brood pouch)</t>
  </si>
  <si>
    <t>stressor 2: copper []</t>
  </si>
  <si>
    <t>stressor 1: midge kairomone []</t>
  </si>
  <si>
    <t>induction_1_pedestal</t>
  </si>
  <si>
    <t>induction_1_nteeth</t>
  </si>
  <si>
    <t>induction_2_pedestal</t>
  </si>
  <si>
    <t>induction_2_nteeth</t>
  </si>
  <si>
    <t>induction_3_pedestal</t>
  </si>
  <si>
    <t>induction_3_nteeth</t>
  </si>
  <si>
    <t>induction_4_pedestal</t>
  </si>
  <si>
    <t>induction_4_nteeth</t>
  </si>
  <si>
    <t>induction_5_pedestal</t>
  </si>
  <si>
    <t>induction_5_nteeth</t>
  </si>
  <si>
    <t>clone_type</t>
  </si>
  <si>
    <t>low</t>
  </si>
  <si>
    <t>high</t>
  </si>
  <si>
    <t>somaticGrowth_maturity</t>
  </si>
  <si>
    <t>somaticGrowth_3d</t>
  </si>
  <si>
    <t>somaticGrowth_4d</t>
  </si>
  <si>
    <t>Cyril</t>
  </si>
  <si>
    <t>max_induction_total_I1</t>
  </si>
  <si>
    <t>max_induction_pedestal_I1</t>
  </si>
  <si>
    <t>max_induction_nteeth_I1</t>
  </si>
  <si>
    <t>max_induction_pedestal_I2</t>
  </si>
  <si>
    <t>max_induction_total_I2</t>
  </si>
  <si>
    <t>max_induction_nteeth_I2</t>
  </si>
  <si>
    <t>survival_time</t>
  </si>
  <si>
    <t>alive_dead</t>
  </si>
  <si>
    <t>somaticGrowth_maturity_NoLn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</si>
</sst>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sz val="12"/>
      <name val="Arial"/>
    </font>
    <font>
      <sz val="12"/>
      <color rgb="FFFF0000"/>
      <name val="Arial"/>
    </font>
    <font>
      <sz val="12"/>
      <color theme="3" tint="0.39997558519241921"/>
      <name val="Arial"/>
    </font>
    <font>
      <sz val="12"/>
      <color theme="7" tint="0.3999755851924192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B1A0C7"/>
      <name val="Arial"/>
    </font>
    <font>
      <b/>
      <sz val="12"/>
      <color theme="1"/>
      <name val="Arial"/>
    </font>
    <font>
      <b/>
      <sz val="12"/>
      <name val="Arial"/>
    </font>
    <font>
      <sz val="12"/>
      <color rgb="FF000000"/>
      <name val="Arial"/>
    </font>
    <font>
      <b/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/>
    <xf numFmtId="164" fontId="2" fillId="0" borderId="0" xfId="0" applyNumberFormat="1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/>
    <xf numFmtId="164" fontId="3" fillId="0" borderId="0" xfId="0" applyNumberFormat="1" applyFont="1" applyFill="1" applyAlignment="1">
      <alignment horizontal="right"/>
    </xf>
    <xf numFmtId="164" fontId="2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4" fillId="0" borderId="0" xfId="0" applyFont="1"/>
    <xf numFmtId="164" fontId="5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2" fillId="0" borderId="0" xfId="0" applyFont="1" applyFill="1" applyAlignment="1">
      <alignment horizontal="left"/>
    </xf>
    <xf numFmtId="164" fontId="8" fillId="0" borderId="0" xfId="0" applyNumberFormat="1" applyFont="1" applyFill="1" applyAlignment="1">
      <alignment horizontal="right"/>
    </xf>
    <xf numFmtId="0" fontId="9" fillId="0" borderId="0" xfId="0" applyFont="1"/>
    <xf numFmtId="0" fontId="10" fillId="0" borderId="0" xfId="0" applyFont="1" applyFill="1" applyAlignment="1">
      <alignment horizontal="left"/>
    </xf>
    <xf numFmtId="2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4" fontId="9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9" fillId="0" borderId="0" xfId="0" applyFont="1" applyFill="1"/>
    <xf numFmtId="0" fontId="1" fillId="0" borderId="0" xfId="0" applyFont="1" applyFill="1"/>
    <xf numFmtId="164" fontId="9" fillId="0" borderId="0" xfId="0" applyNumberFormat="1" applyFont="1" applyFill="1"/>
    <xf numFmtId="164" fontId="1" fillId="0" borderId="0" xfId="0" applyNumberFormat="1" applyFont="1" applyFill="1"/>
    <xf numFmtId="0" fontId="2" fillId="0" borderId="0" xfId="0" applyFont="1" applyAlignment="1">
      <alignment horizontal="left"/>
    </xf>
  </cellXfs>
  <cellStyles count="6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topLeftCell="A2" workbookViewId="0">
      <selection activeCell="B53" sqref="B53"/>
    </sheetView>
  </sheetViews>
  <sheetFormatPr baseColWidth="10" defaultRowHeight="15" x14ac:dyDescent="0"/>
  <cols>
    <col min="1" max="1" width="17.83203125" bestFit="1" customWidth="1"/>
    <col min="2" max="2" width="116.33203125" bestFit="1" customWidth="1"/>
  </cols>
  <sheetData>
    <row r="2" spans="1:2">
      <c r="A2" t="s">
        <v>0</v>
      </c>
      <c r="B2" t="s">
        <v>29</v>
      </c>
    </row>
    <row r="3" spans="1:2">
      <c r="A3" t="s">
        <v>28</v>
      </c>
      <c r="B3" t="s">
        <v>45</v>
      </c>
    </row>
    <row r="4" spans="1:2">
      <c r="A4" t="s">
        <v>2</v>
      </c>
      <c r="B4" t="s">
        <v>44</v>
      </c>
    </row>
    <row r="5" spans="1:2">
      <c r="A5" t="s">
        <v>3</v>
      </c>
      <c r="B5" t="s">
        <v>30</v>
      </c>
    </row>
    <row r="6" spans="1:2">
      <c r="A6" s="4" t="s">
        <v>20</v>
      </c>
      <c r="B6" s="4" t="s">
        <v>31</v>
      </c>
    </row>
    <row r="7" spans="1:2">
      <c r="A7" s="4" t="s">
        <v>21</v>
      </c>
      <c r="B7" s="4" t="s">
        <v>33</v>
      </c>
    </row>
    <row r="8" spans="1:2">
      <c r="A8" s="4" t="s">
        <v>22</v>
      </c>
      <c r="B8" s="4" t="s">
        <v>34</v>
      </c>
    </row>
    <row r="9" spans="1:2">
      <c r="A9" s="4" t="s">
        <v>23</v>
      </c>
      <c r="B9" s="4" t="s">
        <v>35</v>
      </c>
    </row>
    <row r="10" spans="1:2">
      <c r="A10" s="4" t="s">
        <v>24</v>
      </c>
      <c r="B10" s="4" t="s">
        <v>36</v>
      </c>
    </row>
    <row r="11" spans="1:2">
      <c r="A11" s="4" t="s">
        <v>25</v>
      </c>
      <c r="B11" s="4" t="s">
        <v>32</v>
      </c>
    </row>
    <row r="12" spans="1:2">
      <c r="A12" s="4" t="s">
        <v>5</v>
      </c>
      <c r="B12" s="4" t="s">
        <v>37</v>
      </c>
    </row>
    <row r="13" spans="1:2">
      <c r="A13" s="4" t="s">
        <v>7</v>
      </c>
      <c r="B13" s="4" t="s">
        <v>38</v>
      </c>
    </row>
    <row r="14" spans="1:2">
      <c r="A14" s="4" t="s">
        <v>9</v>
      </c>
      <c r="B14" s="4" t="s">
        <v>39</v>
      </c>
    </row>
    <row r="15" spans="1:2">
      <c r="A15" s="4" t="s">
        <v>11</v>
      </c>
      <c r="B15" s="4" t="s">
        <v>40</v>
      </c>
    </row>
    <row r="16" spans="1:2">
      <c r="A16" s="4" t="s">
        <v>13</v>
      </c>
      <c r="B16" s="4" t="s">
        <v>41</v>
      </c>
    </row>
    <row r="17" spans="1:2">
      <c r="A17" s="4" t="s">
        <v>26</v>
      </c>
      <c r="B17" s="4" t="s">
        <v>42</v>
      </c>
    </row>
    <row r="18" spans="1:2">
      <c r="A18" s="4" t="s">
        <v>27</v>
      </c>
      <c r="B18" s="4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6"/>
  <sheetViews>
    <sheetView topLeftCell="V11" workbookViewId="0">
      <pane ySplit="760" activePane="bottomLeft"/>
      <selection activeCell="AI1" sqref="AI1:AI1048576"/>
      <selection pane="bottomLeft" activeCell="AI2" sqref="AI2"/>
    </sheetView>
  </sheetViews>
  <sheetFormatPr baseColWidth="10" defaultRowHeight="15" x14ac:dyDescent="0"/>
  <cols>
    <col min="1" max="1" width="6.6640625" style="19" bestFit="1" customWidth="1"/>
    <col min="2" max="2" width="11.6640625" style="19" bestFit="1" customWidth="1"/>
    <col min="3" max="3" width="5.1640625" style="1" bestFit="1" customWidth="1"/>
    <col min="4" max="4" width="7.83203125" style="2" bestFit="1" customWidth="1"/>
    <col min="5" max="5" width="4.33203125" style="2" bestFit="1" customWidth="1"/>
    <col min="6" max="6" width="12.5" style="2" bestFit="1" customWidth="1"/>
    <col min="7" max="7" width="21.6640625" style="2" bestFit="1" customWidth="1"/>
    <col min="8" max="8" width="19.5" style="2" bestFit="1" customWidth="1"/>
    <col min="9" max="9" width="12.5" style="2" bestFit="1" customWidth="1"/>
    <col min="10" max="10" width="21.6640625" style="2" bestFit="1" customWidth="1"/>
    <col min="11" max="11" width="19.5" style="2" bestFit="1" customWidth="1"/>
    <col min="12" max="12" width="12.5" style="2" bestFit="1" customWidth="1"/>
    <col min="13" max="13" width="21.6640625" style="2" bestFit="1" customWidth="1"/>
    <col min="14" max="14" width="19.5" style="2" bestFit="1" customWidth="1"/>
    <col min="15" max="15" width="12.5" style="2" bestFit="1" customWidth="1"/>
    <col min="16" max="16" width="21.6640625" style="2" bestFit="1" customWidth="1"/>
    <col min="17" max="17" width="19.5" style="2" bestFit="1" customWidth="1"/>
    <col min="18" max="18" width="12.5" style="2" bestFit="1" customWidth="1"/>
    <col min="19" max="19" width="21.6640625" style="2" bestFit="1" customWidth="1"/>
    <col min="20" max="20" width="19.5" style="2" bestFit="1" customWidth="1"/>
    <col min="21" max="22" width="23.5" style="2" bestFit="1" customWidth="1"/>
    <col min="23" max="24" width="27.33203125" style="2" bestFit="1" customWidth="1"/>
    <col min="25" max="26" width="25.1640625" style="2" bestFit="1" customWidth="1"/>
    <col min="27" max="31" width="7.1640625" style="3" bestFit="1" customWidth="1"/>
    <col min="32" max="32" width="14" style="3" bestFit="1" customWidth="1"/>
    <col min="33" max="33" width="13.6640625" style="2" bestFit="1" customWidth="1"/>
    <col min="34" max="34" width="24.83203125" style="4" bestFit="1" customWidth="1"/>
    <col min="35" max="36" width="19.33203125" style="4" bestFit="1" customWidth="1"/>
    <col min="37" max="16384" width="10.83203125" style="4"/>
  </cols>
  <sheetData>
    <row r="1" spans="1:36" s="21" customFormat="1">
      <c r="A1" s="22" t="s">
        <v>0</v>
      </c>
      <c r="B1" s="22" t="s">
        <v>56</v>
      </c>
      <c r="C1" s="23" t="s">
        <v>1</v>
      </c>
      <c r="D1" s="24" t="s">
        <v>2</v>
      </c>
      <c r="E1" s="24" t="s">
        <v>3</v>
      </c>
      <c r="F1" s="24" t="s">
        <v>4</v>
      </c>
      <c r="G1" s="24" t="s">
        <v>46</v>
      </c>
      <c r="H1" s="24" t="s">
        <v>47</v>
      </c>
      <c r="I1" s="24" t="s">
        <v>6</v>
      </c>
      <c r="J1" s="24" t="s">
        <v>48</v>
      </c>
      <c r="K1" s="24" t="s">
        <v>49</v>
      </c>
      <c r="L1" s="24" t="s">
        <v>8</v>
      </c>
      <c r="M1" s="24" t="s">
        <v>50</v>
      </c>
      <c r="N1" s="24" t="s">
        <v>51</v>
      </c>
      <c r="O1" s="24" t="s">
        <v>10</v>
      </c>
      <c r="P1" s="24" t="s">
        <v>52</v>
      </c>
      <c r="Q1" s="24" t="s">
        <v>53</v>
      </c>
      <c r="R1" s="24" t="s">
        <v>12</v>
      </c>
      <c r="S1" s="27" t="s">
        <v>54</v>
      </c>
      <c r="T1" s="27" t="s">
        <v>55</v>
      </c>
      <c r="U1" s="24" t="s">
        <v>63</v>
      </c>
      <c r="V1" s="24" t="s">
        <v>67</v>
      </c>
      <c r="W1" s="24" t="s">
        <v>64</v>
      </c>
      <c r="X1" s="24" t="s">
        <v>66</v>
      </c>
      <c r="Y1" s="24" t="s">
        <v>65</v>
      </c>
      <c r="Z1" s="24" t="s">
        <v>68</v>
      </c>
      <c r="AA1" s="25" t="s">
        <v>5</v>
      </c>
      <c r="AB1" s="25" t="s">
        <v>7</v>
      </c>
      <c r="AC1" s="25" t="s">
        <v>9</v>
      </c>
      <c r="AD1" s="25" t="s">
        <v>11</v>
      </c>
      <c r="AE1" s="25" t="s">
        <v>13</v>
      </c>
      <c r="AF1" s="25" t="s">
        <v>26</v>
      </c>
      <c r="AG1" s="24" t="s">
        <v>27</v>
      </c>
      <c r="AH1" s="29" t="s">
        <v>59</v>
      </c>
      <c r="AI1" s="31" t="s">
        <v>60</v>
      </c>
      <c r="AJ1" s="31" t="s">
        <v>61</v>
      </c>
    </row>
    <row r="2" spans="1:36">
      <c r="A2" s="19" t="s">
        <v>14</v>
      </c>
      <c r="B2" s="19" t="s">
        <v>57</v>
      </c>
      <c r="C2" s="1">
        <v>0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f>MAX(F2,I2,L2,O2, R2)</f>
        <v>0</v>
      </c>
      <c r="V2" s="2">
        <f>MAX(I2,L2,O2, R2)</f>
        <v>0</v>
      </c>
      <c r="W2" s="2">
        <f t="shared" ref="W2:W65" si="0">MAX(G2,J2,M2,P2, S2)</f>
        <v>0</v>
      </c>
      <c r="X2" s="2">
        <f>MAX(J2,M2,P2, S2)</f>
        <v>0</v>
      </c>
      <c r="Y2" s="2">
        <f t="shared" ref="Y2:Y65" si="1">MAX(H2,K2,N2,Q2, T2)</f>
        <v>0</v>
      </c>
      <c r="Z2" s="2">
        <f>MAX(K2,N2,Q2, T2)</f>
        <v>0</v>
      </c>
      <c r="AA2" s="3">
        <v>0.80900000000000005</v>
      </c>
      <c r="AB2" s="3">
        <v>0.91300000000000003</v>
      </c>
      <c r="AC2" s="3">
        <v>0.95699999999999996</v>
      </c>
      <c r="AD2" s="3">
        <v>1.147</v>
      </c>
      <c r="AE2" s="3">
        <v>1.6020000000000001</v>
      </c>
      <c r="AF2" s="3">
        <v>1.6339999999999999</v>
      </c>
      <c r="AG2" s="2">
        <v>6</v>
      </c>
      <c r="AH2" s="30">
        <f>(LOG(AF2)-LOG(AA2))/AG2</f>
        <v>5.0883921764020713E-2</v>
      </c>
      <c r="AI2" s="32">
        <f>(LOG(AC2)-LOG(AA2))/AG2</f>
        <v>1.2160569360761868E-2</v>
      </c>
      <c r="AJ2" s="32">
        <f>(LOG(AD2)-LOG(AA2))/AG2</f>
        <v>2.5269149381499226E-2</v>
      </c>
    </row>
    <row r="3" spans="1:36">
      <c r="A3" s="19" t="s">
        <v>14</v>
      </c>
      <c r="B3" s="33" t="s">
        <v>57</v>
      </c>
      <c r="C3" s="1">
        <v>0</v>
      </c>
      <c r="D3" s="2">
        <v>0</v>
      </c>
      <c r="E3" s="2">
        <v>2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f t="shared" ref="U3:U66" si="2">MAX(F3,I3,L3,O3, R3)</f>
        <v>0</v>
      </c>
      <c r="V3" s="2">
        <f t="shared" ref="V3:V66" si="3">MAX(I3,L3,O3, R3)</f>
        <v>0</v>
      </c>
      <c r="W3" s="2">
        <f t="shared" si="0"/>
        <v>0</v>
      </c>
      <c r="X3" s="2">
        <f t="shared" ref="X3:X66" si="4">MAX(J3,M3,P3, S3)</f>
        <v>0</v>
      </c>
      <c r="Y3" s="2">
        <f t="shared" si="1"/>
        <v>0</v>
      </c>
      <c r="Z3" s="2">
        <f t="shared" ref="Z3:Z66" si="5">MAX(K3,N3,Q3, T3)</f>
        <v>0</v>
      </c>
      <c r="AA3" s="3">
        <v>0.81699999999999995</v>
      </c>
      <c r="AB3" s="3">
        <v>0.98699999999999999</v>
      </c>
      <c r="AC3" s="3">
        <v>1.01</v>
      </c>
      <c r="AD3" s="3">
        <v>1.274</v>
      </c>
      <c r="AE3" s="3">
        <v>1.655</v>
      </c>
      <c r="AF3" s="3">
        <v>1.6919999999999999</v>
      </c>
      <c r="AG3" s="2">
        <v>6</v>
      </c>
      <c r="AH3" s="30">
        <f t="shared" ref="AH3:AH65" si="6">(LOG(AF3)-LOG(AA3))/AG3</f>
        <v>5.2696383695098208E-2</v>
      </c>
      <c r="AI3" s="32">
        <f t="shared" ref="AI3:AI65" si="7">(LOG(AC3)-LOG(AA3))/AG3</f>
        <v>1.5349886208371187E-2</v>
      </c>
      <c r="AJ3" s="32">
        <f t="shared" ref="AJ3:AJ65" si="8">(LOG(AD3)-LOG(AA3))/AG3</f>
        <v>3.2157895244486027E-2</v>
      </c>
    </row>
    <row r="4" spans="1:36">
      <c r="A4" s="19" t="s">
        <v>14</v>
      </c>
      <c r="B4" s="19" t="s">
        <v>57</v>
      </c>
      <c r="C4" s="1">
        <v>0</v>
      </c>
      <c r="D4" s="2">
        <v>0</v>
      </c>
      <c r="E4" s="2">
        <v>3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f t="shared" si="2"/>
        <v>0</v>
      </c>
      <c r="V4" s="2">
        <f t="shared" si="3"/>
        <v>0</v>
      </c>
      <c r="W4" s="2">
        <f t="shared" si="0"/>
        <v>0</v>
      </c>
      <c r="X4" s="2">
        <f t="shared" si="4"/>
        <v>0</v>
      </c>
      <c r="Y4" s="2">
        <f t="shared" si="1"/>
        <v>0</v>
      </c>
      <c r="Z4" s="2">
        <f t="shared" si="5"/>
        <v>0</v>
      </c>
      <c r="AA4" s="3">
        <v>0.81499999999999995</v>
      </c>
      <c r="AB4" s="3">
        <v>1.0029999999999999</v>
      </c>
      <c r="AC4" s="3">
        <v>1.0660000000000001</v>
      </c>
      <c r="AD4" s="3">
        <v>1.35</v>
      </c>
      <c r="AE4" s="3">
        <v>1.756</v>
      </c>
      <c r="AF4" s="3">
        <v>1.7609999999999999</v>
      </c>
      <c r="AG4" s="2">
        <v>6</v>
      </c>
      <c r="AH4" s="30">
        <f t="shared" si="6"/>
        <v>5.5766957871216716E-2</v>
      </c>
      <c r="AI4" s="32">
        <f t="shared" si="7"/>
        <v>1.9433265991762816E-2</v>
      </c>
      <c r="AJ4" s="32">
        <f t="shared" si="8"/>
        <v>3.6529359959171594E-2</v>
      </c>
    </row>
    <row r="5" spans="1:36">
      <c r="A5" s="19" t="s">
        <v>14</v>
      </c>
      <c r="B5" s="19" t="s">
        <v>57</v>
      </c>
      <c r="C5" s="1">
        <v>0</v>
      </c>
      <c r="D5" s="2">
        <v>0</v>
      </c>
      <c r="E5" s="2">
        <v>4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f t="shared" si="2"/>
        <v>0</v>
      </c>
      <c r="V5" s="2">
        <f t="shared" si="3"/>
        <v>0</v>
      </c>
      <c r="W5" s="2">
        <f t="shared" si="0"/>
        <v>0</v>
      </c>
      <c r="X5" s="2">
        <f t="shared" si="4"/>
        <v>0</v>
      </c>
      <c r="Y5" s="2">
        <f t="shared" si="1"/>
        <v>0</v>
      </c>
      <c r="Z5" s="2">
        <f t="shared" si="5"/>
        <v>0</v>
      </c>
      <c r="AA5" s="3">
        <v>0.81399999999999995</v>
      </c>
      <c r="AB5" s="3">
        <v>1.0269999999999999</v>
      </c>
      <c r="AC5" s="3">
        <v>1.087</v>
      </c>
      <c r="AD5" s="3">
        <v>1.3109999999999999</v>
      </c>
      <c r="AE5" s="3">
        <v>1.706</v>
      </c>
      <c r="AF5" s="3">
        <v>1.7290000000000001</v>
      </c>
      <c r="AG5" s="2">
        <v>6</v>
      </c>
      <c r="AH5" s="30">
        <f t="shared" si="6"/>
        <v>5.4528431397453565E-2</v>
      </c>
      <c r="AI5" s="32">
        <f t="shared" si="7"/>
        <v>2.0934189866182219E-2</v>
      </c>
      <c r="AJ5" s="32">
        <f t="shared" si="8"/>
        <v>3.4496381133480511E-2</v>
      </c>
    </row>
    <row r="6" spans="1:36">
      <c r="A6" s="19" t="s">
        <v>14</v>
      </c>
      <c r="B6" s="19" t="s">
        <v>57</v>
      </c>
      <c r="C6" s="1">
        <v>0.1</v>
      </c>
      <c r="D6" s="2">
        <v>0</v>
      </c>
      <c r="E6" s="2">
        <v>1</v>
      </c>
      <c r="F6" s="2">
        <f>30+0</f>
        <v>30</v>
      </c>
      <c r="G6" s="2">
        <v>30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f t="shared" si="2"/>
        <v>30</v>
      </c>
      <c r="V6" s="2">
        <f t="shared" si="3"/>
        <v>0</v>
      </c>
      <c r="W6" s="2">
        <f t="shared" si="0"/>
        <v>30</v>
      </c>
      <c r="X6" s="2">
        <f t="shared" si="4"/>
        <v>0</v>
      </c>
      <c r="Y6" s="2">
        <f t="shared" si="1"/>
        <v>0</v>
      </c>
      <c r="Z6" s="2">
        <f t="shared" si="5"/>
        <v>0</v>
      </c>
      <c r="AA6" s="3">
        <v>0.75800000000000001</v>
      </c>
      <c r="AB6" s="3">
        <v>0.86299999999999999</v>
      </c>
      <c r="AC6" s="3">
        <v>1.1839999999999999</v>
      </c>
      <c r="AD6" s="5">
        <v>1.595</v>
      </c>
      <c r="AE6" s="3">
        <v>1.87</v>
      </c>
      <c r="AF6" s="3">
        <v>2.198</v>
      </c>
      <c r="AG6" s="2">
        <v>7</v>
      </c>
      <c r="AH6" s="30">
        <f t="shared" si="6"/>
        <v>6.6051211779345462E-2</v>
      </c>
      <c r="AI6" s="32">
        <f t="shared" si="7"/>
        <v>2.766892810783534E-2</v>
      </c>
      <c r="AJ6" s="32">
        <f t="shared" si="8"/>
        <v>4.6155925965878052E-2</v>
      </c>
    </row>
    <row r="7" spans="1:36">
      <c r="A7" s="19" t="s">
        <v>14</v>
      </c>
      <c r="B7" s="19" t="s">
        <v>57</v>
      </c>
      <c r="C7" s="1">
        <v>0.1</v>
      </c>
      <c r="D7" s="2">
        <v>0</v>
      </c>
      <c r="E7" s="2">
        <v>2</v>
      </c>
      <c r="F7" s="2">
        <f>30+10</f>
        <v>40</v>
      </c>
      <c r="G7" s="2">
        <v>30</v>
      </c>
      <c r="H7" s="2">
        <v>10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f t="shared" si="2"/>
        <v>40</v>
      </c>
      <c r="V7" s="2">
        <f t="shared" si="3"/>
        <v>0</v>
      </c>
      <c r="W7" s="2">
        <f t="shared" si="0"/>
        <v>30</v>
      </c>
      <c r="X7" s="2">
        <f t="shared" si="4"/>
        <v>0</v>
      </c>
      <c r="Y7" s="2">
        <f t="shared" si="1"/>
        <v>10</v>
      </c>
      <c r="Z7" s="2">
        <f t="shared" si="5"/>
        <v>0</v>
      </c>
      <c r="AA7" s="3">
        <v>0.75700000000000001</v>
      </c>
      <c r="AB7" s="3">
        <v>0.875</v>
      </c>
      <c r="AC7" s="3">
        <v>1.171</v>
      </c>
      <c r="AD7" s="5">
        <v>1.589</v>
      </c>
      <c r="AE7" s="3">
        <v>1.7110000000000001</v>
      </c>
      <c r="AF7" s="3">
        <v>2.0720000000000001</v>
      </c>
      <c r="AG7" s="2">
        <v>7</v>
      </c>
      <c r="AH7" s="30">
        <f t="shared" si="6"/>
        <v>6.2470553081874672E-2</v>
      </c>
      <c r="AI7" s="32">
        <f t="shared" si="7"/>
        <v>2.7065859367470056E-2</v>
      </c>
      <c r="AJ7" s="32">
        <f t="shared" si="8"/>
        <v>4.6004002529615264E-2</v>
      </c>
    </row>
    <row r="8" spans="1:36">
      <c r="A8" s="19" t="s">
        <v>14</v>
      </c>
      <c r="B8" s="19" t="s">
        <v>57</v>
      </c>
      <c r="C8" s="1">
        <v>0.1</v>
      </c>
      <c r="D8" s="2">
        <v>0</v>
      </c>
      <c r="E8" s="2">
        <v>3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f t="shared" si="2"/>
        <v>0</v>
      </c>
      <c r="V8" s="2">
        <f t="shared" si="3"/>
        <v>0</v>
      </c>
      <c r="W8" s="2">
        <f t="shared" si="0"/>
        <v>0</v>
      </c>
      <c r="X8" s="2">
        <f t="shared" si="4"/>
        <v>0</v>
      </c>
      <c r="Y8" s="2">
        <f t="shared" si="1"/>
        <v>0</v>
      </c>
      <c r="Z8" s="2">
        <f t="shared" si="5"/>
        <v>0</v>
      </c>
      <c r="AA8" s="3">
        <v>0.82399999999999995</v>
      </c>
      <c r="AB8" s="3">
        <v>0.92900000000000005</v>
      </c>
      <c r="AC8" s="3">
        <v>1.212</v>
      </c>
      <c r="AD8" s="5">
        <v>1.5740000000000001</v>
      </c>
      <c r="AE8" s="3">
        <v>1.7</v>
      </c>
      <c r="AF8" s="3">
        <v>2.0430000000000001</v>
      </c>
      <c r="AG8" s="2">
        <v>7</v>
      </c>
      <c r="AH8" s="30">
        <f t="shared" si="6"/>
        <v>5.6334450705047404E-2</v>
      </c>
      <c r="AI8" s="32">
        <f t="shared" si="7"/>
        <v>2.3939344019021664E-2</v>
      </c>
      <c r="AJ8" s="32">
        <f t="shared" si="8"/>
        <v>4.0153930903704289E-2</v>
      </c>
    </row>
    <row r="9" spans="1:36">
      <c r="A9" s="19" t="s">
        <v>14</v>
      </c>
      <c r="B9" s="19" t="s">
        <v>57</v>
      </c>
      <c r="C9" s="1">
        <v>0.1</v>
      </c>
      <c r="D9" s="2">
        <v>0</v>
      </c>
      <c r="E9" s="2">
        <v>4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f t="shared" si="2"/>
        <v>0</v>
      </c>
      <c r="V9" s="2">
        <f t="shared" si="3"/>
        <v>0</v>
      </c>
      <c r="W9" s="2">
        <f t="shared" si="0"/>
        <v>0</v>
      </c>
      <c r="X9" s="2">
        <f t="shared" si="4"/>
        <v>0</v>
      </c>
      <c r="Y9" s="2">
        <f t="shared" si="1"/>
        <v>0</v>
      </c>
      <c r="Z9" s="2">
        <f t="shared" si="5"/>
        <v>0</v>
      </c>
      <c r="AA9" s="3">
        <v>0.755</v>
      </c>
      <c r="AB9" s="3">
        <v>0.89500000000000002</v>
      </c>
      <c r="AC9" s="3">
        <v>1.204</v>
      </c>
      <c r="AD9" s="5">
        <v>1.341</v>
      </c>
      <c r="AE9" s="3">
        <v>1.5640000000000001</v>
      </c>
      <c r="AF9" s="5">
        <v>1.9870000000000001</v>
      </c>
      <c r="AG9" s="7">
        <v>7</v>
      </c>
      <c r="AH9" s="30">
        <f t="shared" si="6"/>
        <v>6.0035845068660991E-2</v>
      </c>
      <c r="AI9" s="32">
        <f t="shared" si="7"/>
        <v>2.8954219327516784E-2</v>
      </c>
      <c r="AJ9" s="32">
        <f t="shared" si="8"/>
        <v>3.5640260888915809E-2</v>
      </c>
    </row>
    <row r="10" spans="1:36">
      <c r="A10" s="19" t="s">
        <v>14</v>
      </c>
      <c r="B10" s="19" t="s">
        <v>57</v>
      </c>
      <c r="C10" s="8">
        <v>0.1</v>
      </c>
      <c r="D10" s="7">
        <v>0</v>
      </c>
      <c r="E10" s="7">
        <v>5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2">
        <f t="shared" si="2"/>
        <v>0</v>
      </c>
      <c r="V10" s="2">
        <f t="shared" si="3"/>
        <v>0</v>
      </c>
      <c r="W10" s="2">
        <f t="shared" si="0"/>
        <v>0</v>
      </c>
      <c r="X10" s="2">
        <f t="shared" si="4"/>
        <v>0</v>
      </c>
      <c r="Y10" s="2">
        <f t="shared" si="1"/>
        <v>0</v>
      </c>
      <c r="Z10" s="2">
        <f t="shared" si="5"/>
        <v>0</v>
      </c>
      <c r="AA10" s="5">
        <v>0.76900000000000002</v>
      </c>
      <c r="AB10" s="17" t="s">
        <v>15</v>
      </c>
      <c r="AC10" s="17" t="s">
        <v>15</v>
      </c>
      <c r="AD10" s="17" t="s">
        <v>15</v>
      </c>
      <c r="AE10" s="17" t="s">
        <v>15</v>
      </c>
      <c r="AF10" s="5">
        <v>2.0870000000000002</v>
      </c>
      <c r="AG10" s="7">
        <v>7</v>
      </c>
      <c r="AH10" s="30">
        <f t="shared" si="6"/>
        <v>6.1942301323431863E-2</v>
      </c>
      <c r="AI10" s="10" t="s">
        <v>15</v>
      </c>
      <c r="AJ10" s="10" t="s">
        <v>15</v>
      </c>
    </row>
    <row r="11" spans="1:36" s="6" customFormat="1">
      <c r="A11" s="19" t="s">
        <v>14</v>
      </c>
      <c r="B11" s="19" t="s">
        <v>57</v>
      </c>
      <c r="C11" s="8">
        <v>0.25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2">
        <f t="shared" si="2"/>
        <v>0</v>
      </c>
      <c r="V11" s="2">
        <f t="shared" si="3"/>
        <v>0</v>
      </c>
      <c r="W11" s="2">
        <f t="shared" si="0"/>
        <v>0</v>
      </c>
      <c r="X11" s="2">
        <f t="shared" si="4"/>
        <v>0</v>
      </c>
      <c r="Y11" s="2">
        <f t="shared" si="1"/>
        <v>0</v>
      </c>
      <c r="Z11" s="2">
        <f t="shared" si="5"/>
        <v>0</v>
      </c>
      <c r="AA11" s="5">
        <v>0.88900000000000001</v>
      </c>
      <c r="AB11" s="17" t="s">
        <v>15</v>
      </c>
      <c r="AC11" s="17" t="s">
        <v>15</v>
      </c>
      <c r="AD11" s="17" t="s">
        <v>15</v>
      </c>
      <c r="AE11" s="17" t="s">
        <v>15</v>
      </c>
      <c r="AF11" s="9" t="s">
        <v>15</v>
      </c>
      <c r="AG11" s="10" t="s">
        <v>15</v>
      </c>
      <c r="AH11" s="10" t="s">
        <v>15</v>
      </c>
      <c r="AI11" s="10" t="s">
        <v>15</v>
      </c>
      <c r="AJ11" s="10" t="s">
        <v>15</v>
      </c>
    </row>
    <row r="12" spans="1:36">
      <c r="A12" s="19" t="s">
        <v>14</v>
      </c>
      <c r="B12" s="19" t="s">
        <v>57</v>
      </c>
      <c r="C12" s="1">
        <v>0.25</v>
      </c>
      <c r="D12" s="2">
        <v>0</v>
      </c>
      <c r="E12" s="2">
        <v>2</v>
      </c>
      <c r="F12" s="2">
        <f>30+0</f>
        <v>30</v>
      </c>
      <c r="G12" s="2">
        <v>30</v>
      </c>
      <c r="H12" s="2">
        <v>0</v>
      </c>
      <c r="I12" s="2">
        <v>10</v>
      </c>
      <c r="J12" s="2">
        <v>0</v>
      </c>
      <c r="K12" s="2">
        <v>10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f t="shared" si="2"/>
        <v>30</v>
      </c>
      <c r="V12" s="2">
        <f t="shared" si="3"/>
        <v>10</v>
      </c>
      <c r="W12" s="2">
        <f t="shared" si="0"/>
        <v>30</v>
      </c>
      <c r="X12" s="2">
        <f t="shared" si="4"/>
        <v>0</v>
      </c>
      <c r="Y12" s="2">
        <f t="shared" si="1"/>
        <v>10</v>
      </c>
      <c r="Z12" s="2">
        <f t="shared" si="5"/>
        <v>10</v>
      </c>
      <c r="AA12" s="3">
        <v>0.73499999999999999</v>
      </c>
      <c r="AB12" s="3">
        <v>0.88500000000000001</v>
      </c>
      <c r="AC12" s="3">
        <v>1.008</v>
      </c>
      <c r="AD12" s="5">
        <v>1.3720000000000001</v>
      </c>
      <c r="AE12" s="3">
        <v>1.508</v>
      </c>
      <c r="AF12" s="3">
        <v>1.9550000000000001</v>
      </c>
      <c r="AG12" s="2">
        <v>7</v>
      </c>
      <c r="AH12" s="30">
        <f t="shared" si="6"/>
        <v>6.0694203235384388E-2</v>
      </c>
      <c r="AI12" s="32">
        <f t="shared" si="7"/>
        <v>1.9596170432187369E-2</v>
      </c>
      <c r="AJ12" s="32">
        <f t="shared" si="8"/>
        <v>3.8723824612362574E-2</v>
      </c>
    </row>
    <row r="13" spans="1:36">
      <c r="A13" s="19" t="s">
        <v>14</v>
      </c>
      <c r="B13" s="19" t="s">
        <v>57</v>
      </c>
      <c r="C13" s="1">
        <v>0.25</v>
      </c>
      <c r="D13" s="2">
        <v>0</v>
      </c>
      <c r="E13" s="2">
        <v>3</v>
      </c>
      <c r="F13" s="2">
        <v>0</v>
      </c>
      <c r="G13" s="2">
        <v>0</v>
      </c>
      <c r="H13" s="2">
        <v>0</v>
      </c>
      <c r="I13" s="7">
        <v>0</v>
      </c>
      <c r="J13" s="7">
        <v>0</v>
      </c>
      <c r="K13" s="7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f t="shared" si="2"/>
        <v>0</v>
      </c>
      <c r="V13" s="2">
        <f t="shared" si="3"/>
        <v>0</v>
      </c>
      <c r="W13" s="2">
        <f t="shared" si="0"/>
        <v>0</v>
      </c>
      <c r="X13" s="2">
        <f t="shared" si="4"/>
        <v>0</v>
      </c>
      <c r="Y13" s="2">
        <f t="shared" si="1"/>
        <v>0</v>
      </c>
      <c r="Z13" s="2">
        <f t="shared" si="5"/>
        <v>0</v>
      </c>
      <c r="AA13" s="5">
        <v>0.874</v>
      </c>
      <c r="AB13" s="3">
        <v>0.89400000000000002</v>
      </c>
      <c r="AC13" s="3">
        <v>1.115</v>
      </c>
      <c r="AD13" s="5">
        <v>1.5620000000000001</v>
      </c>
      <c r="AE13" s="3">
        <v>1.73</v>
      </c>
      <c r="AF13" s="3">
        <v>2.2240000000000002</v>
      </c>
      <c r="AG13" s="2">
        <v>7</v>
      </c>
      <c r="AH13" s="30">
        <f t="shared" si="6"/>
        <v>5.7946192896516702E-2</v>
      </c>
      <c r="AI13" s="32">
        <f t="shared" si="7"/>
        <v>1.5109062107110922E-2</v>
      </c>
      <c r="AJ13" s="32">
        <f t="shared" si="8"/>
        <v>3.6024228129554074E-2</v>
      </c>
    </row>
    <row r="14" spans="1:36">
      <c r="A14" s="19" t="s">
        <v>14</v>
      </c>
      <c r="B14" s="19" t="s">
        <v>57</v>
      </c>
      <c r="C14" s="1">
        <v>0.25</v>
      </c>
      <c r="D14" s="2">
        <v>0</v>
      </c>
      <c r="E14" s="2">
        <v>4</v>
      </c>
      <c r="F14" s="2">
        <v>0</v>
      </c>
      <c r="G14" s="2">
        <v>0</v>
      </c>
      <c r="H14" s="2">
        <v>0</v>
      </c>
      <c r="I14" s="7">
        <v>0</v>
      </c>
      <c r="J14" s="7">
        <v>0</v>
      </c>
      <c r="K14" s="7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f t="shared" si="2"/>
        <v>0</v>
      </c>
      <c r="V14" s="2">
        <f t="shared" si="3"/>
        <v>0</v>
      </c>
      <c r="W14" s="2">
        <f t="shared" si="0"/>
        <v>0</v>
      </c>
      <c r="X14" s="2">
        <f t="shared" si="4"/>
        <v>0</v>
      </c>
      <c r="Y14" s="2">
        <f t="shared" si="1"/>
        <v>0</v>
      </c>
      <c r="Z14" s="2">
        <f t="shared" si="5"/>
        <v>0</v>
      </c>
      <c r="AA14" s="5">
        <v>0.873</v>
      </c>
      <c r="AB14" s="3">
        <v>0.88600000000000001</v>
      </c>
      <c r="AC14" s="3">
        <v>1.079</v>
      </c>
      <c r="AD14" s="5">
        <v>1.496</v>
      </c>
      <c r="AE14" s="3">
        <v>1.651</v>
      </c>
      <c r="AF14" s="3">
        <v>2.0710000000000002</v>
      </c>
      <c r="AG14" s="2">
        <v>7</v>
      </c>
      <c r="AH14" s="30">
        <f t="shared" si="6"/>
        <v>5.359512216969755E-2</v>
      </c>
      <c r="AI14" s="32">
        <f t="shared" si="7"/>
        <v>1.3143885853905846E-2</v>
      </c>
      <c r="AJ14" s="32">
        <f t="shared" si="8"/>
        <v>3.3416764260410403E-2</v>
      </c>
    </row>
    <row r="15" spans="1:36">
      <c r="A15" s="19" t="s">
        <v>14</v>
      </c>
      <c r="B15" s="19" t="s">
        <v>57</v>
      </c>
      <c r="C15" s="8">
        <v>0.25</v>
      </c>
      <c r="D15" s="7">
        <v>0</v>
      </c>
      <c r="E15" s="7">
        <v>5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2">
        <f t="shared" si="2"/>
        <v>0</v>
      </c>
      <c r="V15" s="2">
        <f t="shared" si="3"/>
        <v>0</v>
      </c>
      <c r="W15" s="2">
        <f t="shared" si="0"/>
        <v>0</v>
      </c>
      <c r="X15" s="2">
        <f t="shared" si="4"/>
        <v>0</v>
      </c>
      <c r="Y15" s="2">
        <f t="shared" si="1"/>
        <v>0</v>
      </c>
      <c r="Z15" s="2">
        <f t="shared" si="5"/>
        <v>0</v>
      </c>
      <c r="AA15" s="5">
        <v>0.753</v>
      </c>
      <c r="AB15" s="17" t="s">
        <v>15</v>
      </c>
      <c r="AC15" s="17" t="s">
        <v>15</v>
      </c>
      <c r="AD15" s="17" t="s">
        <v>15</v>
      </c>
      <c r="AE15" s="17" t="s">
        <v>15</v>
      </c>
      <c r="AF15" s="5">
        <v>1.9630000000000001</v>
      </c>
      <c r="AG15" s="7">
        <v>7</v>
      </c>
      <c r="AH15" s="30">
        <f t="shared" si="6"/>
        <v>5.9446474771329375E-2</v>
      </c>
      <c r="AI15" s="10" t="s">
        <v>15</v>
      </c>
      <c r="AJ15" s="10" t="s">
        <v>15</v>
      </c>
    </row>
    <row r="16" spans="1:36" s="6" customFormat="1">
      <c r="A16" s="19" t="s">
        <v>14</v>
      </c>
      <c r="B16" s="19" t="s">
        <v>57</v>
      </c>
      <c r="C16" s="8">
        <v>0.5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2">
        <f t="shared" si="2"/>
        <v>0</v>
      </c>
      <c r="V16" s="2">
        <f t="shared" si="3"/>
        <v>0</v>
      </c>
      <c r="W16" s="2">
        <f t="shared" si="0"/>
        <v>0</v>
      </c>
      <c r="X16" s="2">
        <f t="shared" si="4"/>
        <v>0</v>
      </c>
      <c r="Y16" s="2">
        <f t="shared" si="1"/>
        <v>0</v>
      </c>
      <c r="Z16" s="2">
        <f t="shared" si="5"/>
        <v>0</v>
      </c>
      <c r="AA16" s="5">
        <v>0.80800000000000005</v>
      </c>
      <c r="AB16" s="5">
        <v>0.80800000000000005</v>
      </c>
      <c r="AC16" s="5">
        <v>0.92300000000000004</v>
      </c>
      <c r="AD16" s="5">
        <v>1.1719999999999999</v>
      </c>
      <c r="AE16" s="5">
        <v>1.4450000000000001</v>
      </c>
      <c r="AF16" s="9" t="s">
        <v>15</v>
      </c>
      <c r="AG16" s="10" t="s">
        <v>15</v>
      </c>
      <c r="AH16" s="10" t="s">
        <v>15</v>
      </c>
      <c r="AI16" s="10" t="s">
        <v>15</v>
      </c>
      <c r="AJ16" s="10" t="s">
        <v>15</v>
      </c>
    </row>
    <row r="17" spans="1:36" s="6" customFormat="1">
      <c r="A17" s="19" t="s">
        <v>14</v>
      </c>
      <c r="B17" s="19" t="s">
        <v>57</v>
      </c>
      <c r="C17" s="8">
        <v>0.5</v>
      </c>
      <c r="D17" s="7">
        <v>0</v>
      </c>
      <c r="E17" s="7">
        <v>2</v>
      </c>
      <c r="F17" s="7">
        <v>30</v>
      </c>
      <c r="G17" s="7">
        <v>0</v>
      </c>
      <c r="H17" s="7">
        <v>30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2">
        <f t="shared" si="2"/>
        <v>30</v>
      </c>
      <c r="V17" s="2">
        <f t="shared" si="3"/>
        <v>0</v>
      </c>
      <c r="W17" s="2">
        <f t="shared" si="0"/>
        <v>0</v>
      </c>
      <c r="X17" s="2">
        <f t="shared" si="4"/>
        <v>0</v>
      </c>
      <c r="Y17" s="2">
        <f t="shared" si="1"/>
        <v>30</v>
      </c>
      <c r="Z17" s="2">
        <f t="shared" si="5"/>
        <v>0</v>
      </c>
      <c r="AA17" s="5">
        <v>0.76500000000000001</v>
      </c>
      <c r="AB17" s="5">
        <v>0.94699999999999995</v>
      </c>
      <c r="AC17" s="5">
        <v>0.98099999999999998</v>
      </c>
      <c r="AD17" s="5">
        <v>1.359</v>
      </c>
      <c r="AE17" s="5">
        <v>1.5149999999999999</v>
      </c>
      <c r="AF17" s="9" t="s">
        <v>15</v>
      </c>
      <c r="AG17" s="10" t="s">
        <v>15</v>
      </c>
      <c r="AH17" s="10" t="s">
        <v>15</v>
      </c>
      <c r="AI17" s="10" t="s">
        <v>15</v>
      </c>
      <c r="AJ17" s="10" t="s">
        <v>15</v>
      </c>
    </row>
    <row r="18" spans="1:36" s="6" customFormat="1">
      <c r="A18" s="19" t="s">
        <v>14</v>
      </c>
      <c r="B18" s="19" t="s">
        <v>57</v>
      </c>
      <c r="C18" s="8">
        <v>0.5</v>
      </c>
      <c r="D18" s="7">
        <v>0</v>
      </c>
      <c r="E18" s="7">
        <v>3</v>
      </c>
      <c r="F18" s="7">
        <v>10</v>
      </c>
      <c r="G18" s="7">
        <v>0</v>
      </c>
      <c r="H18" s="7">
        <v>10</v>
      </c>
      <c r="I18" s="7">
        <v>30</v>
      </c>
      <c r="J18" s="7">
        <v>0</v>
      </c>
      <c r="K18" s="7">
        <v>30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2">
        <f t="shared" si="2"/>
        <v>30</v>
      </c>
      <c r="V18" s="2">
        <f t="shared" si="3"/>
        <v>30</v>
      </c>
      <c r="W18" s="2">
        <f t="shared" si="0"/>
        <v>0</v>
      </c>
      <c r="X18" s="2">
        <f t="shared" si="4"/>
        <v>0</v>
      </c>
      <c r="Y18" s="2">
        <f t="shared" si="1"/>
        <v>30</v>
      </c>
      <c r="Z18" s="2">
        <f t="shared" si="5"/>
        <v>30</v>
      </c>
      <c r="AA18" s="5">
        <v>0.73299999999999998</v>
      </c>
      <c r="AB18" s="5">
        <v>0.80800000000000005</v>
      </c>
      <c r="AC18" s="5">
        <v>0.80800000000000005</v>
      </c>
      <c r="AD18" s="5">
        <v>0.95399999999999996</v>
      </c>
      <c r="AE18" s="17" t="s">
        <v>15</v>
      </c>
      <c r="AF18" s="9" t="s">
        <v>15</v>
      </c>
      <c r="AG18" s="10" t="s">
        <v>15</v>
      </c>
      <c r="AH18" s="10" t="s">
        <v>15</v>
      </c>
      <c r="AI18" s="10" t="s">
        <v>15</v>
      </c>
      <c r="AJ18" s="10" t="s">
        <v>15</v>
      </c>
    </row>
    <row r="19" spans="1:36">
      <c r="A19" s="19" t="s">
        <v>14</v>
      </c>
      <c r="B19" s="19" t="s">
        <v>57</v>
      </c>
      <c r="C19" s="1">
        <v>0.5</v>
      </c>
      <c r="D19" s="2">
        <v>0</v>
      </c>
      <c r="E19" s="2">
        <v>4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f t="shared" si="2"/>
        <v>0</v>
      </c>
      <c r="V19" s="2">
        <f t="shared" si="3"/>
        <v>0</v>
      </c>
      <c r="W19" s="2">
        <f t="shared" si="0"/>
        <v>0</v>
      </c>
      <c r="X19" s="2">
        <f t="shared" si="4"/>
        <v>0</v>
      </c>
      <c r="Y19" s="2">
        <f t="shared" si="1"/>
        <v>0</v>
      </c>
      <c r="Z19" s="2">
        <f t="shared" si="5"/>
        <v>0</v>
      </c>
      <c r="AA19" s="3">
        <v>0.84799999999999998</v>
      </c>
      <c r="AB19" s="3">
        <v>0.96199999999999997</v>
      </c>
      <c r="AC19" s="3">
        <v>1.1890000000000001</v>
      </c>
      <c r="AD19" s="5">
        <v>1.6579999999999999</v>
      </c>
      <c r="AE19" s="3">
        <v>1.9059999999999999</v>
      </c>
      <c r="AF19" s="3">
        <v>2.1739999999999999</v>
      </c>
      <c r="AG19" s="2">
        <v>7</v>
      </c>
      <c r="AH19" s="30">
        <f t="shared" si="6"/>
        <v>5.8409098213365991E-2</v>
      </c>
      <c r="AI19" s="32">
        <f t="shared" si="7"/>
        <v>2.0969428908853973E-2</v>
      </c>
      <c r="AJ19" s="32">
        <f t="shared" si="8"/>
        <v>4.1598381993934411E-2</v>
      </c>
    </row>
    <row r="20" spans="1:36">
      <c r="A20" s="19" t="s">
        <v>14</v>
      </c>
      <c r="B20" s="19" t="s">
        <v>57</v>
      </c>
      <c r="C20" s="8">
        <v>0.5</v>
      </c>
      <c r="D20" s="7">
        <v>0</v>
      </c>
      <c r="E20" s="7">
        <v>5</v>
      </c>
      <c r="F20" s="7">
        <v>10</v>
      </c>
      <c r="G20" s="2">
        <v>0</v>
      </c>
      <c r="H20" s="7">
        <v>10</v>
      </c>
      <c r="I20" s="7">
        <v>10</v>
      </c>
      <c r="J20" s="7">
        <v>0</v>
      </c>
      <c r="K20" s="7">
        <v>10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f t="shared" si="2"/>
        <v>10</v>
      </c>
      <c r="V20" s="2">
        <f t="shared" si="3"/>
        <v>10</v>
      </c>
      <c r="W20" s="2">
        <f t="shared" si="0"/>
        <v>0</v>
      </c>
      <c r="X20" s="2">
        <f t="shared" si="4"/>
        <v>0</v>
      </c>
      <c r="Y20" s="2">
        <f t="shared" si="1"/>
        <v>10</v>
      </c>
      <c r="Z20" s="2">
        <f t="shared" si="5"/>
        <v>10</v>
      </c>
      <c r="AA20" s="5">
        <v>0.77</v>
      </c>
      <c r="AB20" s="5">
        <v>0.79700000000000004</v>
      </c>
      <c r="AC20" s="17" t="s">
        <v>15</v>
      </c>
      <c r="AD20" s="17" t="s">
        <v>15</v>
      </c>
      <c r="AE20" s="17" t="s">
        <v>15</v>
      </c>
      <c r="AF20" s="5">
        <v>1.946</v>
      </c>
      <c r="AG20" s="7">
        <v>6</v>
      </c>
      <c r="AH20" s="30">
        <f t="shared" si="6"/>
        <v>6.7108685126641865E-2</v>
      </c>
      <c r="AI20" s="10" t="s">
        <v>15</v>
      </c>
      <c r="AJ20" s="10" t="s">
        <v>15</v>
      </c>
    </row>
    <row r="21" spans="1:36">
      <c r="A21" s="19" t="s">
        <v>14</v>
      </c>
      <c r="B21" s="19" t="s">
        <v>57</v>
      </c>
      <c r="C21" s="8">
        <v>0.5</v>
      </c>
      <c r="D21" s="7">
        <v>0</v>
      </c>
      <c r="E21" s="7">
        <v>6</v>
      </c>
      <c r="F21" s="7">
        <v>10</v>
      </c>
      <c r="G21" s="2">
        <v>0</v>
      </c>
      <c r="H21" s="7">
        <v>10</v>
      </c>
      <c r="I21" s="7">
        <v>0</v>
      </c>
      <c r="J21" s="7">
        <v>0</v>
      </c>
      <c r="K21" s="7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f t="shared" si="2"/>
        <v>10</v>
      </c>
      <c r="V21" s="2">
        <f t="shared" si="3"/>
        <v>0</v>
      </c>
      <c r="W21" s="2">
        <f t="shared" si="0"/>
        <v>0</v>
      </c>
      <c r="X21" s="2">
        <f t="shared" si="4"/>
        <v>0</v>
      </c>
      <c r="Y21" s="2">
        <f t="shared" si="1"/>
        <v>10</v>
      </c>
      <c r="Z21" s="2">
        <f t="shared" si="5"/>
        <v>0</v>
      </c>
      <c r="AA21" s="5">
        <v>0.80300000000000005</v>
      </c>
      <c r="AB21" s="17" t="s">
        <v>15</v>
      </c>
      <c r="AC21" s="17" t="s">
        <v>15</v>
      </c>
      <c r="AD21" s="17" t="s">
        <v>15</v>
      </c>
      <c r="AE21" s="17" t="s">
        <v>15</v>
      </c>
      <c r="AF21" s="5">
        <v>1.889</v>
      </c>
      <c r="AG21" s="7">
        <v>6</v>
      </c>
      <c r="AH21" s="30">
        <f t="shared" si="6"/>
        <v>6.1919402107192101E-2</v>
      </c>
      <c r="AI21" s="10" t="s">
        <v>15</v>
      </c>
      <c r="AJ21" s="10" t="s">
        <v>15</v>
      </c>
    </row>
    <row r="22" spans="1:36">
      <c r="A22" s="19" t="s">
        <v>14</v>
      </c>
      <c r="B22" s="19" t="s">
        <v>57</v>
      </c>
      <c r="C22" s="1">
        <v>0</v>
      </c>
      <c r="D22" s="2">
        <v>5</v>
      </c>
      <c r="E22" s="2">
        <v>1</v>
      </c>
      <c r="F22" s="2">
        <v>0</v>
      </c>
      <c r="G22" s="2">
        <v>0</v>
      </c>
      <c r="H22" s="2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2">
        <f t="shared" si="2"/>
        <v>0</v>
      </c>
      <c r="V22" s="2">
        <f t="shared" si="3"/>
        <v>0</v>
      </c>
      <c r="W22" s="2">
        <f t="shared" si="0"/>
        <v>0</v>
      </c>
      <c r="X22" s="2">
        <f t="shared" si="4"/>
        <v>0</v>
      </c>
      <c r="Y22" s="2">
        <f t="shared" si="1"/>
        <v>0</v>
      </c>
      <c r="Z22" s="2">
        <f t="shared" si="5"/>
        <v>0</v>
      </c>
      <c r="AA22" s="5">
        <v>0.78100000000000003</v>
      </c>
      <c r="AB22" s="3">
        <v>0.83899999999999997</v>
      </c>
      <c r="AC22" s="5">
        <v>1.0049999999999999</v>
      </c>
      <c r="AD22" s="5">
        <v>1.097</v>
      </c>
      <c r="AE22" s="5">
        <v>1.4550000000000001</v>
      </c>
      <c r="AF22" s="5">
        <v>1.736</v>
      </c>
      <c r="AG22" s="7">
        <v>10</v>
      </c>
      <c r="AH22" s="30">
        <f t="shared" si="6"/>
        <v>3.468986869631728E-2</v>
      </c>
      <c r="AI22" s="32">
        <f t="shared" si="7"/>
        <v>1.0951502787920729E-2</v>
      </c>
      <c r="AJ22" s="32">
        <f t="shared" si="8"/>
        <v>1.4755559369741078E-2</v>
      </c>
    </row>
    <row r="23" spans="1:36">
      <c r="A23" s="19" t="s">
        <v>14</v>
      </c>
      <c r="B23" s="19" t="s">
        <v>57</v>
      </c>
      <c r="C23" s="1">
        <v>0</v>
      </c>
      <c r="D23" s="2">
        <v>5</v>
      </c>
      <c r="E23" s="2">
        <v>2</v>
      </c>
      <c r="F23" s="2">
        <v>0</v>
      </c>
      <c r="G23" s="2">
        <v>0</v>
      </c>
      <c r="H23" s="2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2">
        <f t="shared" si="2"/>
        <v>0</v>
      </c>
      <c r="V23" s="2">
        <f t="shared" si="3"/>
        <v>0</v>
      </c>
      <c r="W23" s="2">
        <f t="shared" si="0"/>
        <v>0</v>
      </c>
      <c r="X23" s="2">
        <f t="shared" si="4"/>
        <v>0</v>
      </c>
      <c r="Y23" s="2">
        <f t="shared" si="1"/>
        <v>0</v>
      </c>
      <c r="Z23" s="2">
        <f t="shared" si="5"/>
        <v>0</v>
      </c>
      <c r="AA23" s="5">
        <v>0.79300000000000004</v>
      </c>
      <c r="AB23" s="3">
        <v>0.86199999999999999</v>
      </c>
      <c r="AC23" s="5">
        <v>1.1120000000000001</v>
      </c>
      <c r="AD23" s="5">
        <v>1.54</v>
      </c>
      <c r="AE23" s="5">
        <v>1.6950000000000001</v>
      </c>
      <c r="AF23" s="5">
        <v>1.8819999999999999</v>
      </c>
      <c r="AG23" s="7">
        <v>8</v>
      </c>
      <c r="AH23" s="30">
        <f t="shared" si="6"/>
        <v>4.6918303971704281E-2</v>
      </c>
      <c r="AI23" s="32">
        <f t="shared" si="7"/>
        <v>1.8353949991054361E-2</v>
      </c>
      <c r="AJ23" s="32">
        <f t="shared" si="8"/>
        <v>3.6030941689857404E-2</v>
      </c>
    </row>
    <row r="24" spans="1:36" s="6" customFormat="1">
      <c r="A24" s="19" t="s">
        <v>14</v>
      </c>
      <c r="B24" s="19" t="s">
        <v>57</v>
      </c>
      <c r="C24" s="8">
        <v>0</v>
      </c>
      <c r="D24" s="7">
        <v>5</v>
      </c>
      <c r="E24" s="7">
        <v>3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2">
        <f t="shared" si="2"/>
        <v>0</v>
      </c>
      <c r="V24" s="2">
        <f t="shared" si="3"/>
        <v>0</v>
      </c>
      <c r="W24" s="2">
        <f t="shared" si="0"/>
        <v>0</v>
      </c>
      <c r="X24" s="2">
        <f t="shared" si="4"/>
        <v>0</v>
      </c>
      <c r="Y24" s="2">
        <f t="shared" si="1"/>
        <v>0</v>
      </c>
      <c r="Z24" s="2">
        <f t="shared" si="5"/>
        <v>0</v>
      </c>
      <c r="AA24" s="5">
        <v>0.75800000000000001</v>
      </c>
      <c r="AB24" s="5">
        <v>0.88800000000000001</v>
      </c>
      <c r="AC24" s="5">
        <v>0.96699999999999997</v>
      </c>
      <c r="AD24" s="5">
        <v>1.0549999999999999</v>
      </c>
      <c r="AE24" s="5">
        <v>1.4850000000000001</v>
      </c>
      <c r="AF24" s="9" t="s">
        <v>15</v>
      </c>
      <c r="AG24" s="10" t="s">
        <v>15</v>
      </c>
      <c r="AH24" s="10" t="s">
        <v>15</v>
      </c>
      <c r="AI24" s="10" t="s">
        <v>15</v>
      </c>
      <c r="AJ24" s="10" t="s">
        <v>15</v>
      </c>
    </row>
    <row r="25" spans="1:36" s="6" customFormat="1">
      <c r="A25" s="19" t="s">
        <v>14</v>
      </c>
      <c r="B25" s="19" t="s">
        <v>57</v>
      </c>
      <c r="C25" s="8">
        <v>0</v>
      </c>
      <c r="D25" s="7">
        <v>5</v>
      </c>
      <c r="E25" s="7">
        <v>4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2">
        <f t="shared" si="2"/>
        <v>0</v>
      </c>
      <c r="V25" s="2">
        <f t="shared" si="3"/>
        <v>0</v>
      </c>
      <c r="W25" s="2">
        <f t="shared" si="0"/>
        <v>0</v>
      </c>
      <c r="X25" s="2">
        <f t="shared" si="4"/>
        <v>0</v>
      </c>
      <c r="Y25" s="2">
        <f t="shared" si="1"/>
        <v>0</v>
      </c>
      <c r="Z25" s="2">
        <f t="shared" si="5"/>
        <v>0</v>
      </c>
      <c r="AA25" s="5">
        <v>0.69699999999999995</v>
      </c>
      <c r="AB25" s="5">
        <v>0.748</v>
      </c>
      <c r="AC25" s="5">
        <v>0.755</v>
      </c>
      <c r="AD25" s="5">
        <v>0.80900000000000005</v>
      </c>
      <c r="AE25" s="17" t="s">
        <v>15</v>
      </c>
      <c r="AF25" s="9" t="s">
        <v>15</v>
      </c>
      <c r="AG25" s="10" t="s">
        <v>15</v>
      </c>
      <c r="AH25" s="10" t="s">
        <v>15</v>
      </c>
      <c r="AI25" s="10" t="s">
        <v>15</v>
      </c>
      <c r="AJ25" s="10" t="s">
        <v>15</v>
      </c>
    </row>
    <row r="26" spans="1:36">
      <c r="A26" s="19" t="s">
        <v>14</v>
      </c>
      <c r="B26" s="19" t="s">
        <v>57</v>
      </c>
      <c r="C26" s="8">
        <v>0</v>
      </c>
      <c r="D26" s="7">
        <v>5</v>
      </c>
      <c r="E26" s="7">
        <v>5</v>
      </c>
      <c r="F26" s="7">
        <v>10</v>
      </c>
      <c r="G26" s="2">
        <v>0</v>
      </c>
      <c r="H26" s="7">
        <v>10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2">
        <f t="shared" si="2"/>
        <v>10</v>
      </c>
      <c r="V26" s="2">
        <f t="shared" si="3"/>
        <v>0</v>
      </c>
      <c r="W26" s="2">
        <f t="shared" si="0"/>
        <v>0</v>
      </c>
      <c r="X26" s="2">
        <f t="shared" si="4"/>
        <v>0</v>
      </c>
      <c r="Y26" s="2">
        <f t="shared" si="1"/>
        <v>10</v>
      </c>
      <c r="Z26" s="2">
        <f t="shared" si="5"/>
        <v>0</v>
      </c>
      <c r="AA26" s="5">
        <v>0.73699999999999999</v>
      </c>
      <c r="AB26" s="17" t="s">
        <v>15</v>
      </c>
      <c r="AC26" s="17" t="s">
        <v>15</v>
      </c>
      <c r="AD26" s="17" t="s">
        <v>15</v>
      </c>
      <c r="AE26" s="17" t="s">
        <v>15</v>
      </c>
      <c r="AF26" s="5">
        <v>1.8109999999999999</v>
      </c>
      <c r="AG26" s="7">
        <v>7</v>
      </c>
      <c r="AH26" s="30">
        <f t="shared" si="6"/>
        <v>5.5778708922143851E-2</v>
      </c>
      <c r="AI26" s="10" t="s">
        <v>15</v>
      </c>
      <c r="AJ26" s="10" t="s">
        <v>15</v>
      </c>
    </row>
    <row r="27" spans="1:36">
      <c r="A27" s="19" t="s">
        <v>14</v>
      </c>
      <c r="B27" s="19" t="s">
        <v>57</v>
      </c>
      <c r="C27" s="8">
        <v>0</v>
      </c>
      <c r="D27" s="7">
        <v>5</v>
      </c>
      <c r="E27" s="7">
        <v>6</v>
      </c>
      <c r="F27" s="7">
        <v>10</v>
      </c>
      <c r="G27" s="2">
        <v>0</v>
      </c>
      <c r="H27" s="7">
        <v>10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2">
        <f t="shared" si="2"/>
        <v>10</v>
      </c>
      <c r="V27" s="2">
        <f t="shared" si="3"/>
        <v>0</v>
      </c>
      <c r="W27" s="2">
        <f t="shared" si="0"/>
        <v>0</v>
      </c>
      <c r="X27" s="2">
        <f t="shared" si="4"/>
        <v>0</v>
      </c>
      <c r="Y27" s="2">
        <f t="shared" si="1"/>
        <v>10</v>
      </c>
      <c r="Z27" s="2">
        <f t="shared" si="5"/>
        <v>0</v>
      </c>
      <c r="AA27" s="5">
        <v>0.77300000000000002</v>
      </c>
      <c r="AB27" s="17" t="s">
        <v>15</v>
      </c>
      <c r="AC27" s="17" t="s">
        <v>15</v>
      </c>
      <c r="AD27" s="17" t="s">
        <v>15</v>
      </c>
      <c r="AE27" s="17" t="s">
        <v>15</v>
      </c>
      <c r="AF27" s="5">
        <v>1.8460000000000001</v>
      </c>
      <c r="AG27" s="7">
        <v>7</v>
      </c>
      <c r="AH27" s="30">
        <f t="shared" si="6"/>
        <v>5.4007457538795482E-2</v>
      </c>
      <c r="AI27" s="10" t="s">
        <v>15</v>
      </c>
      <c r="AJ27" s="10" t="s">
        <v>15</v>
      </c>
    </row>
    <row r="28" spans="1:36">
      <c r="A28" s="19" t="s">
        <v>14</v>
      </c>
      <c r="B28" s="19" t="s">
        <v>57</v>
      </c>
      <c r="C28" s="8">
        <v>0.1</v>
      </c>
      <c r="D28" s="7">
        <v>5</v>
      </c>
      <c r="E28" s="7">
        <v>1</v>
      </c>
      <c r="F28" s="7">
        <v>30</v>
      </c>
      <c r="G28" s="7">
        <v>0</v>
      </c>
      <c r="H28" s="7">
        <v>30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2">
        <f t="shared" si="2"/>
        <v>30</v>
      </c>
      <c r="V28" s="2">
        <f t="shared" si="3"/>
        <v>0</v>
      </c>
      <c r="W28" s="2">
        <f t="shared" si="0"/>
        <v>0</v>
      </c>
      <c r="X28" s="2">
        <f t="shared" si="4"/>
        <v>0</v>
      </c>
      <c r="Y28" s="2">
        <f t="shared" si="1"/>
        <v>30</v>
      </c>
      <c r="Z28" s="2">
        <f t="shared" si="5"/>
        <v>0</v>
      </c>
      <c r="AA28" s="5">
        <v>0.71499999999999997</v>
      </c>
      <c r="AB28" s="5">
        <v>0.79100000000000004</v>
      </c>
      <c r="AC28" s="5">
        <v>0.96299999999999997</v>
      </c>
      <c r="AD28" s="5">
        <v>0.97799999999999998</v>
      </c>
      <c r="AE28" s="5">
        <v>1.1000000000000001</v>
      </c>
      <c r="AF28" s="5">
        <v>2.024</v>
      </c>
      <c r="AG28" s="7">
        <v>9</v>
      </c>
      <c r="AH28" s="30">
        <f t="shared" si="6"/>
        <v>5.0211607374075658E-2</v>
      </c>
      <c r="AI28" s="32">
        <f t="shared" si="7"/>
        <v>1.4368916147050433E-2</v>
      </c>
      <c r="AJ28" s="32">
        <f t="shared" si="8"/>
        <v>1.5114756998502312E-2</v>
      </c>
    </row>
    <row r="29" spans="1:36" s="6" customFormat="1">
      <c r="A29" s="19" t="s">
        <v>14</v>
      </c>
      <c r="B29" s="19" t="s">
        <v>57</v>
      </c>
      <c r="C29" s="8">
        <v>0.1</v>
      </c>
      <c r="D29" s="7">
        <v>5</v>
      </c>
      <c r="E29" s="7">
        <v>2</v>
      </c>
      <c r="F29" s="7">
        <f>30+10</f>
        <v>40</v>
      </c>
      <c r="G29" s="7">
        <v>30</v>
      </c>
      <c r="H29" s="7">
        <v>10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2">
        <f t="shared" si="2"/>
        <v>40</v>
      </c>
      <c r="V29" s="2">
        <f t="shared" si="3"/>
        <v>0</v>
      </c>
      <c r="W29" s="2">
        <f t="shared" si="0"/>
        <v>30</v>
      </c>
      <c r="X29" s="2">
        <f t="shared" si="4"/>
        <v>0</v>
      </c>
      <c r="Y29" s="2">
        <f t="shared" si="1"/>
        <v>10</v>
      </c>
      <c r="Z29" s="2">
        <f t="shared" si="5"/>
        <v>0</v>
      </c>
      <c r="AA29" s="5">
        <v>0.69</v>
      </c>
      <c r="AB29" s="5">
        <v>0.73899999999999999</v>
      </c>
      <c r="AC29" s="5">
        <v>0.75800000000000001</v>
      </c>
      <c r="AD29" s="5">
        <v>0.91200000000000003</v>
      </c>
      <c r="AE29" s="5">
        <v>0.93899999999999995</v>
      </c>
      <c r="AF29" s="9" t="s">
        <v>15</v>
      </c>
      <c r="AG29" s="10" t="s">
        <v>15</v>
      </c>
      <c r="AH29" s="10" t="s">
        <v>15</v>
      </c>
      <c r="AI29" s="10" t="s">
        <v>15</v>
      </c>
      <c r="AJ29" s="10" t="s">
        <v>15</v>
      </c>
    </row>
    <row r="30" spans="1:36">
      <c r="A30" s="19" t="s">
        <v>14</v>
      </c>
      <c r="B30" s="19" t="s">
        <v>57</v>
      </c>
      <c r="C30" s="8">
        <v>0.1</v>
      </c>
      <c r="D30" s="7">
        <v>5</v>
      </c>
      <c r="E30" s="7">
        <v>3</v>
      </c>
      <c r="F30" s="7">
        <v>30</v>
      </c>
      <c r="G30" s="7">
        <v>0</v>
      </c>
      <c r="H30" s="7">
        <v>30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2">
        <f t="shared" si="2"/>
        <v>30</v>
      </c>
      <c r="V30" s="2">
        <f t="shared" si="3"/>
        <v>0</v>
      </c>
      <c r="W30" s="2">
        <f t="shared" si="0"/>
        <v>0</v>
      </c>
      <c r="X30" s="2">
        <f t="shared" si="4"/>
        <v>0</v>
      </c>
      <c r="Y30" s="2">
        <f t="shared" si="1"/>
        <v>30</v>
      </c>
      <c r="Z30" s="2">
        <f t="shared" si="5"/>
        <v>0</v>
      </c>
      <c r="AA30" s="5">
        <v>0.71899999999999997</v>
      </c>
      <c r="AB30" s="5">
        <v>0.82399999999999995</v>
      </c>
      <c r="AC30" s="5">
        <v>1.073</v>
      </c>
      <c r="AD30" s="5">
        <v>1.133</v>
      </c>
      <c r="AE30" s="5">
        <v>1.202</v>
      </c>
      <c r="AF30" s="5">
        <v>1.736</v>
      </c>
      <c r="AG30" s="7">
        <v>8</v>
      </c>
      <c r="AH30" s="30">
        <f t="shared" si="6"/>
        <v>4.7852603807198815E-2</v>
      </c>
      <c r="AI30" s="32">
        <f t="shared" si="7"/>
        <v>2.1733853947883561E-2</v>
      </c>
      <c r="AJ30" s="32">
        <f t="shared" si="8"/>
        <v>2.4687627435064335E-2</v>
      </c>
    </row>
    <row r="31" spans="1:36" s="6" customFormat="1">
      <c r="A31" s="19" t="s">
        <v>14</v>
      </c>
      <c r="B31" s="19" t="s">
        <v>57</v>
      </c>
      <c r="C31" s="8">
        <v>0.1</v>
      </c>
      <c r="D31" s="7">
        <v>5</v>
      </c>
      <c r="E31" s="7">
        <v>4</v>
      </c>
      <c r="F31" s="7">
        <f>30+10</f>
        <v>40</v>
      </c>
      <c r="G31" s="7">
        <v>30</v>
      </c>
      <c r="H31" s="7">
        <v>10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2">
        <f t="shared" si="2"/>
        <v>40</v>
      </c>
      <c r="V31" s="2">
        <f t="shared" si="3"/>
        <v>0</v>
      </c>
      <c r="W31" s="2">
        <f t="shared" si="0"/>
        <v>30</v>
      </c>
      <c r="X31" s="2">
        <f t="shared" si="4"/>
        <v>0</v>
      </c>
      <c r="Y31" s="2">
        <f t="shared" si="1"/>
        <v>10</v>
      </c>
      <c r="Z31" s="2">
        <f t="shared" si="5"/>
        <v>0</v>
      </c>
      <c r="AA31" s="5">
        <v>0.69199999999999995</v>
      </c>
      <c r="AB31" s="5">
        <v>0.8</v>
      </c>
      <c r="AC31" s="5">
        <v>0.83199999999999996</v>
      </c>
      <c r="AD31" s="5">
        <v>0.93300000000000005</v>
      </c>
      <c r="AE31" s="5">
        <v>0.96399999999999997</v>
      </c>
      <c r="AF31" s="9" t="s">
        <v>15</v>
      </c>
      <c r="AG31" s="10" t="s">
        <v>15</v>
      </c>
      <c r="AH31" s="10" t="s">
        <v>15</v>
      </c>
      <c r="AI31" s="10" t="s">
        <v>15</v>
      </c>
      <c r="AJ31" s="10" t="s">
        <v>15</v>
      </c>
    </row>
    <row r="32" spans="1:36">
      <c r="A32" s="19" t="s">
        <v>14</v>
      </c>
      <c r="B32" s="19" t="s">
        <v>57</v>
      </c>
      <c r="C32" s="8">
        <v>0.1</v>
      </c>
      <c r="D32" s="7">
        <v>5</v>
      </c>
      <c r="E32" s="7">
        <v>5</v>
      </c>
      <c r="F32" s="7">
        <v>10</v>
      </c>
      <c r="G32" s="7">
        <v>0</v>
      </c>
      <c r="H32" s="7">
        <v>10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2">
        <f t="shared" si="2"/>
        <v>10</v>
      </c>
      <c r="V32" s="2">
        <f t="shared" si="3"/>
        <v>0</v>
      </c>
      <c r="W32" s="2">
        <f t="shared" si="0"/>
        <v>0</v>
      </c>
      <c r="X32" s="2">
        <f t="shared" si="4"/>
        <v>0</v>
      </c>
      <c r="Y32" s="2">
        <f t="shared" si="1"/>
        <v>10</v>
      </c>
      <c r="Z32" s="2">
        <f t="shared" si="5"/>
        <v>0</v>
      </c>
      <c r="AA32" s="5">
        <v>0.73199999999999998</v>
      </c>
      <c r="AB32" s="17" t="s">
        <v>15</v>
      </c>
      <c r="AC32" s="17" t="s">
        <v>15</v>
      </c>
      <c r="AD32" s="17" t="s">
        <v>15</v>
      </c>
      <c r="AE32" s="17" t="s">
        <v>15</v>
      </c>
      <c r="AF32" s="5">
        <v>1.7969999999999999</v>
      </c>
      <c r="AG32" s="7">
        <v>7</v>
      </c>
      <c r="AH32" s="30">
        <f t="shared" si="6"/>
        <v>5.571957086436885E-2</v>
      </c>
      <c r="AI32" s="10" t="s">
        <v>15</v>
      </c>
      <c r="AJ32" s="10" t="s">
        <v>15</v>
      </c>
    </row>
    <row r="33" spans="1:36">
      <c r="A33" s="19" t="s">
        <v>14</v>
      </c>
      <c r="B33" s="19" t="s">
        <v>57</v>
      </c>
      <c r="C33" s="8">
        <v>0.1</v>
      </c>
      <c r="D33" s="7">
        <v>5</v>
      </c>
      <c r="E33" s="7">
        <v>6</v>
      </c>
      <c r="F33" s="7">
        <v>10</v>
      </c>
      <c r="G33" s="7">
        <v>0</v>
      </c>
      <c r="H33" s="7">
        <v>10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2">
        <f t="shared" si="2"/>
        <v>10</v>
      </c>
      <c r="V33" s="2">
        <f t="shared" si="3"/>
        <v>0</v>
      </c>
      <c r="W33" s="2">
        <f t="shared" si="0"/>
        <v>0</v>
      </c>
      <c r="X33" s="2">
        <f t="shared" si="4"/>
        <v>0</v>
      </c>
      <c r="Y33" s="2">
        <f t="shared" si="1"/>
        <v>10</v>
      </c>
      <c r="Z33" s="2">
        <f t="shared" si="5"/>
        <v>0</v>
      </c>
      <c r="AA33" s="5">
        <v>0.77300000000000002</v>
      </c>
      <c r="AB33" s="17" t="s">
        <v>15</v>
      </c>
      <c r="AC33" s="17" t="s">
        <v>15</v>
      </c>
      <c r="AD33" s="17" t="s">
        <v>15</v>
      </c>
      <c r="AE33" s="17" t="s">
        <v>15</v>
      </c>
      <c r="AF33" s="5">
        <v>1.806</v>
      </c>
      <c r="AG33" s="7">
        <v>7</v>
      </c>
      <c r="AH33" s="30">
        <f t="shared" si="6"/>
        <v>5.2648321722737437E-2</v>
      </c>
      <c r="AI33" s="10" t="s">
        <v>15</v>
      </c>
      <c r="AJ33" s="10" t="s">
        <v>15</v>
      </c>
    </row>
    <row r="34" spans="1:36">
      <c r="A34" s="19" t="s">
        <v>14</v>
      </c>
      <c r="B34" s="19" t="s">
        <v>57</v>
      </c>
      <c r="C34" s="1">
        <v>0.25</v>
      </c>
      <c r="D34" s="2">
        <v>5</v>
      </c>
      <c r="E34" s="2">
        <v>1</v>
      </c>
      <c r="F34" s="2">
        <v>0</v>
      </c>
      <c r="G34" s="2">
        <v>0</v>
      </c>
      <c r="H34" s="2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2">
        <f t="shared" si="2"/>
        <v>0</v>
      </c>
      <c r="V34" s="2">
        <f t="shared" si="3"/>
        <v>0</v>
      </c>
      <c r="W34" s="2">
        <f t="shared" si="0"/>
        <v>0</v>
      </c>
      <c r="X34" s="2">
        <f t="shared" si="4"/>
        <v>0</v>
      </c>
      <c r="Y34" s="2">
        <f t="shared" si="1"/>
        <v>0</v>
      </c>
      <c r="Z34" s="2">
        <f t="shared" si="5"/>
        <v>0</v>
      </c>
      <c r="AA34" s="5">
        <v>0.82399999999999995</v>
      </c>
      <c r="AB34" s="5">
        <v>0.83199999999999996</v>
      </c>
      <c r="AC34" s="5">
        <v>1.0129999999999999</v>
      </c>
      <c r="AD34" s="5">
        <v>1.196</v>
      </c>
      <c r="AE34" s="5">
        <v>1.3640000000000001</v>
      </c>
      <c r="AF34" s="5">
        <v>1.913</v>
      </c>
      <c r="AG34" s="7">
        <v>10</v>
      </c>
      <c r="AH34" s="30">
        <f t="shared" si="6"/>
        <v>3.657877583301801E-2</v>
      </c>
      <c r="AI34" s="32">
        <f t="shared" si="7"/>
        <v>8.9682233663164607E-3</v>
      </c>
      <c r="AJ34" s="32">
        <f t="shared" si="8"/>
        <v>1.6180396795527623E-2</v>
      </c>
    </row>
    <row r="35" spans="1:36">
      <c r="A35" s="19" t="s">
        <v>14</v>
      </c>
      <c r="B35" s="19" t="s">
        <v>57</v>
      </c>
      <c r="C35" s="1">
        <v>0.25</v>
      </c>
      <c r="D35" s="2">
        <v>5</v>
      </c>
      <c r="E35" s="2">
        <v>2</v>
      </c>
      <c r="F35" s="2">
        <v>0</v>
      </c>
      <c r="G35" s="2">
        <v>0</v>
      </c>
      <c r="H35" s="2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2">
        <f t="shared" si="2"/>
        <v>0</v>
      </c>
      <c r="V35" s="2">
        <f t="shared" si="3"/>
        <v>0</v>
      </c>
      <c r="W35" s="2">
        <f t="shared" si="0"/>
        <v>0</v>
      </c>
      <c r="X35" s="2">
        <f t="shared" si="4"/>
        <v>0</v>
      </c>
      <c r="Y35" s="2">
        <f t="shared" si="1"/>
        <v>0</v>
      </c>
      <c r="Z35" s="2">
        <f t="shared" si="5"/>
        <v>0</v>
      </c>
      <c r="AA35" s="5">
        <v>0.83399999999999996</v>
      </c>
      <c r="AB35" s="5">
        <v>0.83699999999999997</v>
      </c>
      <c r="AC35" s="5">
        <v>1.0720000000000001</v>
      </c>
      <c r="AD35" s="5">
        <v>1.4370000000000001</v>
      </c>
      <c r="AE35" s="5">
        <v>1.7030000000000001</v>
      </c>
      <c r="AF35" s="5">
        <v>1.774</v>
      </c>
      <c r="AG35" s="7">
        <v>7</v>
      </c>
      <c r="AH35" s="30">
        <f t="shared" si="6"/>
        <v>4.6826794979709839E-2</v>
      </c>
      <c r="AI35" s="32">
        <f t="shared" si="7"/>
        <v>1.5575533531287506E-2</v>
      </c>
      <c r="AJ35" s="32">
        <f t="shared" si="8"/>
        <v>3.3755816785212431E-2</v>
      </c>
    </row>
    <row r="36" spans="1:36">
      <c r="A36" s="19" t="s">
        <v>14</v>
      </c>
      <c r="B36" s="19" t="s">
        <v>57</v>
      </c>
      <c r="C36" s="1">
        <v>0.25</v>
      </c>
      <c r="D36" s="2">
        <v>5</v>
      </c>
      <c r="E36" s="2">
        <v>3</v>
      </c>
      <c r="F36" s="2">
        <v>30</v>
      </c>
      <c r="G36" s="2">
        <v>0</v>
      </c>
      <c r="H36" s="2">
        <v>30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2">
        <f t="shared" si="2"/>
        <v>30</v>
      </c>
      <c r="V36" s="2">
        <f t="shared" si="3"/>
        <v>0</v>
      </c>
      <c r="W36" s="2">
        <f t="shared" si="0"/>
        <v>0</v>
      </c>
      <c r="X36" s="2">
        <f t="shared" si="4"/>
        <v>0</v>
      </c>
      <c r="Y36" s="2">
        <f t="shared" si="1"/>
        <v>30</v>
      </c>
      <c r="Z36" s="2">
        <f t="shared" si="5"/>
        <v>0</v>
      </c>
      <c r="AA36" s="5">
        <v>0.754</v>
      </c>
      <c r="AB36" s="3">
        <v>0.83199999999999996</v>
      </c>
      <c r="AC36" s="5">
        <v>1.038</v>
      </c>
      <c r="AD36" s="5">
        <v>1.08</v>
      </c>
      <c r="AE36" s="5">
        <v>1.3759999999999999</v>
      </c>
      <c r="AF36" s="5">
        <v>1.881</v>
      </c>
      <c r="AG36" s="7">
        <v>10</v>
      </c>
      <c r="AH36" s="30">
        <f t="shared" si="6"/>
        <v>3.9701744968060483E-2</v>
      </c>
      <c r="AI36" s="32">
        <f t="shared" si="7"/>
        <v>1.3882600764266501E-2</v>
      </c>
      <c r="AJ36" s="32">
        <f t="shared" si="8"/>
        <v>1.5605240961717568E-2</v>
      </c>
    </row>
    <row r="37" spans="1:36">
      <c r="A37" s="19" t="s">
        <v>14</v>
      </c>
      <c r="B37" s="19" t="s">
        <v>57</v>
      </c>
      <c r="C37" s="1">
        <v>0.25</v>
      </c>
      <c r="D37" s="2">
        <v>5</v>
      </c>
      <c r="E37" s="2">
        <v>4</v>
      </c>
      <c r="F37" s="2">
        <f>30+10</f>
        <v>40</v>
      </c>
      <c r="G37" s="2">
        <v>30</v>
      </c>
      <c r="H37" s="2">
        <v>10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2">
        <f t="shared" si="2"/>
        <v>40</v>
      </c>
      <c r="V37" s="2">
        <f t="shared" si="3"/>
        <v>0</v>
      </c>
      <c r="W37" s="2">
        <f t="shared" si="0"/>
        <v>30</v>
      </c>
      <c r="X37" s="2">
        <f t="shared" si="4"/>
        <v>0</v>
      </c>
      <c r="Y37" s="2">
        <f t="shared" si="1"/>
        <v>10</v>
      </c>
      <c r="Z37" s="2">
        <f t="shared" si="5"/>
        <v>0</v>
      </c>
      <c r="AA37" s="5">
        <v>0.74299999999999999</v>
      </c>
      <c r="AB37" s="3">
        <v>0.80800000000000005</v>
      </c>
      <c r="AC37" s="5">
        <v>0.92800000000000005</v>
      </c>
      <c r="AD37" s="5">
        <v>1.1919999999999999</v>
      </c>
      <c r="AE37" s="5">
        <v>1.571</v>
      </c>
      <c r="AF37" s="5">
        <v>2.0529999999999999</v>
      </c>
      <c r="AG37" s="7">
        <v>7</v>
      </c>
      <c r="AH37" s="30">
        <f t="shared" si="6"/>
        <v>6.3057162230002364E-2</v>
      </c>
      <c r="AI37" s="32">
        <f t="shared" si="7"/>
        <v>1.3794166065469541E-2</v>
      </c>
      <c r="AJ37" s="32">
        <f t="shared" si="8"/>
        <v>2.9326777377663187E-2</v>
      </c>
    </row>
    <row r="38" spans="1:36" s="6" customFormat="1">
      <c r="A38" s="19" t="s">
        <v>14</v>
      </c>
      <c r="B38" s="19" t="s">
        <v>57</v>
      </c>
      <c r="C38" s="8">
        <v>0.5</v>
      </c>
      <c r="D38" s="7">
        <v>5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2">
        <f t="shared" si="2"/>
        <v>0</v>
      </c>
      <c r="V38" s="2">
        <f t="shared" si="3"/>
        <v>0</v>
      </c>
      <c r="W38" s="2">
        <f t="shared" si="0"/>
        <v>0</v>
      </c>
      <c r="X38" s="2">
        <f t="shared" si="4"/>
        <v>0</v>
      </c>
      <c r="Y38" s="2">
        <f t="shared" si="1"/>
        <v>0</v>
      </c>
      <c r="Z38" s="2">
        <f t="shared" si="5"/>
        <v>0</v>
      </c>
      <c r="AA38" s="5">
        <v>0.64100000000000001</v>
      </c>
      <c r="AB38" s="5">
        <v>0.77900000000000003</v>
      </c>
      <c r="AC38" s="5">
        <v>1.016</v>
      </c>
      <c r="AD38" s="5">
        <v>1.2889999999999999</v>
      </c>
      <c r="AE38" s="5">
        <v>1.429</v>
      </c>
      <c r="AF38" s="9" t="s">
        <v>15</v>
      </c>
      <c r="AG38" s="10" t="s">
        <v>15</v>
      </c>
      <c r="AH38" s="10" t="s">
        <v>15</v>
      </c>
      <c r="AI38" s="10" t="s">
        <v>15</v>
      </c>
      <c r="AJ38" s="10" t="s">
        <v>15</v>
      </c>
    </row>
    <row r="39" spans="1:36" s="11" customFormat="1">
      <c r="A39" s="19" t="s">
        <v>14</v>
      </c>
      <c r="B39" s="19" t="s">
        <v>57</v>
      </c>
      <c r="C39" s="8">
        <v>0.5</v>
      </c>
      <c r="D39" s="7">
        <v>5</v>
      </c>
      <c r="E39" s="7">
        <v>2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2">
        <f t="shared" si="2"/>
        <v>0</v>
      </c>
      <c r="V39" s="2">
        <f t="shared" si="3"/>
        <v>0</v>
      </c>
      <c r="W39" s="2">
        <f t="shared" si="0"/>
        <v>0</v>
      </c>
      <c r="X39" s="2">
        <f t="shared" si="4"/>
        <v>0</v>
      </c>
      <c r="Y39" s="2">
        <f t="shared" si="1"/>
        <v>0</v>
      </c>
      <c r="Z39" s="2">
        <f t="shared" si="5"/>
        <v>0</v>
      </c>
      <c r="AA39" s="5">
        <v>0.68</v>
      </c>
      <c r="AB39" s="5">
        <v>0.83699999999999997</v>
      </c>
      <c r="AC39" s="5">
        <v>1.0269999999999999</v>
      </c>
      <c r="AD39" s="5">
        <v>1.242</v>
      </c>
      <c r="AE39" s="5">
        <v>1.4470000000000001</v>
      </c>
      <c r="AF39" s="5">
        <v>1.84</v>
      </c>
      <c r="AG39" s="7">
        <v>9</v>
      </c>
      <c r="AH39" s="30">
        <f t="shared" si="6"/>
        <v>4.8034323367033352E-2</v>
      </c>
      <c r="AI39" s="32">
        <f t="shared" si="7"/>
        <v>1.9895725654560201E-2</v>
      </c>
      <c r="AJ39" s="32">
        <f t="shared" si="8"/>
        <v>2.9068075903813897E-2</v>
      </c>
    </row>
    <row r="40" spans="1:36" s="11" customFormat="1">
      <c r="A40" s="19" t="s">
        <v>14</v>
      </c>
      <c r="B40" s="19" t="s">
        <v>57</v>
      </c>
      <c r="C40" s="8">
        <v>0.5</v>
      </c>
      <c r="D40" s="7">
        <v>5</v>
      </c>
      <c r="E40" s="7">
        <v>3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2">
        <f t="shared" si="2"/>
        <v>0</v>
      </c>
      <c r="V40" s="2">
        <f t="shared" si="3"/>
        <v>0</v>
      </c>
      <c r="W40" s="2">
        <f t="shared" si="0"/>
        <v>0</v>
      </c>
      <c r="X40" s="2">
        <f t="shared" si="4"/>
        <v>0</v>
      </c>
      <c r="Y40" s="2">
        <f t="shared" si="1"/>
        <v>0</v>
      </c>
      <c r="Z40" s="2">
        <f t="shared" si="5"/>
        <v>0</v>
      </c>
      <c r="AA40" s="5">
        <v>0.68</v>
      </c>
      <c r="AB40" s="5">
        <v>0.74</v>
      </c>
      <c r="AC40" s="5">
        <v>1.042</v>
      </c>
      <c r="AD40" s="5">
        <v>1.2869999999999999</v>
      </c>
      <c r="AE40" s="5">
        <v>1.5229999999999999</v>
      </c>
      <c r="AF40" s="5">
        <v>1.732</v>
      </c>
      <c r="AG40" s="7">
        <v>8</v>
      </c>
      <c r="AH40" s="30">
        <f t="shared" si="6"/>
        <v>5.0754871871886438E-2</v>
      </c>
      <c r="AI40" s="32">
        <f t="shared" si="7"/>
        <v>2.316985078215867E-2</v>
      </c>
      <c r="AJ40" s="32">
        <f t="shared" si="8"/>
        <v>3.4633704274768792E-2</v>
      </c>
    </row>
    <row r="41" spans="1:36" s="6" customFormat="1">
      <c r="A41" s="19" t="s">
        <v>14</v>
      </c>
      <c r="B41" s="19" t="s">
        <v>57</v>
      </c>
      <c r="C41" s="8">
        <v>0.5</v>
      </c>
      <c r="D41" s="7">
        <v>5</v>
      </c>
      <c r="E41" s="7">
        <v>4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2">
        <f t="shared" si="2"/>
        <v>0</v>
      </c>
      <c r="V41" s="2">
        <f t="shared" si="3"/>
        <v>0</v>
      </c>
      <c r="W41" s="2">
        <f t="shared" si="0"/>
        <v>0</v>
      </c>
      <c r="X41" s="2">
        <f t="shared" si="4"/>
        <v>0</v>
      </c>
      <c r="Y41" s="2">
        <f t="shared" si="1"/>
        <v>0</v>
      </c>
      <c r="Z41" s="2">
        <f t="shared" si="5"/>
        <v>0</v>
      </c>
      <c r="AA41" s="5">
        <v>0.64300000000000002</v>
      </c>
      <c r="AB41" s="5">
        <v>0.76800000000000002</v>
      </c>
      <c r="AC41" s="13">
        <v>0.97299999999999998</v>
      </c>
      <c r="AD41" s="5">
        <v>1.214</v>
      </c>
      <c r="AE41" s="5">
        <v>1.339</v>
      </c>
      <c r="AF41" s="9" t="s">
        <v>15</v>
      </c>
      <c r="AG41" s="10" t="s">
        <v>15</v>
      </c>
      <c r="AH41" s="10" t="s">
        <v>15</v>
      </c>
      <c r="AI41" s="10" t="s">
        <v>15</v>
      </c>
      <c r="AJ41" s="10" t="s">
        <v>15</v>
      </c>
    </row>
    <row r="42" spans="1:36">
      <c r="A42" s="19" t="s">
        <v>14</v>
      </c>
      <c r="B42" s="19" t="s">
        <v>57</v>
      </c>
      <c r="C42" s="8">
        <v>0.5</v>
      </c>
      <c r="D42" s="7">
        <v>5</v>
      </c>
      <c r="E42" s="7">
        <v>5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2">
        <f t="shared" si="2"/>
        <v>0</v>
      </c>
      <c r="V42" s="2">
        <f t="shared" si="3"/>
        <v>0</v>
      </c>
      <c r="W42" s="2">
        <f t="shared" si="0"/>
        <v>0</v>
      </c>
      <c r="X42" s="2">
        <f t="shared" si="4"/>
        <v>0</v>
      </c>
      <c r="Y42" s="2">
        <f t="shared" si="1"/>
        <v>0</v>
      </c>
      <c r="Z42" s="2">
        <f t="shared" si="5"/>
        <v>0</v>
      </c>
      <c r="AA42" s="5">
        <v>0.754</v>
      </c>
      <c r="AB42" s="17" t="s">
        <v>15</v>
      </c>
      <c r="AC42" s="17" t="s">
        <v>15</v>
      </c>
      <c r="AD42" s="17" t="s">
        <v>15</v>
      </c>
      <c r="AE42" s="17" t="s">
        <v>15</v>
      </c>
      <c r="AF42" s="5">
        <v>1.726</v>
      </c>
      <c r="AG42" s="7">
        <v>6</v>
      </c>
      <c r="AH42" s="30">
        <f t="shared" si="6"/>
        <v>5.9944907584902785E-2</v>
      </c>
      <c r="AI42" s="10" t="s">
        <v>15</v>
      </c>
      <c r="AJ42" s="10" t="s">
        <v>15</v>
      </c>
    </row>
    <row r="43" spans="1:36">
      <c r="A43" s="19" t="s">
        <v>14</v>
      </c>
      <c r="B43" s="19" t="s">
        <v>57</v>
      </c>
      <c r="C43" s="8">
        <v>0.5</v>
      </c>
      <c r="D43" s="7">
        <v>5</v>
      </c>
      <c r="E43" s="7">
        <v>6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2">
        <f t="shared" si="2"/>
        <v>0</v>
      </c>
      <c r="V43" s="2">
        <f t="shared" si="3"/>
        <v>0</v>
      </c>
      <c r="W43" s="2">
        <f t="shared" si="0"/>
        <v>0</v>
      </c>
      <c r="X43" s="2">
        <f t="shared" si="4"/>
        <v>0</v>
      </c>
      <c r="Y43" s="2">
        <f t="shared" si="1"/>
        <v>0</v>
      </c>
      <c r="Z43" s="2">
        <f t="shared" si="5"/>
        <v>0</v>
      </c>
      <c r="AA43" s="5">
        <v>0.75900000000000001</v>
      </c>
      <c r="AB43" s="17" t="s">
        <v>15</v>
      </c>
      <c r="AC43" s="17" t="s">
        <v>15</v>
      </c>
      <c r="AD43" s="17" t="s">
        <v>15</v>
      </c>
      <c r="AE43" s="17" t="s">
        <v>15</v>
      </c>
      <c r="AF43" s="5">
        <v>1.867</v>
      </c>
      <c r="AG43" s="7">
        <v>7</v>
      </c>
      <c r="AH43" s="30">
        <f t="shared" si="6"/>
        <v>5.5843220293371132E-2</v>
      </c>
      <c r="AI43" s="10" t="s">
        <v>15</v>
      </c>
      <c r="AJ43" s="10" t="s">
        <v>15</v>
      </c>
    </row>
    <row r="44" spans="1:36">
      <c r="A44" s="19" t="s">
        <v>14</v>
      </c>
      <c r="B44" s="19" t="s">
        <v>57</v>
      </c>
      <c r="C44" s="8">
        <v>0</v>
      </c>
      <c r="D44" s="7">
        <v>10</v>
      </c>
      <c r="E44" s="7">
        <v>1</v>
      </c>
      <c r="F44" s="7">
        <v>10</v>
      </c>
      <c r="G44" s="7">
        <v>0</v>
      </c>
      <c r="H44" s="7">
        <v>10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2">
        <f t="shared" si="2"/>
        <v>10</v>
      </c>
      <c r="V44" s="2">
        <f t="shared" si="3"/>
        <v>0</v>
      </c>
      <c r="W44" s="2">
        <f t="shared" si="0"/>
        <v>0</v>
      </c>
      <c r="X44" s="2">
        <f t="shared" si="4"/>
        <v>0</v>
      </c>
      <c r="Y44" s="2">
        <f t="shared" si="1"/>
        <v>10</v>
      </c>
      <c r="Z44" s="2">
        <f t="shared" si="5"/>
        <v>0</v>
      </c>
      <c r="AA44" s="5">
        <v>0.79300000000000004</v>
      </c>
      <c r="AB44" s="5">
        <v>0.94</v>
      </c>
      <c r="AC44" s="13">
        <v>1.0569999999999999</v>
      </c>
      <c r="AD44" s="5">
        <v>1.175</v>
      </c>
      <c r="AE44" s="5">
        <v>1.51</v>
      </c>
      <c r="AF44" s="5">
        <v>2.008</v>
      </c>
      <c r="AG44" s="7">
        <v>9</v>
      </c>
      <c r="AH44" s="30">
        <f t="shared" si="6"/>
        <v>4.4832280128375326E-2</v>
      </c>
      <c r="AI44" s="32">
        <f t="shared" si="7"/>
        <v>1.3866866665535825E-2</v>
      </c>
      <c r="AJ44" s="32">
        <f t="shared" si="8"/>
        <v>1.8973853254461253E-2</v>
      </c>
    </row>
    <row r="45" spans="1:36" s="6" customFormat="1">
      <c r="A45" s="19" t="s">
        <v>14</v>
      </c>
      <c r="B45" s="19" t="s">
        <v>57</v>
      </c>
      <c r="C45" s="8">
        <v>0</v>
      </c>
      <c r="D45" s="7">
        <v>10</v>
      </c>
      <c r="E45" s="7">
        <v>2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2">
        <f t="shared" si="2"/>
        <v>0</v>
      </c>
      <c r="V45" s="2">
        <f t="shared" si="3"/>
        <v>0</v>
      </c>
      <c r="W45" s="2">
        <f t="shared" si="0"/>
        <v>0</v>
      </c>
      <c r="X45" s="2">
        <f t="shared" si="4"/>
        <v>0</v>
      </c>
      <c r="Y45" s="2">
        <f t="shared" si="1"/>
        <v>0</v>
      </c>
      <c r="Z45" s="2">
        <f t="shared" si="5"/>
        <v>0</v>
      </c>
      <c r="AA45" s="5">
        <v>0.81599999999999995</v>
      </c>
      <c r="AB45" s="5">
        <v>0.93300000000000005</v>
      </c>
      <c r="AC45" s="13">
        <v>1.0149999999999999</v>
      </c>
      <c r="AD45" s="5">
        <v>1.2410000000000001</v>
      </c>
      <c r="AE45" s="5">
        <v>1.698</v>
      </c>
      <c r="AF45" s="9" t="s">
        <v>15</v>
      </c>
      <c r="AG45" s="10" t="s">
        <v>15</v>
      </c>
      <c r="AH45" s="10" t="s">
        <v>15</v>
      </c>
      <c r="AI45" s="10" t="s">
        <v>15</v>
      </c>
      <c r="AJ45" s="10" t="s">
        <v>15</v>
      </c>
    </row>
    <row r="46" spans="1:36">
      <c r="A46" s="19" t="s">
        <v>14</v>
      </c>
      <c r="B46" s="19" t="s">
        <v>57</v>
      </c>
      <c r="C46" s="8">
        <v>0</v>
      </c>
      <c r="D46" s="7">
        <v>10</v>
      </c>
      <c r="E46" s="7">
        <v>3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2">
        <f t="shared" si="2"/>
        <v>0</v>
      </c>
      <c r="V46" s="2">
        <f t="shared" si="3"/>
        <v>0</v>
      </c>
      <c r="W46" s="2">
        <f t="shared" si="0"/>
        <v>0</v>
      </c>
      <c r="X46" s="2">
        <f t="shared" si="4"/>
        <v>0</v>
      </c>
      <c r="Y46" s="2">
        <f t="shared" si="1"/>
        <v>0</v>
      </c>
      <c r="Z46" s="2">
        <f t="shared" si="5"/>
        <v>0</v>
      </c>
      <c r="AA46" s="5">
        <v>0.79700000000000004</v>
      </c>
      <c r="AB46" s="5">
        <v>1.0149999999999999</v>
      </c>
      <c r="AC46" s="13">
        <v>1.075</v>
      </c>
      <c r="AD46" s="5">
        <v>1.135</v>
      </c>
      <c r="AE46" s="5">
        <v>1.47</v>
      </c>
      <c r="AF46" s="13">
        <v>2.0350000000000001</v>
      </c>
      <c r="AG46" s="7">
        <v>8</v>
      </c>
      <c r="AH46" s="30">
        <f t="shared" si="6"/>
        <v>5.0888261520640812E-2</v>
      </c>
      <c r="AI46" s="32">
        <f t="shared" si="7"/>
        <v>1.624376785693897E-2</v>
      </c>
      <c r="AJ46" s="32">
        <f t="shared" si="8"/>
        <v>1.9192192516628646E-2</v>
      </c>
    </row>
    <row r="47" spans="1:36">
      <c r="A47" s="19" t="s">
        <v>14</v>
      </c>
      <c r="B47" s="19" t="s">
        <v>57</v>
      </c>
      <c r="C47" s="8">
        <v>0</v>
      </c>
      <c r="D47" s="7">
        <v>10</v>
      </c>
      <c r="E47" s="7">
        <v>4</v>
      </c>
      <c r="F47" s="7">
        <v>10</v>
      </c>
      <c r="G47" s="7">
        <v>0</v>
      </c>
      <c r="H47" s="7">
        <v>10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2">
        <f t="shared" si="2"/>
        <v>10</v>
      </c>
      <c r="V47" s="2">
        <f t="shared" si="3"/>
        <v>0</v>
      </c>
      <c r="W47" s="2">
        <f t="shared" si="0"/>
        <v>0</v>
      </c>
      <c r="X47" s="2">
        <f t="shared" si="4"/>
        <v>0</v>
      </c>
      <c r="Y47" s="2">
        <f t="shared" si="1"/>
        <v>10</v>
      </c>
      <c r="Z47" s="2">
        <f t="shared" si="5"/>
        <v>0</v>
      </c>
      <c r="AA47" s="5">
        <v>0.81100000000000005</v>
      </c>
      <c r="AB47" s="5">
        <v>0.96799999999999997</v>
      </c>
      <c r="AC47" s="13">
        <v>1.0580000000000001</v>
      </c>
      <c r="AD47" s="5">
        <v>1.278</v>
      </c>
      <c r="AE47" s="5">
        <v>1.7430000000000001</v>
      </c>
      <c r="AF47" s="5">
        <v>2.2869999999999999</v>
      </c>
      <c r="AG47" s="7">
        <v>9</v>
      </c>
      <c r="AH47" s="30">
        <f t="shared" si="6"/>
        <v>5.0027256710621387E-2</v>
      </c>
      <c r="AI47" s="32">
        <f t="shared" si="7"/>
        <v>1.2829423720890102E-2</v>
      </c>
      <c r="AJ47" s="32">
        <f t="shared" si="8"/>
        <v>2.194555551235837E-2</v>
      </c>
    </row>
    <row r="48" spans="1:36">
      <c r="A48" s="19" t="s">
        <v>14</v>
      </c>
      <c r="B48" s="19" t="s">
        <v>57</v>
      </c>
      <c r="C48" s="8">
        <v>0</v>
      </c>
      <c r="D48" s="7">
        <v>10</v>
      </c>
      <c r="E48" s="7">
        <v>5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2">
        <f t="shared" si="2"/>
        <v>0</v>
      </c>
      <c r="V48" s="2">
        <f t="shared" si="3"/>
        <v>0</v>
      </c>
      <c r="W48" s="2">
        <f t="shared" si="0"/>
        <v>0</v>
      </c>
      <c r="X48" s="2">
        <f t="shared" si="4"/>
        <v>0</v>
      </c>
      <c r="Y48" s="2">
        <f t="shared" si="1"/>
        <v>0</v>
      </c>
      <c r="Z48" s="2">
        <f t="shared" si="5"/>
        <v>0</v>
      </c>
      <c r="AA48" s="5">
        <v>0.70099999999999996</v>
      </c>
      <c r="AB48" s="5">
        <v>0.75800000000000001</v>
      </c>
      <c r="AC48" s="17" t="s">
        <v>15</v>
      </c>
      <c r="AD48" s="17" t="s">
        <v>15</v>
      </c>
      <c r="AE48" s="17" t="s">
        <v>15</v>
      </c>
      <c r="AF48" s="5">
        <v>1.7689999999999999</v>
      </c>
      <c r="AG48" s="7">
        <v>9</v>
      </c>
      <c r="AH48" s="30">
        <f t="shared" si="6"/>
        <v>4.4667757215896053E-2</v>
      </c>
      <c r="AI48" s="10" t="s">
        <v>15</v>
      </c>
      <c r="AJ48" s="10" t="s">
        <v>15</v>
      </c>
    </row>
    <row r="49" spans="1:36">
      <c r="A49" s="19" t="s">
        <v>14</v>
      </c>
      <c r="B49" s="19" t="s">
        <v>57</v>
      </c>
      <c r="C49" s="8">
        <v>0.1</v>
      </c>
      <c r="D49" s="7">
        <v>10</v>
      </c>
      <c r="E49" s="7">
        <v>1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2">
        <f t="shared" si="2"/>
        <v>0</v>
      </c>
      <c r="V49" s="2">
        <f t="shared" si="3"/>
        <v>0</v>
      </c>
      <c r="W49" s="2">
        <f t="shared" si="0"/>
        <v>0</v>
      </c>
      <c r="X49" s="2">
        <f t="shared" si="4"/>
        <v>0</v>
      </c>
      <c r="Y49" s="2">
        <f t="shared" si="1"/>
        <v>0</v>
      </c>
      <c r="Z49" s="2">
        <f t="shared" si="5"/>
        <v>0</v>
      </c>
      <c r="AA49" s="5">
        <v>0.76300000000000001</v>
      </c>
      <c r="AB49" s="17" t="s">
        <v>15</v>
      </c>
      <c r="AC49" s="17" t="s">
        <v>15</v>
      </c>
      <c r="AD49" s="17" t="s">
        <v>15</v>
      </c>
      <c r="AE49" s="17" t="s">
        <v>15</v>
      </c>
      <c r="AF49" s="5">
        <v>1.9770000000000001</v>
      </c>
      <c r="AG49" s="7">
        <v>10</v>
      </c>
      <c r="AH49" s="30">
        <f t="shared" si="6"/>
        <v>4.1348213135879185E-2</v>
      </c>
      <c r="AI49" s="10" t="s">
        <v>15</v>
      </c>
      <c r="AJ49" s="10" t="s">
        <v>15</v>
      </c>
    </row>
    <row r="50" spans="1:36">
      <c r="A50" s="19" t="s">
        <v>14</v>
      </c>
      <c r="B50" s="19" t="s">
        <v>57</v>
      </c>
      <c r="C50" s="8">
        <v>0.1</v>
      </c>
      <c r="D50" s="7">
        <v>10</v>
      </c>
      <c r="E50" s="7">
        <v>2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2">
        <f t="shared" si="2"/>
        <v>0</v>
      </c>
      <c r="V50" s="2">
        <f t="shared" si="3"/>
        <v>0</v>
      </c>
      <c r="W50" s="2">
        <f t="shared" si="0"/>
        <v>0</v>
      </c>
      <c r="X50" s="2">
        <f t="shared" si="4"/>
        <v>0</v>
      </c>
      <c r="Y50" s="2">
        <f t="shared" si="1"/>
        <v>0</v>
      </c>
      <c r="Z50" s="2">
        <f t="shared" si="5"/>
        <v>0</v>
      </c>
      <c r="AA50" s="5">
        <v>0.73799999999999999</v>
      </c>
      <c r="AB50" s="17" t="s">
        <v>15</v>
      </c>
      <c r="AC50" s="17" t="s">
        <v>15</v>
      </c>
      <c r="AD50" s="17" t="s">
        <v>15</v>
      </c>
      <c r="AE50" s="17" t="s">
        <v>15</v>
      </c>
      <c r="AF50" s="5">
        <v>1.853</v>
      </c>
      <c r="AG50" s="7">
        <v>9</v>
      </c>
      <c r="AH50" s="30">
        <f t="shared" si="6"/>
        <v>4.4424339721761776E-2</v>
      </c>
      <c r="AI50" s="10" t="s">
        <v>15</v>
      </c>
      <c r="AJ50" s="10" t="s">
        <v>15</v>
      </c>
    </row>
    <row r="51" spans="1:36">
      <c r="A51" s="19" t="s">
        <v>14</v>
      </c>
      <c r="B51" s="19" t="s">
        <v>57</v>
      </c>
      <c r="C51" s="8">
        <v>0.1</v>
      </c>
      <c r="D51" s="7">
        <v>10</v>
      </c>
      <c r="E51" s="7">
        <v>3</v>
      </c>
      <c r="F51" s="7">
        <v>10</v>
      </c>
      <c r="G51" s="7">
        <v>0</v>
      </c>
      <c r="H51" s="7">
        <v>10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2">
        <f t="shared" si="2"/>
        <v>10</v>
      </c>
      <c r="V51" s="2">
        <f t="shared" si="3"/>
        <v>0</v>
      </c>
      <c r="W51" s="2">
        <f t="shared" si="0"/>
        <v>0</v>
      </c>
      <c r="X51" s="2">
        <f t="shared" si="4"/>
        <v>0</v>
      </c>
      <c r="Y51" s="2">
        <f t="shared" si="1"/>
        <v>10</v>
      </c>
      <c r="Z51" s="2">
        <f t="shared" si="5"/>
        <v>0</v>
      </c>
      <c r="AA51" s="5">
        <v>0.76</v>
      </c>
      <c r="AB51" s="17" t="s">
        <v>15</v>
      </c>
      <c r="AC51" s="17" t="s">
        <v>15</v>
      </c>
      <c r="AD51" s="17" t="s">
        <v>15</v>
      </c>
      <c r="AE51" s="17" t="s">
        <v>15</v>
      </c>
      <c r="AF51" s="5">
        <v>1.8560000000000001</v>
      </c>
      <c r="AG51" s="7">
        <v>9</v>
      </c>
      <c r="AH51" s="30">
        <f t="shared" si="6"/>
        <v>4.3084931066894656E-2</v>
      </c>
      <c r="AI51" s="10" t="s">
        <v>15</v>
      </c>
      <c r="AJ51" s="10" t="s">
        <v>15</v>
      </c>
    </row>
    <row r="52" spans="1:36">
      <c r="A52" s="19" t="s">
        <v>14</v>
      </c>
      <c r="B52" s="19" t="s">
        <v>57</v>
      </c>
      <c r="C52" s="8">
        <v>0.1</v>
      </c>
      <c r="D52" s="7">
        <v>10</v>
      </c>
      <c r="E52" s="7">
        <v>4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2">
        <f t="shared" si="2"/>
        <v>0</v>
      </c>
      <c r="V52" s="2">
        <f t="shared" si="3"/>
        <v>0</v>
      </c>
      <c r="W52" s="2">
        <f t="shared" si="0"/>
        <v>0</v>
      </c>
      <c r="X52" s="2">
        <f t="shared" si="4"/>
        <v>0</v>
      </c>
      <c r="Y52" s="2">
        <f t="shared" si="1"/>
        <v>0</v>
      </c>
      <c r="Z52" s="2">
        <f t="shared" si="5"/>
        <v>0</v>
      </c>
      <c r="AA52" s="5">
        <v>0.746</v>
      </c>
      <c r="AB52" s="17" t="s">
        <v>15</v>
      </c>
      <c r="AC52" s="17" t="s">
        <v>15</v>
      </c>
      <c r="AD52" s="17" t="s">
        <v>15</v>
      </c>
      <c r="AE52" s="17" t="s">
        <v>15</v>
      </c>
      <c r="AF52" s="5">
        <v>1.84</v>
      </c>
      <c r="AG52" s="7">
        <v>10</v>
      </c>
      <c r="AH52" s="30">
        <f t="shared" si="6"/>
        <v>3.9207899553686767E-2</v>
      </c>
      <c r="AI52" s="10" t="s">
        <v>15</v>
      </c>
      <c r="AJ52" s="10" t="s">
        <v>15</v>
      </c>
    </row>
    <row r="53" spans="1:36" s="6" customFormat="1">
      <c r="A53" s="19" t="s">
        <v>14</v>
      </c>
      <c r="B53" s="19" t="s">
        <v>57</v>
      </c>
      <c r="C53" s="8">
        <v>0.25</v>
      </c>
      <c r="D53" s="7">
        <v>10</v>
      </c>
      <c r="E53" s="7">
        <v>1</v>
      </c>
      <c r="F53" s="7">
        <v>20</v>
      </c>
      <c r="G53" s="7">
        <v>0</v>
      </c>
      <c r="H53" s="7">
        <v>20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15">
        <v>0</v>
      </c>
      <c r="P53" s="15">
        <v>0</v>
      </c>
      <c r="Q53" s="15">
        <v>0</v>
      </c>
      <c r="R53" s="7">
        <v>0</v>
      </c>
      <c r="S53" s="7">
        <v>0</v>
      </c>
      <c r="T53" s="7">
        <v>0</v>
      </c>
      <c r="U53" s="2">
        <f t="shared" si="2"/>
        <v>20</v>
      </c>
      <c r="V53" s="2">
        <f t="shared" si="3"/>
        <v>0</v>
      </c>
      <c r="W53" s="2">
        <f t="shared" si="0"/>
        <v>0</v>
      </c>
      <c r="X53" s="2">
        <f t="shared" si="4"/>
        <v>0</v>
      </c>
      <c r="Y53" s="2">
        <f t="shared" si="1"/>
        <v>20</v>
      </c>
      <c r="Z53" s="2">
        <f t="shared" si="5"/>
        <v>0</v>
      </c>
      <c r="AA53" s="5">
        <v>0.72099999999999997</v>
      </c>
      <c r="AB53" s="5">
        <v>0.80100000000000005</v>
      </c>
      <c r="AC53" s="13">
        <v>0.97399999999999998</v>
      </c>
      <c r="AD53" s="13">
        <v>1.119</v>
      </c>
      <c r="AE53" s="5">
        <v>1.4379999999999999</v>
      </c>
      <c r="AF53" s="9" t="s">
        <v>15</v>
      </c>
      <c r="AG53" s="10" t="s">
        <v>15</v>
      </c>
      <c r="AH53" s="10" t="s">
        <v>15</v>
      </c>
      <c r="AI53" s="10" t="s">
        <v>15</v>
      </c>
      <c r="AJ53" s="10" t="s">
        <v>15</v>
      </c>
    </row>
    <row r="54" spans="1:36" s="6" customFormat="1">
      <c r="A54" s="19" t="s">
        <v>14</v>
      </c>
      <c r="B54" s="19" t="s">
        <v>57</v>
      </c>
      <c r="C54" s="8">
        <v>0.25</v>
      </c>
      <c r="D54" s="7">
        <v>10</v>
      </c>
      <c r="E54" s="7">
        <v>2</v>
      </c>
      <c r="F54" s="7">
        <v>20</v>
      </c>
      <c r="G54" s="7">
        <v>0</v>
      </c>
      <c r="H54" s="7">
        <v>20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15">
        <v>0</v>
      </c>
      <c r="P54" s="15">
        <v>0</v>
      </c>
      <c r="Q54" s="15">
        <v>0</v>
      </c>
      <c r="R54" s="7">
        <v>0</v>
      </c>
      <c r="S54" s="7">
        <v>0</v>
      </c>
      <c r="T54" s="7">
        <v>0</v>
      </c>
      <c r="U54" s="2">
        <f t="shared" si="2"/>
        <v>20</v>
      </c>
      <c r="V54" s="2">
        <f t="shared" si="3"/>
        <v>0</v>
      </c>
      <c r="W54" s="2">
        <f t="shared" si="0"/>
        <v>0</v>
      </c>
      <c r="X54" s="2">
        <f t="shared" si="4"/>
        <v>0</v>
      </c>
      <c r="Y54" s="2">
        <f t="shared" si="1"/>
        <v>20</v>
      </c>
      <c r="Z54" s="2">
        <f t="shared" si="5"/>
        <v>0</v>
      </c>
      <c r="AA54" s="5">
        <v>0.58099999999999996</v>
      </c>
      <c r="AB54" s="5">
        <v>0.78900000000000003</v>
      </c>
      <c r="AC54" s="13">
        <v>0.91400000000000003</v>
      </c>
      <c r="AD54" s="13">
        <v>1.1930000000000001</v>
      </c>
      <c r="AE54" s="5">
        <v>1.3660000000000001</v>
      </c>
      <c r="AF54" s="9" t="s">
        <v>15</v>
      </c>
      <c r="AG54" s="10" t="s">
        <v>15</v>
      </c>
      <c r="AH54" s="10" t="s">
        <v>15</v>
      </c>
      <c r="AI54" s="10" t="s">
        <v>15</v>
      </c>
      <c r="AJ54" s="10" t="s">
        <v>15</v>
      </c>
    </row>
    <row r="55" spans="1:36" s="6" customFormat="1">
      <c r="A55" s="19" t="s">
        <v>14</v>
      </c>
      <c r="B55" s="19" t="s">
        <v>57</v>
      </c>
      <c r="C55" s="8">
        <v>0.25</v>
      </c>
      <c r="D55" s="7">
        <v>10</v>
      </c>
      <c r="E55" s="7">
        <v>3</v>
      </c>
      <c r="F55" s="7">
        <f>30</f>
        <v>30</v>
      </c>
      <c r="G55" s="7">
        <v>30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15">
        <v>0</v>
      </c>
      <c r="P55" s="15">
        <v>0</v>
      </c>
      <c r="Q55" s="15">
        <v>0</v>
      </c>
      <c r="R55" s="7">
        <v>0</v>
      </c>
      <c r="S55" s="7">
        <v>0</v>
      </c>
      <c r="T55" s="7">
        <v>0</v>
      </c>
      <c r="U55" s="2">
        <f t="shared" si="2"/>
        <v>30</v>
      </c>
      <c r="V55" s="2">
        <f t="shared" si="3"/>
        <v>0</v>
      </c>
      <c r="W55" s="2">
        <f t="shared" si="0"/>
        <v>30</v>
      </c>
      <c r="X55" s="2">
        <f t="shared" si="4"/>
        <v>0</v>
      </c>
      <c r="Y55" s="2">
        <f t="shared" si="1"/>
        <v>0</v>
      </c>
      <c r="Z55" s="2">
        <f t="shared" si="5"/>
        <v>0</v>
      </c>
      <c r="AA55" s="5">
        <v>0.71699999999999997</v>
      </c>
      <c r="AB55" s="5">
        <v>0.86799999999999999</v>
      </c>
      <c r="AC55" s="13">
        <v>1.113</v>
      </c>
      <c r="AD55" s="13">
        <v>1.476</v>
      </c>
      <c r="AE55" s="5">
        <v>1.6379999999999999</v>
      </c>
      <c r="AF55" s="9" t="s">
        <v>15</v>
      </c>
      <c r="AG55" s="10" t="s">
        <v>15</v>
      </c>
      <c r="AH55" s="10" t="s">
        <v>15</v>
      </c>
      <c r="AI55" s="10" t="s">
        <v>15</v>
      </c>
      <c r="AJ55" s="10" t="s">
        <v>15</v>
      </c>
    </row>
    <row r="56" spans="1:36">
      <c r="A56" s="19" t="s">
        <v>14</v>
      </c>
      <c r="B56" s="19" t="s">
        <v>57</v>
      </c>
      <c r="C56" s="8">
        <v>0.25</v>
      </c>
      <c r="D56" s="7">
        <v>10</v>
      </c>
      <c r="E56" s="7">
        <v>4</v>
      </c>
      <c r="F56" s="7">
        <v>10</v>
      </c>
      <c r="G56" s="7">
        <v>0</v>
      </c>
      <c r="H56" s="7">
        <v>10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15">
        <v>0</v>
      </c>
      <c r="P56" s="15">
        <v>0</v>
      </c>
      <c r="Q56" s="15">
        <v>0</v>
      </c>
      <c r="R56" s="7">
        <v>0</v>
      </c>
      <c r="S56" s="7">
        <v>0</v>
      </c>
      <c r="T56" s="7">
        <v>0</v>
      </c>
      <c r="U56" s="2">
        <f t="shared" si="2"/>
        <v>10</v>
      </c>
      <c r="V56" s="2">
        <f t="shared" si="3"/>
        <v>0</v>
      </c>
      <c r="W56" s="2">
        <f t="shared" si="0"/>
        <v>0</v>
      </c>
      <c r="X56" s="2">
        <f t="shared" si="4"/>
        <v>0</v>
      </c>
      <c r="Y56" s="2">
        <f t="shared" si="1"/>
        <v>10</v>
      </c>
      <c r="Z56" s="2">
        <f t="shared" si="5"/>
        <v>0</v>
      </c>
      <c r="AA56" s="5">
        <v>0.70899999999999996</v>
      </c>
      <c r="AB56" s="5">
        <v>0.82599999999999996</v>
      </c>
      <c r="AC56" s="13">
        <v>0.97399999999999998</v>
      </c>
      <c r="AD56" s="13">
        <v>1.3560000000000001</v>
      </c>
      <c r="AE56" s="5">
        <v>1.5169999999999999</v>
      </c>
      <c r="AF56" s="5">
        <v>2.198</v>
      </c>
      <c r="AG56" s="7">
        <v>8</v>
      </c>
      <c r="AH56" s="30">
        <f t="shared" si="6"/>
        <v>6.1422681613050659E-2</v>
      </c>
      <c r="AI56" s="32">
        <f t="shared" si="7"/>
        <v>1.7239090211943628E-2</v>
      </c>
      <c r="AJ56" s="32">
        <f t="shared" si="8"/>
        <v>3.520168179349726E-2</v>
      </c>
    </row>
    <row r="57" spans="1:36">
      <c r="A57" s="19" t="s">
        <v>14</v>
      </c>
      <c r="B57" s="19" t="s">
        <v>57</v>
      </c>
      <c r="C57" s="8">
        <v>0.25</v>
      </c>
      <c r="D57" s="7">
        <v>10</v>
      </c>
      <c r="E57" s="7">
        <v>5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2">
        <f t="shared" si="2"/>
        <v>0</v>
      </c>
      <c r="V57" s="2">
        <f t="shared" si="3"/>
        <v>0</v>
      </c>
      <c r="W57" s="2">
        <f t="shared" si="0"/>
        <v>0</v>
      </c>
      <c r="X57" s="2">
        <f t="shared" si="4"/>
        <v>0</v>
      </c>
      <c r="Y57" s="2">
        <f t="shared" si="1"/>
        <v>0</v>
      </c>
      <c r="Z57" s="2">
        <f t="shared" si="5"/>
        <v>0</v>
      </c>
      <c r="AA57" s="5">
        <v>0.72499999999999998</v>
      </c>
      <c r="AB57" s="17" t="s">
        <v>15</v>
      </c>
      <c r="AC57" s="17" t="s">
        <v>15</v>
      </c>
      <c r="AD57" s="17" t="s">
        <v>15</v>
      </c>
      <c r="AE57" s="17" t="s">
        <v>15</v>
      </c>
      <c r="AF57" s="5">
        <v>1.8440000000000001</v>
      </c>
      <c r="AG57" s="7">
        <v>10</v>
      </c>
      <c r="AH57" s="30">
        <f t="shared" si="6"/>
        <v>4.0542291014661683E-2</v>
      </c>
      <c r="AI57" s="10" t="s">
        <v>15</v>
      </c>
      <c r="AJ57" s="10" t="s">
        <v>15</v>
      </c>
    </row>
    <row r="58" spans="1:36">
      <c r="A58" s="19" t="s">
        <v>14</v>
      </c>
      <c r="B58" s="19" t="s">
        <v>57</v>
      </c>
      <c r="C58" s="8">
        <v>0.25</v>
      </c>
      <c r="D58" s="7">
        <v>10</v>
      </c>
      <c r="E58" s="7">
        <v>6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2">
        <f t="shared" si="2"/>
        <v>0</v>
      </c>
      <c r="V58" s="2">
        <f t="shared" si="3"/>
        <v>0</v>
      </c>
      <c r="W58" s="2">
        <f t="shared" si="0"/>
        <v>0</v>
      </c>
      <c r="X58" s="2">
        <f t="shared" si="4"/>
        <v>0</v>
      </c>
      <c r="Y58" s="2">
        <f t="shared" si="1"/>
        <v>0</v>
      </c>
      <c r="Z58" s="2">
        <f t="shared" si="5"/>
        <v>0</v>
      </c>
      <c r="AA58" s="5">
        <v>0.72399999999999998</v>
      </c>
      <c r="AB58" s="17" t="s">
        <v>15</v>
      </c>
      <c r="AC58" s="17" t="s">
        <v>15</v>
      </c>
      <c r="AD58" s="17" t="s">
        <v>15</v>
      </c>
      <c r="AE58" s="17" t="s">
        <v>15</v>
      </c>
      <c r="AF58" s="5">
        <v>1.7110000000000001</v>
      </c>
      <c r="AG58" s="7">
        <v>7</v>
      </c>
      <c r="AH58" s="30">
        <f t="shared" si="6"/>
        <v>5.3358777620564769E-2</v>
      </c>
      <c r="AI58" s="10" t="s">
        <v>15</v>
      </c>
      <c r="AJ58" s="10" t="s">
        <v>15</v>
      </c>
    </row>
    <row r="59" spans="1:36">
      <c r="A59" s="19" t="s">
        <v>14</v>
      </c>
      <c r="B59" s="19" t="s">
        <v>57</v>
      </c>
      <c r="C59" s="8">
        <v>0.25</v>
      </c>
      <c r="D59" s="7">
        <v>10</v>
      </c>
      <c r="E59" s="7">
        <v>7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2">
        <f t="shared" si="2"/>
        <v>0</v>
      </c>
      <c r="V59" s="2">
        <f t="shared" si="3"/>
        <v>0</v>
      </c>
      <c r="W59" s="2">
        <f t="shared" si="0"/>
        <v>0</v>
      </c>
      <c r="X59" s="2">
        <f t="shared" si="4"/>
        <v>0</v>
      </c>
      <c r="Y59" s="2">
        <f t="shared" si="1"/>
        <v>0</v>
      </c>
      <c r="Z59" s="2">
        <f t="shared" si="5"/>
        <v>0</v>
      </c>
      <c r="AA59" s="5">
        <v>0.745</v>
      </c>
      <c r="AB59" s="17" t="s">
        <v>15</v>
      </c>
      <c r="AC59" s="17" t="s">
        <v>15</v>
      </c>
      <c r="AD59" s="17" t="s">
        <v>15</v>
      </c>
      <c r="AE59" s="17" t="s">
        <v>15</v>
      </c>
      <c r="AF59" s="5">
        <v>1.86</v>
      </c>
      <c r="AG59" s="7">
        <v>10</v>
      </c>
      <c r="AH59" s="30">
        <f t="shared" si="6"/>
        <v>3.9735667146962347E-2</v>
      </c>
      <c r="AI59" s="10" t="s">
        <v>15</v>
      </c>
      <c r="AJ59" s="10" t="s">
        <v>15</v>
      </c>
    </row>
    <row r="60" spans="1:36" s="6" customFormat="1">
      <c r="A60" s="19" t="s">
        <v>14</v>
      </c>
      <c r="B60" s="19" t="s">
        <v>57</v>
      </c>
      <c r="C60" s="8">
        <v>0.5</v>
      </c>
      <c r="D60" s="7">
        <v>10</v>
      </c>
      <c r="E60" s="7">
        <v>1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2">
        <f t="shared" si="2"/>
        <v>0</v>
      </c>
      <c r="V60" s="2">
        <f t="shared" si="3"/>
        <v>0</v>
      </c>
      <c r="W60" s="2">
        <f t="shared" si="0"/>
        <v>0</v>
      </c>
      <c r="X60" s="2">
        <f t="shared" si="4"/>
        <v>0</v>
      </c>
      <c r="Y60" s="2">
        <f t="shared" si="1"/>
        <v>0</v>
      </c>
      <c r="Z60" s="2">
        <f t="shared" si="5"/>
        <v>0</v>
      </c>
      <c r="AA60" s="5">
        <v>0.80600000000000005</v>
      </c>
      <c r="AB60" s="5">
        <v>0.9</v>
      </c>
      <c r="AC60" s="5">
        <v>1.2649999999999999</v>
      </c>
      <c r="AD60" s="5">
        <v>1.3069999999999999</v>
      </c>
      <c r="AE60" s="5">
        <v>1.5409999999999999</v>
      </c>
      <c r="AF60" s="9" t="s">
        <v>15</v>
      </c>
      <c r="AG60" s="10" t="s">
        <v>15</v>
      </c>
      <c r="AH60" s="10" t="s">
        <v>15</v>
      </c>
      <c r="AI60" s="10" t="s">
        <v>15</v>
      </c>
      <c r="AJ60" s="10" t="s">
        <v>15</v>
      </c>
    </row>
    <row r="61" spans="1:36">
      <c r="A61" s="19" t="s">
        <v>14</v>
      </c>
      <c r="B61" s="19" t="s">
        <v>57</v>
      </c>
      <c r="C61" s="8">
        <v>0.5</v>
      </c>
      <c r="D61" s="7">
        <v>10</v>
      </c>
      <c r="E61" s="7">
        <v>2</v>
      </c>
      <c r="F61" s="7">
        <v>20</v>
      </c>
      <c r="G61" s="7">
        <v>0</v>
      </c>
      <c r="H61" s="7">
        <v>20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2">
        <f t="shared" si="2"/>
        <v>20</v>
      </c>
      <c r="V61" s="2">
        <f t="shared" si="3"/>
        <v>0</v>
      </c>
      <c r="W61" s="2">
        <f t="shared" si="0"/>
        <v>0</v>
      </c>
      <c r="X61" s="2">
        <f t="shared" si="4"/>
        <v>0</v>
      </c>
      <c r="Y61" s="2">
        <f t="shared" si="1"/>
        <v>20</v>
      </c>
      <c r="Z61" s="2">
        <f t="shared" si="5"/>
        <v>0</v>
      </c>
      <c r="AA61" s="5">
        <v>0.88700000000000001</v>
      </c>
      <c r="AB61" s="5">
        <v>1.08</v>
      </c>
      <c r="AC61" s="5">
        <v>1.5649999999999999</v>
      </c>
      <c r="AD61" s="5">
        <v>1.857</v>
      </c>
      <c r="AE61" s="5">
        <v>1.976</v>
      </c>
      <c r="AF61" s="5">
        <v>2.16</v>
      </c>
      <c r="AG61" s="7">
        <v>7</v>
      </c>
      <c r="AH61" s="30">
        <f t="shared" si="6"/>
        <v>5.5218590188457782E-2</v>
      </c>
      <c r="AI61" s="32">
        <f t="shared" si="7"/>
        <v>3.5227246007248698E-2</v>
      </c>
      <c r="AJ61" s="32">
        <f t="shared" si="8"/>
        <v>4.584118341543629E-2</v>
      </c>
    </row>
    <row r="62" spans="1:36">
      <c r="A62" s="19" t="s">
        <v>14</v>
      </c>
      <c r="B62" s="19" t="s">
        <v>57</v>
      </c>
      <c r="C62" s="8">
        <v>0.5</v>
      </c>
      <c r="D62" s="7">
        <v>10</v>
      </c>
      <c r="E62" s="7">
        <v>3</v>
      </c>
      <c r="F62" s="7">
        <v>10</v>
      </c>
      <c r="G62" s="7">
        <v>0</v>
      </c>
      <c r="H62" s="7">
        <v>10</v>
      </c>
      <c r="I62" s="7">
        <v>10</v>
      </c>
      <c r="J62" s="7">
        <v>0</v>
      </c>
      <c r="K62" s="7">
        <v>10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2">
        <f t="shared" si="2"/>
        <v>10</v>
      </c>
      <c r="V62" s="2">
        <f t="shared" si="3"/>
        <v>10</v>
      </c>
      <c r="W62" s="2">
        <f t="shared" si="0"/>
        <v>0</v>
      </c>
      <c r="X62" s="2">
        <f t="shared" si="4"/>
        <v>0</v>
      </c>
      <c r="Y62" s="2">
        <f t="shared" si="1"/>
        <v>10</v>
      </c>
      <c r="Z62" s="2">
        <f t="shared" si="5"/>
        <v>10</v>
      </c>
      <c r="AA62" s="5">
        <v>0.84899999999999998</v>
      </c>
      <c r="AB62" s="5">
        <v>0.996</v>
      </c>
      <c r="AC62" s="5">
        <v>1.44</v>
      </c>
      <c r="AD62" s="5">
        <v>1.7250000000000001</v>
      </c>
      <c r="AE62" s="5">
        <v>1.8720000000000001</v>
      </c>
      <c r="AF62" s="5">
        <v>2.1269999999999998</v>
      </c>
      <c r="AG62" s="7">
        <v>7</v>
      </c>
      <c r="AH62" s="30">
        <f t="shared" si="6"/>
        <v>5.6979971379825183E-2</v>
      </c>
      <c r="AI62" s="32">
        <f t="shared" si="7"/>
        <v>3.2779257407328136E-2</v>
      </c>
      <c r="AJ62" s="32">
        <f t="shared" si="8"/>
        <v>4.398305845219147E-2</v>
      </c>
    </row>
    <row r="63" spans="1:36" s="6" customFormat="1">
      <c r="A63" s="19" t="s">
        <v>14</v>
      </c>
      <c r="B63" s="19" t="s">
        <v>57</v>
      </c>
      <c r="C63" s="8">
        <v>0.5</v>
      </c>
      <c r="D63" s="7">
        <v>10</v>
      </c>
      <c r="E63" s="7">
        <v>4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2">
        <f t="shared" si="2"/>
        <v>0</v>
      </c>
      <c r="V63" s="2">
        <f t="shared" si="3"/>
        <v>0</v>
      </c>
      <c r="W63" s="2">
        <f t="shared" si="0"/>
        <v>0</v>
      </c>
      <c r="X63" s="2">
        <f t="shared" si="4"/>
        <v>0</v>
      </c>
      <c r="Y63" s="2">
        <f t="shared" si="1"/>
        <v>0</v>
      </c>
      <c r="Z63" s="2">
        <f t="shared" si="5"/>
        <v>0</v>
      </c>
      <c r="AA63" s="5">
        <v>0.93600000000000005</v>
      </c>
      <c r="AB63" s="13">
        <v>1.129</v>
      </c>
      <c r="AC63" s="5">
        <v>1.1619999999999999</v>
      </c>
      <c r="AD63" s="5">
        <v>1.3779999999999999</v>
      </c>
      <c r="AE63" s="5">
        <v>1.456</v>
      </c>
      <c r="AF63" s="9" t="s">
        <v>15</v>
      </c>
      <c r="AG63" s="10" t="s">
        <v>15</v>
      </c>
      <c r="AH63" s="10" t="s">
        <v>15</v>
      </c>
      <c r="AI63" s="10" t="s">
        <v>15</v>
      </c>
      <c r="AJ63" s="10" t="s">
        <v>15</v>
      </c>
    </row>
    <row r="64" spans="1:36">
      <c r="A64" s="19" t="s">
        <v>14</v>
      </c>
      <c r="B64" s="19" t="s">
        <v>57</v>
      </c>
      <c r="C64" s="8">
        <v>0.5</v>
      </c>
      <c r="D64" s="7">
        <v>10</v>
      </c>
      <c r="E64" s="7">
        <v>5</v>
      </c>
      <c r="F64" s="7">
        <v>10</v>
      </c>
      <c r="G64" s="7">
        <v>0</v>
      </c>
      <c r="H64" s="7">
        <v>10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2">
        <f t="shared" si="2"/>
        <v>10</v>
      </c>
      <c r="V64" s="2">
        <f t="shared" si="3"/>
        <v>0</v>
      </c>
      <c r="W64" s="2">
        <f t="shared" si="0"/>
        <v>0</v>
      </c>
      <c r="X64" s="2">
        <f t="shared" si="4"/>
        <v>0</v>
      </c>
      <c r="Y64" s="2">
        <f t="shared" si="1"/>
        <v>10</v>
      </c>
      <c r="Z64" s="2">
        <f t="shared" si="5"/>
        <v>0</v>
      </c>
      <c r="AA64" s="5">
        <v>0.78300000000000003</v>
      </c>
      <c r="AB64" s="17" t="s">
        <v>15</v>
      </c>
      <c r="AC64" s="17" t="s">
        <v>15</v>
      </c>
      <c r="AD64" s="17" t="s">
        <v>15</v>
      </c>
      <c r="AE64" s="17" t="s">
        <v>15</v>
      </c>
      <c r="AF64" s="5">
        <v>1.7330000000000001</v>
      </c>
      <c r="AG64" s="7">
        <v>7</v>
      </c>
      <c r="AH64" s="30">
        <f t="shared" si="6"/>
        <v>4.929097152228195E-2</v>
      </c>
      <c r="AI64" s="10" t="s">
        <v>15</v>
      </c>
      <c r="AJ64" s="10" t="s">
        <v>15</v>
      </c>
    </row>
    <row r="65" spans="1:36">
      <c r="A65" s="19" t="s">
        <v>14</v>
      </c>
      <c r="B65" s="19" t="s">
        <v>57</v>
      </c>
      <c r="C65" s="8">
        <v>0</v>
      </c>
      <c r="D65" s="7">
        <v>25</v>
      </c>
      <c r="E65" s="7">
        <v>1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2">
        <f t="shared" si="2"/>
        <v>0</v>
      </c>
      <c r="V65" s="2">
        <f t="shared" si="3"/>
        <v>0</v>
      </c>
      <c r="W65" s="2">
        <f t="shared" si="0"/>
        <v>0</v>
      </c>
      <c r="X65" s="2">
        <f t="shared" si="4"/>
        <v>0</v>
      </c>
      <c r="Y65" s="2">
        <f t="shared" si="1"/>
        <v>0</v>
      </c>
      <c r="Z65" s="2">
        <f t="shared" si="5"/>
        <v>0</v>
      </c>
      <c r="AA65" s="5">
        <v>0.81899999999999995</v>
      </c>
      <c r="AB65" s="5">
        <v>0.95899999999999996</v>
      </c>
      <c r="AC65" s="5">
        <v>1.218</v>
      </c>
      <c r="AD65" s="5">
        <v>1.421</v>
      </c>
      <c r="AE65" s="5">
        <v>1.5760000000000001</v>
      </c>
      <c r="AF65" s="5">
        <v>1.623</v>
      </c>
      <c r="AG65" s="7">
        <v>9</v>
      </c>
      <c r="AH65" s="30">
        <f t="shared" si="6"/>
        <v>3.3003846451757052E-2</v>
      </c>
      <c r="AI65" s="32">
        <f t="shared" si="7"/>
        <v>1.9151487392937566E-2</v>
      </c>
      <c r="AJ65" s="32">
        <f t="shared" si="8"/>
        <v>2.6590019574116813E-2</v>
      </c>
    </row>
    <row r="66" spans="1:36" s="6" customFormat="1">
      <c r="A66" s="19" t="s">
        <v>14</v>
      </c>
      <c r="B66" s="19" t="s">
        <v>57</v>
      </c>
      <c r="C66" s="8">
        <v>0</v>
      </c>
      <c r="D66" s="7">
        <v>25</v>
      </c>
      <c r="E66" s="7">
        <v>2</v>
      </c>
      <c r="F66" s="7">
        <v>10</v>
      </c>
      <c r="G66" s="7">
        <v>0</v>
      </c>
      <c r="H66" s="7">
        <v>10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2">
        <f t="shared" si="2"/>
        <v>10</v>
      </c>
      <c r="V66" s="2">
        <f t="shared" si="3"/>
        <v>0</v>
      </c>
      <c r="W66" s="2">
        <f t="shared" ref="W66:W129" si="9">MAX(G66,J66,M66,P66, S66)</f>
        <v>0</v>
      </c>
      <c r="X66" s="2">
        <f t="shared" si="4"/>
        <v>0</v>
      </c>
      <c r="Y66" s="2">
        <f t="shared" ref="Y66:Y129" si="10">MAX(H66,K66,N66,Q66, T66)</f>
        <v>10</v>
      </c>
      <c r="Z66" s="2">
        <f t="shared" si="5"/>
        <v>0</v>
      </c>
      <c r="AA66" s="5">
        <v>0.76200000000000001</v>
      </c>
      <c r="AB66" s="5">
        <v>0.996</v>
      </c>
      <c r="AC66" s="5">
        <v>1.125</v>
      </c>
      <c r="AD66" s="5">
        <v>1.371</v>
      </c>
      <c r="AE66" s="5">
        <v>1.4990000000000001</v>
      </c>
      <c r="AF66" s="9" t="s">
        <v>15</v>
      </c>
      <c r="AG66" s="10" t="s">
        <v>15</v>
      </c>
      <c r="AH66" s="10" t="s">
        <v>15</v>
      </c>
      <c r="AI66" s="10" t="s">
        <v>15</v>
      </c>
      <c r="AJ66" s="10" t="s">
        <v>15</v>
      </c>
    </row>
    <row r="67" spans="1:36" s="6" customFormat="1">
      <c r="A67" s="19" t="s">
        <v>14</v>
      </c>
      <c r="B67" s="19" t="s">
        <v>57</v>
      </c>
      <c r="C67" s="8">
        <v>0</v>
      </c>
      <c r="D67" s="7">
        <v>25</v>
      </c>
      <c r="E67" s="7">
        <v>3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2">
        <f t="shared" ref="U67:U130" si="11">MAX(F67,I67,L67,O67, R67)</f>
        <v>0</v>
      </c>
      <c r="V67" s="2">
        <f t="shared" ref="V67:V130" si="12">MAX(I67,L67,O67, R67)</f>
        <v>0</v>
      </c>
      <c r="W67" s="2">
        <f t="shared" si="9"/>
        <v>0</v>
      </c>
      <c r="X67" s="2">
        <f t="shared" ref="X67:X130" si="13">MAX(J67,M67,P67, S67)</f>
        <v>0</v>
      </c>
      <c r="Y67" s="2">
        <f t="shared" si="10"/>
        <v>0</v>
      </c>
      <c r="Z67" s="2">
        <f t="shared" ref="Z67:Z130" si="14">MAX(K67,N67,Q67, T67)</f>
        <v>0</v>
      </c>
      <c r="AA67" s="5">
        <v>0.83899999999999997</v>
      </c>
      <c r="AB67" s="5">
        <v>0.97299999999999998</v>
      </c>
      <c r="AC67" s="5">
        <v>1.1839999999999999</v>
      </c>
      <c r="AD67" s="5">
        <v>1.393</v>
      </c>
      <c r="AE67" s="5">
        <v>1.5209999999999999</v>
      </c>
      <c r="AF67" s="9" t="s">
        <v>15</v>
      </c>
      <c r="AG67" s="10" t="s">
        <v>15</v>
      </c>
      <c r="AH67" s="10" t="s">
        <v>15</v>
      </c>
      <c r="AI67" s="10" t="s">
        <v>15</v>
      </c>
      <c r="AJ67" s="10" t="s">
        <v>15</v>
      </c>
    </row>
    <row r="68" spans="1:36" s="6" customFormat="1">
      <c r="A68" s="19" t="s">
        <v>14</v>
      </c>
      <c r="B68" s="19" t="s">
        <v>57</v>
      </c>
      <c r="C68" s="8">
        <v>0</v>
      </c>
      <c r="D68" s="7">
        <v>25</v>
      </c>
      <c r="E68" s="7">
        <v>4</v>
      </c>
      <c r="F68" s="7">
        <v>10</v>
      </c>
      <c r="G68" s="7">
        <v>0</v>
      </c>
      <c r="H68" s="7">
        <v>10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2">
        <f t="shared" si="11"/>
        <v>10</v>
      </c>
      <c r="V68" s="2">
        <f t="shared" si="12"/>
        <v>0</v>
      </c>
      <c r="W68" s="2">
        <f t="shared" si="9"/>
        <v>0</v>
      </c>
      <c r="X68" s="2">
        <f t="shared" si="13"/>
        <v>0</v>
      </c>
      <c r="Y68" s="2">
        <f t="shared" si="10"/>
        <v>10</v>
      </c>
      <c r="Z68" s="2">
        <f t="shared" si="14"/>
        <v>0</v>
      </c>
      <c r="AA68" s="5">
        <v>0.81899999999999995</v>
      </c>
      <c r="AB68" s="5">
        <v>0.96399999999999997</v>
      </c>
      <c r="AC68" s="5">
        <v>1.232</v>
      </c>
      <c r="AD68" s="5">
        <v>1.395</v>
      </c>
      <c r="AE68" s="5">
        <v>1.534</v>
      </c>
      <c r="AF68" s="9" t="s">
        <v>15</v>
      </c>
      <c r="AG68" s="10" t="s">
        <v>15</v>
      </c>
      <c r="AH68" s="10" t="s">
        <v>15</v>
      </c>
      <c r="AI68" s="10" t="s">
        <v>15</v>
      </c>
      <c r="AJ68" s="10" t="s">
        <v>15</v>
      </c>
    </row>
    <row r="69" spans="1:36">
      <c r="A69" s="19" t="s">
        <v>14</v>
      </c>
      <c r="B69" s="19" t="s">
        <v>57</v>
      </c>
      <c r="C69" s="8">
        <v>0</v>
      </c>
      <c r="D69" s="7">
        <v>25</v>
      </c>
      <c r="E69" s="7">
        <v>5</v>
      </c>
      <c r="F69" s="7">
        <v>10</v>
      </c>
      <c r="G69" s="7">
        <v>0</v>
      </c>
      <c r="H69" s="7">
        <v>10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2">
        <f t="shared" si="11"/>
        <v>10</v>
      </c>
      <c r="V69" s="2">
        <f t="shared" si="12"/>
        <v>0</v>
      </c>
      <c r="W69" s="2">
        <f t="shared" si="9"/>
        <v>0</v>
      </c>
      <c r="X69" s="2">
        <f t="shared" si="13"/>
        <v>0</v>
      </c>
      <c r="Y69" s="2">
        <f t="shared" si="10"/>
        <v>10</v>
      </c>
      <c r="Z69" s="2">
        <f t="shared" si="14"/>
        <v>0</v>
      </c>
      <c r="AA69" s="5">
        <v>0.72799999999999998</v>
      </c>
      <c r="AB69" s="17" t="s">
        <v>15</v>
      </c>
      <c r="AC69" s="17" t="s">
        <v>15</v>
      </c>
      <c r="AD69" s="17" t="s">
        <v>15</v>
      </c>
      <c r="AE69" s="17" t="s">
        <v>15</v>
      </c>
      <c r="AF69" s="5">
        <v>1.633</v>
      </c>
      <c r="AG69" s="7">
        <v>11</v>
      </c>
      <c r="AH69" s="30">
        <f t="shared" ref="AH69:AH129" si="15">(LOG(AF69)-LOG(AA69))/AG69</f>
        <v>3.1895891402148276E-2</v>
      </c>
      <c r="AI69" s="10" t="s">
        <v>15</v>
      </c>
      <c r="AJ69" s="10" t="s">
        <v>15</v>
      </c>
    </row>
    <row r="70" spans="1:36">
      <c r="A70" s="19" t="s">
        <v>14</v>
      </c>
      <c r="B70" s="19" t="s">
        <v>57</v>
      </c>
      <c r="C70" s="8">
        <v>0</v>
      </c>
      <c r="D70" s="7">
        <v>25</v>
      </c>
      <c r="E70" s="7">
        <v>6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2">
        <f t="shared" si="11"/>
        <v>0</v>
      </c>
      <c r="V70" s="2">
        <f t="shared" si="12"/>
        <v>0</v>
      </c>
      <c r="W70" s="2">
        <f t="shared" si="9"/>
        <v>0</v>
      </c>
      <c r="X70" s="2">
        <f t="shared" si="13"/>
        <v>0</v>
      </c>
      <c r="Y70" s="2">
        <f t="shared" si="10"/>
        <v>0</v>
      </c>
      <c r="Z70" s="2">
        <f t="shared" si="14"/>
        <v>0</v>
      </c>
      <c r="AA70" s="5">
        <v>0.76</v>
      </c>
      <c r="AB70" s="17" t="s">
        <v>15</v>
      </c>
      <c r="AC70" s="17" t="s">
        <v>15</v>
      </c>
      <c r="AD70" s="17" t="s">
        <v>15</v>
      </c>
      <c r="AE70" s="17" t="s">
        <v>15</v>
      </c>
      <c r="AF70" s="5">
        <v>1.5880000000000001</v>
      </c>
      <c r="AG70" s="7">
        <v>10</v>
      </c>
      <c r="AH70" s="30">
        <f t="shared" si="15"/>
        <v>3.2003690581028608E-2</v>
      </c>
      <c r="AI70" s="10" t="s">
        <v>15</v>
      </c>
      <c r="AJ70" s="10" t="s">
        <v>15</v>
      </c>
    </row>
    <row r="71" spans="1:36">
      <c r="A71" s="19" t="s">
        <v>14</v>
      </c>
      <c r="B71" s="19" t="s">
        <v>57</v>
      </c>
      <c r="C71" s="8">
        <v>0</v>
      </c>
      <c r="D71" s="7">
        <v>25</v>
      </c>
      <c r="E71" s="7">
        <v>7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2">
        <f t="shared" si="11"/>
        <v>0</v>
      </c>
      <c r="V71" s="2">
        <f t="shared" si="12"/>
        <v>0</v>
      </c>
      <c r="W71" s="2">
        <f t="shared" si="9"/>
        <v>0</v>
      </c>
      <c r="X71" s="2">
        <f t="shared" si="13"/>
        <v>0</v>
      </c>
      <c r="Y71" s="2">
        <f t="shared" si="10"/>
        <v>0</v>
      </c>
      <c r="Z71" s="2">
        <f t="shared" si="14"/>
        <v>0</v>
      </c>
      <c r="AA71" s="5">
        <v>0.75</v>
      </c>
      <c r="AB71" s="17" t="s">
        <v>15</v>
      </c>
      <c r="AC71" s="17" t="s">
        <v>15</v>
      </c>
      <c r="AD71" s="17" t="s">
        <v>15</v>
      </c>
      <c r="AE71" s="17" t="s">
        <v>15</v>
      </c>
      <c r="AF71" s="5">
        <v>1.5580000000000001</v>
      </c>
      <c r="AG71" s="7">
        <v>10</v>
      </c>
      <c r="AH71" s="30">
        <f t="shared" si="15"/>
        <v>3.1750618994484558E-2</v>
      </c>
      <c r="AI71" s="10" t="s">
        <v>15</v>
      </c>
      <c r="AJ71" s="10" t="s">
        <v>15</v>
      </c>
    </row>
    <row r="72" spans="1:36">
      <c r="A72" s="19" t="s">
        <v>14</v>
      </c>
      <c r="B72" s="19" t="s">
        <v>57</v>
      </c>
      <c r="C72" s="8">
        <v>0</v>
      </c>
      <c r="D72" s="7">
        <v>25</v>
      </c>
      <c r="E72" s="7">
        <v>8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2">
        <f t="shared" si="11"/>
        <v>0</v>
      </c>
      <c r="V72" s="2">
        <f t="shared" si="12"/>
        <v>0</v>
      </c>
      <c r="W72" s="2">
        <f t="shared" si="9"/>
        <v>0</v>
      </c>
      <c r="X72" s="2">
        <f t="shared" si="13"/>
        <v>0</v>
      </c>
      <c r="Y72" s="2">
        <f t="shared" si="10"/>
        <v>0</v>
      </c>
      <c r="Z72" s="2">
        <f t="shared" si="14"/>
        <v>0</v>
      </c>
      <c r="AA72" s="5">
        <v>0.75800000000000001</v>
      </c>
      <c r="AB72" s="17" t="s">
        <v>15</v>
      </c>
      <c r="AC72" s="17" t="s">
        <v>15</v>
      </c>
      <c r="AD72" s="17" t="s">
        <v>15</v>
      </c>
      <c r="AE72" s="17" t="s">
        <v>15</v>
      </c>
      <c r="AF72" s="5">
        <v>1.6140000000000001</v>
      </c>
      <c r="AG72" s="7">
        <v>10</v>
      </c>
      <c r="AH72" s="30">
        <f t="shared" si="15"/>
        <v>3.2823432475399809E-2</v>
      </c>
      <c r="AI72" s="10" t="s">
        <v>15</v>
      </c>
      <c r="AJ72" s="10" t="s">
        <v>15</v>
      </c>
    </row>
    <row r="73" spans="1:36">
      <c r="A73" s="19" t="s">
        <v>14</v>
      </c>
      <c r="B73" s="19" t="s">
        <v>57</v>
      </c>
      <c r="C73" s="8">
        <v>0.1</v>
      </c>
      <c r="D73" s="7">
        <v>25</v>
      </c>
      <c r="E73" s="7">
        <v>1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2">
        <f t="shared" si="11"/>
        <v>0</v>
      </c>
      <c r="V73" s="2">
        <f t="shared" si="12"/>
        <v>0</v>
      </c>
      <c r="W73" s="2">
        <f t="shared" si="9"/>
        <v>0</v>
      </c>
      <c r="X73" s="2">
        <f t="shared" si="13"/>
        <v>0</v>
      </c>
      <c r="Y73" s="2">
        <f t="shared" si="10"/>
        <v>0</v>
      </c>
      <c r="Z73" s="2">
        <f t="shared" si="14"/>
        <v>0</v>
      </c>
      <c r="AA73" s="5">
        <v>0.76700000000000002</v>
      </c>
      <c r="AB73" s="17" t="s">
        <v>15</v>
      </c>
      <c r="AC73" s="17" t="s">
        <v>15</v>
      </c>
      <c r="AD73" s="17" t="s">
        <v>15</v>
      </c>
      <c r="AE73" s="17" t="s">
        <v>15</v>
      </c>
      <c r="AF73" s="5">
        <v>1.4930000000000001</v>
      </c>
      <c r="AG73" s="7">
        <v>10</v>
      </c>
      <c r="AH73" s="30">
        <f t="shared" si="15"/>
        <v>2.892644437760445E-2</v>
      </c>
      <c r="AI73" s="10" t="s">
        <v>15</v>
      </c>
      <c r="AJ73" s="10" t="s">
        <v>15</v>
      </c>
    </row>
    <row r="74" spans="1:36">
      <c r="A74" s="19" t="s">
        <v>14</v>
      </c>
      <c r="B74" s="19" t="s">
        <v>57</v>
      </c>
      <c r="C74" s="8">
        <v>0.1</v>
      </c>
      <c r="D74" s="7">
        <v>25</v>
      </c>
      <c r="E74" s="7">
        <v>2</v>
      </c>
      <c r="F74" s="7">
        <v>10</v>
      </c>
      <c r="G74" s="7">
        <v>0</v>
      </c>
      <c r="H74" s="7">
        <v>10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2">
        <f t="shared" si="11"/>
        <v>10</v>
      </c>
      <c r="V74" s="2">
        <f t="shared" si="12"/>
        <v>0</v>
      </c>
      <c r="W74" s="2">
        <f t="shared" si="9"/>
        <v>0</v>
      </c>
      <c r="X74" s="2">
        <f t="shared" si="13"/>
        <v>0</v>
      </c>
      <c r="Y74" s="2">
        <f t="shared" si="10"/>
        <v>10</v>
      </c>
      <c r="Z74" s="2">
        <f t="shared" si="14"/>
        <v>0</v>
      </c>
      <c r="AA74" s="5">
        <v>0.754</v>
      </c>
      <c r="AB74" s="17" t="s">
        <v>15</v>
      </c>
      <c r="AC74" s="17" t="s">
        <v>15</v>
      </c>
      <c r="AD74" s="17" t="s">
        <v>15</v>
      </c>
      <c r="AE74" s="17" t="s">
        <v>15</v>
      </c>
      <c r="AF74" s="5">
        <v>1.5980000000000001</v>
      </c>
      <c r="AG74" s="7">
        <v>10</v>
      </c>
      <c r="AH74" s="30">
        <f t="shared" si="15"/>
        <v>3.2620542910819852E-2</v>
      </c>
      <c r="AI74" s="10" t="s">
        <v>15</v>
      </c>
      <c r="AJ74" s="10" t="s">
        <v>15</v>
      </c>
    </row>
    <row r="75" spans="1:36" s="6" customFormat="1">
      <c r="A75" s="19" t="s">
        <v>14</v>
      </c>
      <c r="B75" s="19" t="s">
        <v>57</v>
      </c>
      <c r="C75" s="8">
        <v>0.25</v>
      </c>
      <c r="D75" s="7">
        <v>25</v>
      </c>
      <c r="E75" s="7">
        <v>1</v>
      </c>
      <c r="F75" s="7">
        <v>10</v>
      </c>
      <c r="G75" s="7">
        <v>0</v>
      </c>
      <c r="H75" s="7">
        <v>10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2">
        <f t="shared" si="11"/>
        <v>10</v>
      </c>
      <c r="V75" s="2">
        <f t="shared" si="12"/>
        <v>0</v>
      </c>
      <c r="W75" s="2">
        <f t="shared" si="9"/>
        <v>0</v>
      </c>
      <c r="X75" s="2">
        <f t="shared" si="13"/>
        <v>0</v>
      </c>
      <c r="Y75" s="2">
        <f t="shared" si="10"/>
        <v>10</v>
      </c>
      <c r="Z75" s="2">
        <f t="shared" si="14"/>
        <v>0</v>
      </c>
      <c r="AA75" s="5">
        <v>0.72099999999999997</v>
      </c>
      <c r="AB75" s="5">
        <v>0.78</v>
      </c>
      <c r="AC75" s="13">
        <v>0.97899999999999998</v>
      </c>
      <c r="AD75" s="5">
        <v>1.1439999999999999</v>
      </c>
      <c r="AE75" s="5">
        <v>1.4379999999999999</v>
      </c>
      <c r="AF75" s="9" t="s">
        <v>15</v>
      </c>
      <c r="AG75" s="10" t="s">
        <v>15</v>
      </c>
      <c r="AH75" s="10" t="s">
        <v>15</v>
      </c>
      <c r="AI75" s="10" t="s">
        <v>15</v>
      </c>
      <c r="AJ75" s="10" t="s">
        <v>15</v>
      </c>
    </row>
    <row r="76" spans="1:36" s="6" customFormat="1">
      <c r="A76" s="19" t="s">
        <v>14</v>
      </c>
      <c r="B76" s="19" t="s">
        <v>57</v>
      </c>
      <c r="C76" s="8">
        <v>0.25</v>
      </c>
      <c r="D76" s="7">
        <v>25</v>
      </c>
      <c r="E76" s="7">
        <v>2</v>
      </c>
      <c r="F76" s="7">
        <v>10</v>
      </c>
      <c r="G76" s="7">
        <v>0</v>
      </c>
      <c r="H76" s="7">
        <v>10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2">
        <f t="shared" si="11"/>
        <v>10</v>
      </c>
      <c r="V76" s="2">
        <f t="shared" si="12"/>
        <v>0</v>
      </c>
      <c r="W76" s="2">
        <f t="shared" si="9"/>
        <v>0</v>
      </c>
      <c r="X76" s="2">
        <f t="shared" si="13"/>
        <v>0</v>
      </c>
      <c r="Y76" s="2">
        <f t="shared" si="10"/>
        <v>10</v>
      </c>
      <c r="Z76" s="2">
        <f t="shared" si="14"/>
        <v>0</v>
      </c>
      <c r="AA76" s="5">
        <v>0.71599999999999997</v>
      </c>
      <c r="AB76" s="5">
        <v>0.75600000000000001</v>
      </c>
      <c r="AC76" s="13">
        <v>0.89</v>
      </c>
      <c r="AD76" s="13">
        <v>0.89200000000000002</v>
      </c>
      <c r="AE76" s="5">
        <v>1.1519999999999999</v>
      </c>
      <c r="AF76" s="9" t="s">
        <v>15</v>
      </c>
      <c r="AG76" s="10" t="s">
        <v>15</v>
      </c>
      <c r="AH76" s="10" t="s">
        <v>15</v>
      </c>
      <c r="AI76" s="10" t="s">
        <v>15</v>
      </c>
      <c r="AJ76" s="10" t="s">
        <v>15</v>
      </c>
    </row>
    <row r="77" spans="1:36">
      <c r="A77" s="19" t="s">
        <v>14</v>
      </c>
      <c r="B77" s="19" t="s">
        <v>57</v>
      </c>
      <c r="C77" s="8">
        <v>0.25</v>
      </c>
      <c r="D77" s="7">
        <v>25</v>
      </c>
      <c r="E77" s="7">
        <v>3</v>
      </c>
      <c r="F77" s="7">
        <v>10</v>
      </c>
      <c r="G77" s="7">
        <v>0</v>
      </c>
      <c r="H77" s="7">
        <v>10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2">
        <f t="shared" si="11"/>
        <v>10</v>
      </c>
      <c r="V77" s="2">
        <f t="shared" si="12"/>
        <v>0</v>
      </c>
      <c r="W77" s="2">
        <f t="shared" si="9"/>
        <v>0</v>
      </c>
      <c r="X77" s="2">
        <f t="shared" si="13"/>
        <v>0</v>
      </c>
      <c r="Y77" s="2">
        <f t="shared" si="10"/>
        <v>10</v>
      </c>
      <c r="Z77" s="2">
        <f t="shared" si="14"/>
        <v>0</v>
      </c>
      <c r="AA77" s="5">
        <v>0.72099999999999997</v>
      </c>
      <c r="AB77" s="5">
        <v>0.83599999999999997</v>
      </c>
      <c r="AC77" s="13">
        <v>1.0720000000000001</v>
      </c>
      <c r="AD77" s="5">
        <v>1.2949999999999999</v>
      </c>
      <c r="AE77" s="5">
        <v>1.6859999999999999</v>
      </c>
      <c r="AF77" s="5">
        <v>1.8939999999999999</v>
      </c>
      <c r="AG77" s="7">
        <v>7</v>
      </c>
      <c r="AH77" s="30">
        <f t="shared" si="15"/>
        <v>5.9920672849689369E-2</v>
      </c>
      <c r="AI77" s="32">
        <f t="shared" ref="AI77:AI129" si="16">(LOG(AC77)-LOG(AA77))/AG77</f>
        <v>2.4608502948188889E-2</v>
      </c>
      <c r="AJ77" s="32">
        <f t="shared" ref="AJ77:AJ129" si="17">(LOG(AD77)-LOG(AA77))/AG77</f>
        <v>3.6333500528263084E-2</v>
      </c>
    </row>
    <row r="78" spans="1:36" s="6" customFormat="1">
      <c r="A78" s="19" t="s">
        <v>14</v>
      </c>
      <c r="B78" s="19" t="s">
        <v>57</v>
      </c>
      <c r="C78" s="8">
        <v>0.25</v>
      </c>
      <c r="D78" s="7">
        <v>25</v>
      </c>
      <c r="E78" s="7">
        <v>4</v>
      </c>
      <c r="F78" s="7">
        <v>10</v>
      </c>
      <c r="G78" s="7">
        <v>0</v>
      </c>
      <c r="H78" s="7">
        <v>10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2">
        <f t="shared" si="11"/>
        <v>10</v>
      </c>
      <c r="V78" s="2">
        <f t="shared" si="12"/>
        <v>0</v>
      </c>
      <c r="W78" s="2">
        <f t="shared" si="9"/>
        <v>0</v>
      </c>
      <c r="X78" s="2">
        <f t="shared" si="13"/>
        <v>0</v>
      </c>
      <c r="Y78" s="2">
        <f t="shared" si="10"/>
        <v>10</v>
      </c>
      <c r="Z78" s="2">
        <f t="shared" si="14"/>
        <v>0</v>
      </c>
      <c r="AA78" s="5">
        <v>0.70199999999999996</v>
      </c>
      <c r="AB78" s="5">
        <v>0.72099999999999997</v>
      </c>
      <c r="AC78" s="13">
        <v>0.77200000000000002</v>
      </c>
      <c r="AD78" s="5">
        <v>0.82699999999999996</v>
      </c>
      <c r="AE78" s="5">
        <v>1.0189999999999999</v>
      </c>
      <c r="AF78" s="9" t="s">
        <v>15</v>
      </c>
      <c r="AG78" s="10" t="s">
        <v>15</v>
      </c>
      <c r="AH78" s="10" t="s">
        <v>15</v>
      </c>
      <c r="AI78" s="10" t="s">
        <v>15</v>
      </c>
      <c r="AJ78" s="10" t="s">
        <v>15</v>
      </c>
    </row>
    <row r="79" spans="1:36">
      <c r="A79" s="19" t="s">
        <v>14</v>
      </c>
      <c r="B79" s="19" t="s">
        <v>57</v>
      </c>
      <c r="C79" s="8">
        <v>0.25</v>
      </c>
      <c r="D79" s="7">
        <v>25</v>
      </c>
      <c r="E79" s="7">
        <v>5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2">
        <f t="shared" si="11"/>
        <v>0</v>
      </c>
      <c r="V79" s="2">
        <f t="shared" si="12"/>
        <v>0</v>
      </c>
      <c r="W79" s="2">
        <f t="shared" si="9"/>
        <v>0</v>
      </c>
      <c r="X79" s="2">
        <f t="shared" si="13"/>
        <v>0</v>
      </c>
      <c r="Y79" s="2">
        <f t="shared" si="10"/>
        <v>0</v>
      </c>
      <c r="Z79" s="2">
        <f t="shared" si="14"/>
        <v>0</v>
      </c>
      <c r="AA79" s="5">
        <v>0.71899999999999997</v>
      </c>
      <c r="AB79" s="5">
        <v>0.77100000000000002</v>
      </c>
      <c r="AC79" s="17" t="s">
        <v>15</v>
      </c>
      <c r="AD79" s="17" t="s">
        <v>15</v>
      </c>
      <c r="AE79" s="17" t="s">
        <v>15</v>
      </c>
      <c r="AF79" s="5">
        <v>1.5189999999999999</v>
      </c>
      <c r="AG79" s="7">
        <v>11</v>
      </c>
      <c r="AH79" s="30">
        <f t="shared" si="15"/>
        <v>2.9529898498173068E-2</v>
      </c>
      <c r="AI79" s="10" t="s">
        <v>15</v>
      </c>
      <c r="AJ79" s="10" t="s">
        <v>15</v>
      </c>
    </row>
    <row r="80" spans="1:36">
      <c r="A80" s="19" t="s">
        <v>14</v>
      </c>
      <c r="B80" s="19" t="s">
        <v>57</v>
      </c>
      <c r="C80" s="8">
        <v>0.25</v>
      </c>
      <c r="D80" s="7">
        <v>25</v>
      </c>
      <c r="E80" s="7">
        <v>6</v>
      </c>
      <c r="F80" s="7">
        <f t="shared" ref="F80" si="18">30+20</f>
        <v>50</v>
      </c>
      <c r="G80" s="7">
        <f>30</f>
        <v>30</v>
      </c>
      <c r="H80" s="7">
        <v>20</v>
      </c>
      <c r="I80" s="7">
        <v>10</v>
      </c>
      <c r="J80" s="7">
        <v>0</v>
      </c>
      <c r="K80" s="7">
        <v>10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2">
        <f t="shared" si="11"/>
        <v>50</v>
      </c>
      <c r="V80" s="2">
        <f t="shared" si="12"/>
        <v>10</v>
      </c>
      <c r="W80" s="2">
        <f t="shared" si="9"/>
        <v>30</v>
      </c>
      <c r="X80" s="2">
        <f t="shared" si="13"/>
        <v>0</v>
      </c>
      <c r="Y80" s="2">
        <f t="shared" si="10"/>
        <v>20</v>
      </c>
      <c r="Z80" s="2">
        <f t="shared" si="14"/>
        <v>10</v>
      </c>
      <c r="AA80" s="5">
        <v>0.66200000000000003</v>
      </c>
      <c r="AB80" s="5">
        <v>0.82099999999999995</v>
      </c>
      <c r="AC80" s="17" t="s">
        <v>15</v>
      </c>
      <c r="AD80" s="17" t="s">
        <v>15</v>
      </c>
      <c r="AE80" s="17" t="s">
        <v>15</v>
      </c>
      <c r="AF80" s="5">
        <v>1.6859999999999999</v>
      </c>
      <c r="AG80" s="7">
        <v>7</v>
      </c>
      <c r="AH80" s="30">
        <f t="shared" si="15"/>
        <v>5.7999940121289076E-2</v>
      </c>
      <c r="AI80" s="10" t="s">
        <v>15</v>
      </c>
      <c r="AJ80" s="10" t="s">
        <v>15</v>
      </c>
    </row>
    <row r="81" spans="1:36" s="6" customFormat="1">
      <c r="A81" s="19" t="s">
        <v>14</v>
      </c>
      <c r="B81" s="19" t="s">
        <v>57</v>
      </c>
      <c r="C81" s="8">
        <v>0.5</v>
      </c>
      <c r="D81" s="7">
        <v>25</v>
      </c>
      <c r="E81" s="7">
        <v>1</v>
      </c>
      <c r="F81" s="7">
        <v>10</v>
      </c>
      <c r="G81" s="7">
        <v>0</v>
      </c>
      <c r="H81" s="7">
        <v>10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2">
        <f t="shared" si="11"/>
        <v>10</v>
      </c>
      <c r="V81" s="2">
        <f t="shared" si="12"/>
        <v>0</v>
      </c>
      <c r="W81" s="2">
        <f t="shared" si="9"/>
        <v>0</v>
      </c>
      <c r="X81" s="2">
        <f t="shared" si="13"/>
        <v>0</v>
      </c>
      <c r="Y81" s="2">
        <f t="shared" si="10"/>
        <v>10</v>
      </c>
      <c r="Z81" s="2">
        <f t="shared" si="14"/>
        <v>0</v>
      </c>
      <c r="AA81" s="5">
        <v>0.73</v>
      </c>
      <c r="AB81" s="17" t="s">
        <v>15</v>
      </c>
      <c r="AC81" s="17" t="s">
        <v>15</v>
      </c>
      <c r="AD81" s="17" t="s">
        <v>15</v>
      </c>
      <c r="AE81" s="17" t="s">
        <v>15</v>
      </c>
      <c r="AF81" s="9" t="s">
        <v>15</v>
      </c>
      <c r="AG81" s="10" t="s">
        <v>15</v>
      </c>
      <c r="AH81" s="10" t="s">
        <v>15</v>
      </c>
      <c r="AI81" s="10" t="s">
        <v>15</v>
      </c>
      <c r="AJ81" s="10" t="s">
        <v>15</v>
      </c>
    </row>
    <row r="82" spans="1:36">
      <c r="A82" s="19" t="s">
        <v>14</v>
      </c>
      <c r="B82" s="19" t="s">
        <v>57</v>
      </c>
      <c r="C82" s="8">
        <v>0.5</v>
      </c>
      <c r="D82" s="7">
        <v>25</v>
      </c>
      <c r="E82" s="7">
        <v>2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2">
        <f t="shared" si="11"/>
        <v>0</v>
      </c>
      <c r="V82" s="2">
        <f t="shared" si="12"/>
        <v>0</v>
      </c>
      <c r="W82" s="2">
        <f t="shared" si="9"/>
        <v>0</v>
      </c>
      <c r="X82" s="2">
        <f t="shared" si="13"/>
        <v>0</v>
      </c>
      <c r="Y82" s="2">
        <f t="shared" si="10"/>
        <v>0</v>
      </c>
      <c r="Z82" s="2">
        <f t="shared" si="14"/>
        <v>0</v>
      </c>
      <c r="AA82" s="5">
        <v>0.84399999999999997</v>
      </c>
      <c r="AB82" s="5">
        <v>0.85299999999999998</v>
      </c>
      <c r="AC82" s="5">
        <v>1.1020000000000001</v>
      </c>
      <c r="AD82" s="5">
        <v>1.4059999999999999</v>
      </c>
      <c r="AE82" s="5">
        <v>1.6240000000000001</v>
      </c>
      <c r="AF82" s="5">
        <v>1.772</v>
      </c>
      <c r="AG82" s="7">
        <v>7</v>
      </c>
      <c r="AH82" s="30">
        <f t="shared" si="15"/>
        <v>4.6017324417910989E-2</v>
      </c>
      <c r="AI82" s="32">
        <f t="shared" si="16"/>
        <v>1.654844969858732E-2</v>
      </c>
      <c r="AJ82" s="32">
        <f t="shared" si="17"/>
        <v>3.1663267722592869E-2</v>
      </c>
    </row>
    <row r="83" spans="1:36" s="6" customFormat="1">
      <c r="A83" s="19" t="s">
        <v>14</v>
      </c>
      <c r="B83" s="19" t="s">
        <v>57</v>
      </c>
      <c r="C83" s="8">
        <v>0.5</v>
      </c>
      <c r="D83" s="7">
        <v>25</v>
      </c>
      <c r="E83" s="7">
        <v>3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2">
        <f t="shared" si="11"/>
        <v>0</v>
      </c>
      <c r="V83" s="2">
        <f t="shared" si="12"/>
        <v>0</v>
      </c>
      <c r="W83" s="2">
        <f t="shared" si="9"/>
        <v>0</v>
      </c>
      <c r="X83" s="2">
        <f t="shared" si="13"/>
        <v>0</v>
      </c>
      <c r="Y83" s="2">
        <f t="shared" si="10"/>
        <v>0</v>
      </c>
      <c r="Z83" s="2">
        <f t="shared" si="14"/>
        <v>0</v>
      </c>
      <c r="AA83" s="5">
        <v>0.71499999999999997</v>
      </c>
      <c r="AB83" s="5">
        <v>0.82399999999999995</v>
      </c>
      <c r="AC83" s="5">
        <v>0.99099999999999999</v>
      </c>
      <c r="AD83" s="13">
        <v>1.008</v>
      </c>
      <c r="AE83" s="5">
        <v>1.3460000000000001</v>
      </c>
      <c r="AF83" s="9" t="s">
        <v>15</v>
      </c>
      <c r="AG83" s="10" t="s">
        <v>15</v>
      </c>
      <c r="AH83" s="10" t="s">
        <v>15</v>
      </c>
      <c r="AI83" s="10" t="s">
        <v>15</v>
      </c>
      <c r="AJ83" s="10" t="s">
        <v>15</v>
      </c>
    </row>
    <row r="84" spans="1:36">
      <c r="A84" s="19" t="s">
        <v>14</v>
      </c>
      <c r="B84" s="19" t="s">
        <v>57</v>
      </c>
      <c r="C84" s="8">
        <v>0.5</v>
      </c>
      <c r="D84" s="7">
        <v>25</v>
      </c>
      <c r="E84" s="7">
        <v>4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2">
        <f t="shared" si="11"/>
        <v>0</v>
      </c>
      <c r="V84" s="2">
        <f t="shared" si="12"/>
        <v>0</v>
      </c>
      <c r="W84" s="2">
        <f t="shared" si="9"/>
        <v>0</v>
      </c>
      <c r="X84" s="2">
        <f t="shared" si="13"/>
        <v>0</v>
      </c>
      <c r="Y84" s="2">
        <f t="shared" si="10"/>
        <v>0</v>
      </c>
      <c r="Z84" s="2">
        <f t="shared" si="14"/>
        <v>0</v>
      </c>
      <c r="AA84" s="5">
        <v>0.90200000000000002</v>
      </c>
      <c r="AB84" s="5">
        <v>0.91600000000000004</v>
      </c>
      <c r="AC84" s="5">
        <v>1.1619999999999999</v>
      </c>
      <c r="AD84" s="5">
        <v>1.514</v>
      </c>
      <c r="AE84" s="5">
        <v>1.6970000000000001</v>
      </c>
      <c r="AF84" s="5">
        <v>1.9850000000000001</v>
      </c>
      <c r="AG84" s="7">
        <v>7</v>
      </c>
      <c r="AH84" s="30">
        <f t="shared" si="15"/>
        <v>4.8936281936741731E-2</v>
      </c>
      <c r="AI84" s="32">
        <f t="shared" si="16"/>
        <v>1.5714227216052878E-2</v>
      </c>
      <c r="AJ84" s="32">
        <f t="shared" si="17"/>
        <v>3.2131333946016034E-2</v>
      </c>
    </row>
    <row r="85" spans="1:36">
      <c r="A85" s="19" t="s">
        <v>16</v>
      </c>
      <c r="B85" s="19" t="s">
        <v>58</v>
      </c>
      <c r="C85" s="8">
        <v>0</v>
      </c>
      <c r="D85" s="7">
        <v>0</v>
      </c>
      <c r="E85" s="7">
        <v>1</v>
      </c>
      <c r="F85" s="7">
        <f>30+40</f>
        <v>70</v>
      </c>
      <c r="G85" s="7">
        <f>30</f>
        <v>30</v>
      </c>
      <c r="H85" s="7">
        <v>40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2">
        <f t="shared" si="11"/>
        <v>70</v>
      </c>
      <c r="V85" s="2">
        <f t="shared" si="12"/>
        <v>0</v>
      </c>
      <c r="W85" s="2">
        <f t="shared" si="9"/>
        <v>30</v>
      </c>
      <c r="X85" s="2">
        <f t="shared" si="13"/>
        <v>0</v>
      </c>
      <c r="Y85" s="2">
        <f t="shared" si="10"/>
        <v>40</v>
      </c>
      <c r="Z85" s="2">
        <f t="shared" si="14"/>
        <v>0</v>
      </c>
      <c r="AA85" s="5">
        <v>0.78400000000000003</v>
      </c>
      <c r="AB85" s="13">
        <v>0.92</v>
      </c>
      <c r="AC85" s="13">
        <v>1.179</v>
      </c>
      <c r="AD85" s="13">
        <v>1.196</v>
      </c>
      <c r="AE85" s="13">
        <v>1.47</v>
      </c>
      <c r="AF85" s="5">
        <v>2.1629999999999998</v>
      </c>
      <c r="AG85" s="7">
        <v>6</v>
      </c>
      <c r="AH85" s="30">
        <f t="shared" si="15"/>
        <v>7.3456742792442159E-2</v>
      </c>
      <c r="AI85" s="32">
        <f t="shared" si="16"/>
        <v>2.9532957068441782E-2</v>
      </c>
      <c r="AJ85" s="32">
        <f t="shared" si="17"/>
        <v>3.0569186161325593E-2</v>
      </c>
    </row>
    <row r="86" spans="1:36">
      <c r="A86" s="19" t="s">
        <v>16</v>
      </c>
      <c r="B86" s="19" t="s">
        <v>58</v>
      </c>
      <c r="C86" s="8">
        <v>0</v>
      </c>
      <c r="D86" s="7">
        <v>0</v>
      </c>
      <c r="E86" s="7">
        <v>2</v>
      </c>
      <c r="F86" s="7">
        <f>30+40</f>
        <v>70</v>
      </c>
      <c r="G86" s="7">
        <f>30</f>
        <v>30</v>
      </c>
      <c r="H86" s="7">
        <v>40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2">
        <f t="shared" si="11"/>
        <v>70</v>
      </c>
      <c r="V86" s="2">
        <f t="shared" si="12"/>
        <v>0</v>
      </c>
      <c r="W86" s="2">
        <f t="shared" si="9"/>
        <v>30</v>
      </c>
      <c r="X86" s="2">
        <f t="shared" si="13"/>
        <v>0</v>
      </c>
      <c r="Y86" s="2">
        <f t="shared" si="10"/>
        <v>40</v>
      </c>
      <c r="Z86" s="2">
        <f t="shared" si="14"/>
        <v>0</v>
      </c>
      <c r="AA86" s="5">
        <v>0.77900000000000003</v>
      </c>
      <c r="AB86" s="5">
        <v>0.94399999999999995</v>
      </c>
      <c r="AC86" s="5">
        <v>0.98299999999999998</v>
      </c>
      <c r="AD86" s="13">
        <v>1.133</v>
      </c>
      <c r="AE86" s="13">
        <v>1.5960000000000001</v>
      </c>
      <c r="AF86" s="5">
        <v>2.1030000000000002</v>
      </c>
      <c r="AG86" s="7">
        <v>7</v>
      </c>
      <c r="AH86" s="30">
        <f t="shared" si="15"/>
        <v>6.1614545001965233E-2</v>
      </c>
      <c r="AI86" s="32">
        <f t="shared" si="16"/>
        <v>1.4430865737081593E-2</v>
      </c>
      <c r="AJ86" s="32">
        <f t="shared" si="17"/>
        <v>2.3241778884404683E-2</v>
      </c>
    </row>
    <row r="87" spans="1:36">
      <c r="A87" s="19" t="s">
        <v>16</v>
      </c>
      <c r="B87" s="19" t="s">
        <v>58</v>
      </c>
      <c r="C87" s="8">
        <v>0</v>
      </c>
      <c r="D87" s="7">
        <v>0</v>
      </c>
      <c r="E87" s="7">
        <v>3</v>
      </c>
      <c r="F87" s="7">
        <v>20</v>
      </c>
      <c r="G87" s="7">
        <v>0</v>
      </c>
      <c r="H87" s="7">
        <v>20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2">
        <f t="shared" si="11"/>
        <v>20</v>
      </c>
      <c r="V87" s="2">
        <f t="shared" si="12"/>
        <v>0</v>
      </c>
      <c r="W87" s="2">
        <f t="shared" si="9"/>
        <v>0</v>
      </c>
      <c r="X87" s="2">
        <f t="shared" si="13"/>
        <v>0</v>
      </c>
      <c r="Y87" s="2">
        <f t="shared" si="10"/>
        <v>20</v>
      </c>
      <c r="Z87" s="2">
        <f t="shared" si="14"/>
        <v>0</v>
      </c>
      <c r="AA87" s="5">
        <v>0.76500000000000001</v>
      </c>
      <c r="AB87" s="5">
        <v>0.80700000000000005</v>
      </c>
      <c r="AC87" s="5">
        <v>0.96</v>
      </c>
      <c r="AD87" s="5">
        <v>1.2270000000000001</v>
      </c>
      <c r="AE87" s="5">
        <v>1.639</v>
      </c>
      <c r="AF87" s="5">
        <v>2.0209999999999999</v>
      </c>
      <c r="AG87" s="7">
        <v>6</v>
      </c>
      <c r="AH87" s="30">
        <f t="shared" si="15"/>
        <v>7.0317479726947726E-2</v>
      </c>
      <c r="AI87" s="32">
        <f t="shared" si="16"/>
        <v>1.6434966314325131E-2</v>
      </c>
      <c r="AJ87" s="32">
        <f t="shared" si="17"/>
        <v>3.4197187928897775E-2</v>
      </c>
    </row>
    <row r="88" spans="1:36">
      <c r="A88" s="19" t="s">
        <v>16</v>
      </c>
      <c r="B88" s="19" t="s">
        <v>58</v>
      </c>
      <c r="C88" s="8">
        <v>0</v>
      </c>
      <c r="D88" s="7">
        <v>0</v>
      </c>
      <c r="E88" s="7">
        <v>4</v>
      </c>
      <c r="F88" s="7">
        <f>30+20</f>
        <v>50</v>
      </c>
      <c r="G88" s="7">
        <f>30</f>
        <v>30</v>
      </c>
      <c r="H88" s="7">
        <v>20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2">
        <f t="shared" si="11"/>
        <v>50</v>
      </c>
      <c r="V88" s="2">
        <f t="shared" si="12"/>
        <v>0</v>
      </c>
      <c r="W88" s="2">
        <f t="shared" si="9"/>
        <v>30</v>
      </c>
      <c r="X88" s="2">
        <f t="shared" si="13"/>
        <v>0</v>
      </c>
      <c r="Y88" s="2">
        <f t="shared" si="10"/>
        <v>20</v>
      </c>
      <c r="Z88" s="2">
        <f t="shared" si="14"/>
        <v>0</v>
      </c>
      <c r="AA88" s="5">
        <v>0.79100000000000004</v>
      </c>
      <c r="AB88" s="5">
        <v>0.998</v>
      </c>
      <c r="AC88" s="5">
        <v>1.2589999999999999</v>
      </c>
      <c r="AD88" s="5">
        <v>1.2789999999999999</v>
      </c>
      <c r="AE88" s="5">
        <v>1.673</v>
      </c>
      <c r="AF88" s="5">
        <v>1.909</v>
      </c>
      <c r="AG88" s="7">
        <v>6</v>
      </c>
      <c r="AH88" s="30">
        <f t="shared" si="15"/>
        <v>6.3771574149331697E-2</v>
      </c>
      <c r="AI88" s="32">
        <f t="shared" si="16"/>
        <v>3.3641541101697668E-2</v>
      </c>
      <c r="AJ88" s="32">
        <f t="shared" si="17"/>
        <v>3.478234349682955E-2</v>
      </c>
    </row>
    <row r="89" spans="1:36">
      <c r="A89" s="19" t="s">
        <v>16</v>
      </c>
      <c r="B89" s="19" t="s">
        <v>58</v>
      </c>
      <c r="C89" s="8">
        <v>0</v>
      </c>
      <c r="D89" s="7">
        <v>0</v>
      </c>
      <c r="E89" s="7">
        <v>5</v>
      </c>
      <c r="F89" s="7">
        <f>30+10</f>
        <v>40</v>
      </c>
      <c r="G89" s="7">
        <f>30</f>
        <v>30</v>
      </c>
      <c r="H89" s="7">
        <v>10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2">
        <f t="shared" si="11"/>
        <v>40</v>
      </c>
      <c r="V89" s="2">
        <f t="shared" si="12"/>
        <v>0</v>
      </c>
      <c r="W89" s="2">
        <f t="shared" si="9"/>
        <v>30</v>
      </c>
      <c r="X89" s="2">
        <f t="shared" si="13"/>
        <v>0</v>
      </c>
      <c r="Y89" s="2">
        <f t="shared" si="10"/>
        <v>10</v>
      </c>
      <c r="Z89" s="2">
        <f t="shared" si="14"/>
        <v>0</v>
      </c>
      <c r="AA89" s="5">
        <v>0.77400000000000002</v>
      </c>
      <c r="AB89" s="5">
        <v>0.96099999999999997</v>
      </c>
      <c r="AC89" s="17" t="s">
        <v>15</v>
      </c>
      <c r="AD89" s="17" t="s">
        <v>15</v>
      </c>
      <c r="AE89" s="17" t="s">
        <v>15</v>
      </c>
      <c r="AF89" s="5">
        <v>1.605</v>
      </c>
      <c r="AG89" s="7">
        <v>6</v>
      </c>
      <c r="AH89" s="30">
        <f t="shared" si="15"/>
        <v>5.2789012676333041E-2</v>
      </c>
      <c r="AI89" s="10" t="s">
        <v>15</v>
      </c>
      <c r="AJ89" s="10" t="s">
        <v>15</v>
      </c>
    </row>
    <row r="90" spans="1:36">
      <c r="A90" s="19" t="s">
        <v>16</v>
      </c>
      <c r="B90" s="19" t="s">
        <v>58</v>
      </c>
      <c r="C90" s="8">
        <v>0.1</v>
      </c>
      <c r="D90" s="7">
        <v>0</v>
      </c>
      <c r="E90" s="7">
        <v>1</v>
      </c>
      <c r="F90" s="7">
        <f>30+30</f>
        <v>60</v>
      </c>
      <c r="G90" s="7">
        <f>30</f>
        <v>30</v>
      </c>
      <c r="H90" s="7">
        <v>30</v>
      </c>
      <c r="I90" s="7">
        <v>10</v>
      </c>
      <c r="J90" s="7">
        <v>0</v>
      </c>
      <c r="K90" s="7">
        <v>10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2">
        <f t="shared" si="11"/>
        <v>60</v>
      </c>
      <c r="V90" s="2">
        <f t="shared" si="12"/>
        <v>10</v>
      </c>
      <c r="W90" s="2">
        <f t="shared" si="9"/>
        <v>30</v>
      </c>
      <c r="X90" s="2">
        <f t="shared" si="13"/>
        <v>0</v>
      </c>
      <c r="Y90" s="2">
        <f t="shared" si="10"/>
        <v>30</v>
      </c>
      <c r="Z90" s="2">
        <f t="shared" si="14"/>
        <v>10</v>
      </c>
      <c r="AA90" s="5">
        <v>0.95099999999999996</v>
      </c>
      <c r="AB90" s="5">
        <v>1.002</v>
      </c>
      <c r="AC90" s="5">
        <v>1.351</v>
      </c>
      <c r="AD90" s="5">
        <v>1.698</v>
      </c>
      <c r="AE90" s="5">
        <v>2.1440000000000001</v>
      </c>
      <c r="AF90" s="5">
        <v>2.1440000000000001</v>
      </c>
      <c r="AG90" s="7">
        <v>5</v>
      </c>
      <c r="AH90" s="30">
        <f t="shared" si="15"/>
        <v>7.0608852816663709E-2</v>
      </c>
      <c r="AI90" s="32">
        <f t="shared" si="16"/>
        <v>3.0494966416923331E-2</v>
      </c>
      <c r="AJ90" s="32">
        <f t="shared" si="17"/>
        <v>5.0351433794103992E-2</v>
      </c>
    </row>
    <row r="91" spans="1:36">
      <c r="A91" s="19" t="s">
        <v>16</v>
      </c>
      <c r="B91" s="19" t="s">
        <v>58</v>
      </c>
      <c r="C91" s="8">
        <v>0.1</v>
      </c>
      <c r="D91" s="7">
        <v>0</v>
      </c>
      <c r="E91" s="7">
        <v>2</v>
      </c>
      <c r="F91" s="7">
        <f>30+30</f>
        <v>60</v>
      </c>
      <c r="G91" s="7">
        <f>30</f>
        <v>30</v>
      </c>
      <c r="H91" s="7">
        <v>30</v>
      </c>
      <c r="I91" s="7">
        <v>10</v>
      </c>
      <c r="J91" s="7">
        <v>0</v>
      </c>
      <c r="K91" s="7">
        <v>10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2">
        <f t="shared" si="11"/>
        <v>60</v>
      </c>
      <c r="V91" s="2">
        <f t="shared" si="12"/>
        <v>10</v>
      </c>
      <c r="W91" s="2">
        <f t="shared" si="9"/>
        <v>30</v>
      </c>
      <c r="X91" s="2">
        <f t="shared" si="13"/>
        <v>0</v>
      </c>
      <c r="Y91" s="2">
        <f t="shared" si="10"/>
        <v>30</v>
      </c>
      <c r="Z91" s="2">
        <f t="shared" si="14"/>
        <v>10</v>
      </c>
      <c r="AA91" s="5">
        <v>0.995</v>
      </c>
      <c r="AB91" s="5">
        <v>1.054</v>
      </c>
      <c r="AC91" s="5">
        <v>1.393</v>
      </c>
      <c r="AD91" s="5">
        <v>1.714</v>
      </c>
      <c r="AE91" s="5">
        <v>2.125</v>
      </c>
      <c r="AF91" s="5">
        <v>2.125</v>
      </c>
      <c r="AG91" s="7">
        <v>5</v>
      </c>
      <c r="AH91" s="30">
        <f t="shared" si="15"/>
        <v>6.5907170728120981E-2</v>
      </c>
      <c r="AI91" s="32">
        <f t="shared" si="16"/>
        <v>2.9225607135647608E-2</v>
      </c>
      <c r="AJ91" s="32">
        <f t="shared" si="17"/>
        <v>4.7237547368290778E-2</v>
      </c>
    </row>
    <row r="92" spans="1:36" s="6" customFormat="1">
      <c r="A92" s="19" t="s">
        <v>16</v>
      </c>
      <c r="B92" s="19" t="s">
        <v>58</v>
      </c>
      <c r="C92" s="8">
        <v>0.1</v>
      </c>
      <c r="D92" s="7">
        <v>0</v>
      </c>
      <c r="E92" s="7">
        <v>3</v>
      </c>
      <c r="F92" s="7">
        <f>30+30</f>
        <v>60</v>
      </c>
      <c r="G92" s="7">
        <f>30</f>
        <v>30</v>
      </c>
      <c r="H92" s="7">
        <v>30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12" t="s">
        <v>15</v>
      </c>
      <c r="P92" s="12" t="s">
        <v>15</v>
      </c>
      <c r="Q92" s="12" t="s">
        <v>15</v>
      </c>
      <c r="R92" s="12" t="s">
        <v>15</v>
      </c>
      <c r="S92" s="12" t="s">
        <v>15</v>
      </c>
      <c r="T92" s="12" t="s">
        <v>15</v>
      </c>
      <c r="U92" s="2">
        <f t="shared" si="11"/>
        <v>60</v>
      </c>
      <c r="V92" s="2">
        <f t="shared" si="12"/>
        <v>0</v>
      </c>
      <c r="W92" s="2">
        <f t="shared" si="9"/>
        <v>30</v>
      </c>
      <c r="X92" s="2">
        <f t="shared" si="13"/>
        <v>0</v>
      </c>
      <c r="Y92" s="2">
        <f t="shared" si="10"/>
        <v>30</v>
      </c>
      <c r="Z92" s="2">
        <f t="shared" si="14"/>
        <v>0</v>
      </c>
      <c r="AA92" s="5">
        <v>0.74299999999999999</v>
      </c>
      <c r="AB92" s="5">
        <v>0.92300000000000004</v>
      </c>
      <c r="AC92" s="5">
        <v>1.083</v>
      </c>
      <c r="AD92" s="12" t="s">
        <v>15</v>
      </c>
      <c r="AE92" s="12" t="s">
        <v>15</v>
      </c>
      <c r="AF92" s="12" t="s">
        <v>15</v>
      </c>
      <c r="AG92" s="10" t="s">
        <v>15</v>
      </c>
      <c r="AH92" s="10" t="s">
        <v>15</v>
      </c>
      <c r="AI92" s="10" t="s">
        <v>15</v>
      </c>
      <c r="AJ92" s="10" t="s">
        <v>15</v>
      </c>
    </row>
    <row r="93" spans="1:36" s="6" customFormat="1">
      <c r="A93" s="19" t="s">
        <v>16</v>
      </c>
      <c r="B93" s="19" t="s">
        <v>58</v>
      </c>
      <c r="C93" s="8">
        <v>0.1</v>
      </c>
      <c r="D93" s="7">
        <v>0</v>
      </c>
      <c r="E93" s="7">
        <v>4</v>
      </c>
      <c r="F93" s="7">
        <f>30+40</f>
        <v>70</v>
      </c>
      <c r="G93" s="7">
        <f>30</f>
        <v>30</v>
      </c>
      <c r="H93" s="7">
        <v>40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15">
        <v>0</v>
      </c>
      <c r="P93" s="15">
        <v>0</v>
      </c>
      <c r="Q93" s="15">
        <v>0</v>
      </c>
      <c r="R93" s="12" t="s">
        <v>15</v>
      </c>
      <c r="S93" s="12" t="s">
        <v>15</v>
      </c>
      <c r="T93" s="12" t="s">
        <v>15</v>
      </c>
      <c r="U93" s="2">
        <f t="shared" si="11"/>
        <v>70</v>
      </c>
      <c r="V93" s="2">
        <f t="shared" si="12"/>
        <v>0</v>
      </c>
      <c r="W93" s="2">
        <f t="shared" si="9"/>
        <v>30</v>
      </c>
      <c r="X93" s="2">
        <f t="shared" si="13"/>
        <v>0</v>
      </c>
      <c r="Y93" s="2">
        <f t="shared" si="10"/>
        <v>40</v>
      </c>
      <c r="Z93" s="2">
        <f t="shared" si="14"/>
        <v>0</v>
      </c>
      <c r="AA93" s="5">
        <v>0.73</v>
      </c>
      <c r="AB93" s="5">
        <v>0.91</v>
      </c>
      <c r="AC93" s="5">
        <v>1.165</v>
      </c>
      <c r="AD93" s="13">
        <v>1.208</v>
      </c>
      <c r="AE93" s="12" t="s">
        <v>15</v>
      </c>
      <c r="AF93" s="12" t="s">
        <v>15</v>
      </c>
      <c r="AG93" s="10" t="s">
        <v>15</v>
      </c>
      <c r="AH93" s="10" t="s">
        <v>15</v>
      </c>
      <c r="AI93" s="10" t="s">
        <v>15</v>
      </c>
      <c r="AJ93" s="10" t="s">
        <v>15</v>
      </c>
    </row>
    <row r="94" spans="1:36">
      <c r="A94" s="19" t="s">
        <v>16</v>
      </c>
      <c r="B94" s="19" t="s">
        <v>58</v>
      </c>
      <c r="C94" s="8">
        <v>0.1</v>
      </c>
      <c r="D94" s="7">
        <v>0</v>
      </c>
      <c r="E94" s="7">
        <v>5</v>
      </c>
      <c r="F94" s="7">
        <f>30+20</f>
        <v>50</v>
      </c>
      <c r="G94" s="7">
        <f>30</f>
        <v>30</v>
      </c>
      <c r="H94" s="7">
        <v>20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2">
        <f t="shared" si="11"/>
        <v>50</v>
      </c>
      <c r="V94" s="2">
        <f t="shared" si="12"/>
        <v>0</v>
      </c>
      <c r="W94" s="2">
        <f t="shared" si="9"/>
        <v>30</v>
      </c>
      <c r="X94" s="2">
        <f t="shared" si="13"/>
        <v>0</v>
      </c>
      <c r="Y94" s="2">
        <f t="shared" si="10"/>
        <v>20</v>
      </c>
      <c r="Z94" s="2">
        <f t="shared" si="14"/>
        <v>0</v>
      </c>
      <c r="AA94" s="5">
        <v>0.76400000000000001</v>
      </c>
      <c r="AB94" s="5">
        <v>1.01</v>
      </c>
      <c r="AC94" s="5">
        <v>1.29</v>
      </c>
      <c r="AD94" s="17" t="s">
        <v>15</v>
      </c>
      <c r="AE94" s="17" t="s">
        <v>15</v>
      </c>
      <c r="AF94" s="5">
        <v>2.3839999999999999</v>
      </c>
      <c r="AG94" s="7">
        <v>6</v>
      </c>
      <c r="AH94" s="30">
        <f t="shared" si="15"/>
        <v>8.2368815415418142E-2</v>
      </c>
      <c r="AI94" s="32">
        <f t="shared" si="16"/>
        <v>3.791605862059317E-2</v>
      </c>
      <c r="AJ94" s="10" t="s">
        <v>15</v>
      </c>
    </row>
    <row r="95" spans="1:36">
      <c r="A95" s="19" t="s">
        <v>16</v>
      </c>
      <c r="B95" s="19" t="s">
        <v>58</v>
      </c>
      <c r="C95" s="8">
        <v>0.1</v>
      </c>
      <c r="D95" s="7">
        <v>0</v>
      </c>
      <c r="E95" s="7">
        <v>6</v>
      </c>
      <c r="F95" s="7">
        <v>30</v>
      </c>
      <c r="G95" s="7">
        <v>0</v>
      </c>
      <c r="H95" s="7">
        <v>30</v>
      </c>
      <c r="I95" s="7">
        <f>30+40</f>
        <v>70</v>
      </c>
      <c r="J95" s="7">
        <v>30</v>
      </c>
      <c r="K95" s="7">
        <v>40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2">
        <f t="shared" si="11"/>
        <v>70</v>
      </c>
      <c r="V95" s="2">
        <f t="shared" si="12"/>
        <v>70</v>
      </c>
      <c r="W95" s="2">
        <f t="shared" si="9"/>
        <v>30</v>
      </c>
      <c r="X95" s="2">
        <f t="shared" si="13"/>
        <v>30</v>
      </c>
      <c r="Y95" s="2">
        <f t="shared" si="10"/>
        <v>40</v>
      </c>
      <c r="Z95" s="2">
        <f t="shared" si="14"/>
        <v>40</v>
      </c>
      <c r="AA95" s="5">
        <v>0.73599999999999999</v>
      </c>
      <c r="AB95" s="13">
        <v>0.745</v>
      </c>
      <c r="AC95" s="5">
        <v>0.89300000000000002</v>
      </c>
      <c r="AD95" s="17" t="s">
        <v>15</v>
      </c>
      <c r="AE95" s="17" t="s">
        <v>15</v>
      </c>
      <c r="AF95" s="5">
        <v>1.9610000000000001</v>
      </c>
      <c r="AG95" s="7">
        <v>6</v>
      </c>
      <c r="AH95" s="30">
        <f t="shared" si="15"/>
        <v>7.0933296555047542E-2</v>
      </c>
      <c r="AI95" s="32">
        <f t="shared" si="16"/>
        <v>1.3995607425174597E-2</v>
      </c>
      <c r="AJ95" s="10" t="s">
        <v>15</v>
      </c>
    </row>
    <row r="96" spans="1:36">
      <c r="A96" s="19" t="s">
        <v>16</v>
      </c>
      <c r="B96" s="19" t="s">
        <v>58</v>
      </c>
      <c r="C96" s="8">
        <v>0.25</v>
      </c>
      <c r="D96" s="7">
        <v>0</v>
      </c>
      <c r="E96" s="7">
        <v>1</v>
      </c>
      <c r="F96" s="7">
        <f>50+30</f>
        <v>80</v>
      </c>
      <c r="G96" s="7">
        <f>50</f>
        <v>50</v>
      </c>
      <c r="H96" s="7">
        <v>30</v>
      </c>
      <c r="I96" s="7">
        <f>30+30</f>
        <v>60</v>
      </c>
      <c r="J96" s="7">
        <v>30</v>
      </c>
      <c r="K96" s="7">
        <v>30</v>
      </c>
      <c r="L96" s="7">
        <f>30+10</f>
        <v>40</v>
      </c>
      <c r="M96" s="7">
        <v>30</v>
      </c>
      <c r="N96" s="7">
        <v>10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2">
        <f t="shared" si="11"/>
        <v>80</v>
      </c>
      <c r="V96" s="2">
        <f t="shared" si="12"/>
        <v>60</v>
      </c>
      <c r="W96" s="2">
        <f t="shared" si="9"/>
        <v>50</v>
      </c>
      <c r="X96" s="2">
        <f t="shared" si="13"/>
        <v>30</v>
      </c>
      <c r="Y96" s="2">
        <f t="shared" si="10"/>
        <v>30</v>
      </c>
      <c r="Z96" s="2">
        <f t="shared" si="14"/>
        <v>30</v>
      </c>
      <c r="AA96" s="5">
        <v>0.97199999999999998</v>
      </c>
      <c r="AB96" s="5">
        <v>1.024</v>
      </c>
      <c r="AC96" s="5">
        <v>1.0549999999999999</v>
      </c>
      <c r="AD96" s="5">
        <v>1.2989999999999999</v>
      </c>
      <c r="AE96" s="5">
        <v>2.0710000000000002</v>
      </c>
      <c r="AF96" s="5">
        <v>2.1930000000000001</v>
      </c>
      <c r="AG96" s="7">
        <v>6</v>
      </c>
      <c r="AH96" s="30">
        <f t="shared" si="15"/>
        <v>5.8895394458541389E-2</v>
      </c>
      <c r="AI96" s="32">
        <f t="shared" si="16"/>
        <v>5.9310324512394791E-3</v>
      </c>
      <c r="AJ96" s="32">
        <f t="shared" si="17"/>
        <v>2.0990481024458881E-2</v>
      </c>
    </row>
    <row r="97" spans="1:36">
      <c r="A97" s="19" t="s">
        <v>16</v>
      </c>
      <c r="B97" s="19" t="s">
        <v>58</v>
      </c>
      <c r="C97" s="8">
        <v>0.25</v>
      </c>
      <c r="D97" s="7">
        <v>0</v>
      </c>
      <c r="E97" s="7">
        <v>2</v>
      </c>
      <c r="F97" s="7">
        <f>50+40</f>
        <v>90</v>
      </c>
      <c r="G97" s="7">
        <f>50</f>
        <v>50</v>
      </c>
      <c r="H97" s="7">
        <v>40</v>
      </c>
      <c r="I97" s="7">
        <f>30+20</f>
        <v>50</v>
      </c>
      <c r="J97" s="7">
        <v>30</v>
      </c>
      <c r="K97" s="7">
        <v>20</v>
      </c>
      <c r="L97" s="7">
        <v>10</v>
      </c>
      <c r="M97" s="7">
        <v>0</v>
      </c>
      <c r="N97" s="7">
        <v>10</v>
      </c>
      <c r="O97" s="7">
        <v>10</v>
      </c>
      <c r="P97" s="7">
        <v>0</v>
      </c>
      <c r="Q97" s="7">
        <v>10</v>
      </c>
      <c r="R97" s="7">
        <v>0</v>
      </c>
      <c r="S97" s="7">
        <v>0</v>
      </c>
      <c r="T97" s="7">
        <v>0</v>
      </c>
      <c r="U97" s="2">
        <f t="shared" si="11"/>
        <v>90</v>
      </c>
      <c r="V97" s="2">
        <f t="shared" si="12"/>
        <v>50</v>
      </c>
      <c r="W97" s="2">
        <f t="shared" si="9"/>
        <v>50</v>
      </c>
      <c r="X97" s="2">
        <f t="shared" si="13"/>
        <v>30</v>
      </c>
      <c r="Y97" s="2">
        <f t="shared" si="10"/>
        <v>40</v>
      </c>
      <c r="Z97" s="2">
        <f t="shared" si="14"/>
        <v>20</v>
      </c>
      <c r="AA97" s="5">
        <v>0.93</v>
      </c>
      <c r="AB97" s="5">
        <v>0.98299999999999998</v>
      </c>
      <c r="AC97" s="5">
        <v>1.2929999999999999</v>
      </c>
      <c r="AD97" s="5">
        <v>1.2909999999999999</v>
      </c>
      <c r="AE97" s="5">
        <v>1.998</v>
      </c>
      <c r="AF97" s="5">
        <v>2.1549999999999998</v>
      </c>
      <c r="AG97" s="7">
        <v>6</v>
      </c>
      <c r="AH97" s="30">
        <f t="shared" si="15"/>
        <v>6.0827387657135877E-2</v>
      </c>
      <c r="AI97" s="32">
        <f t="shared" si="16"/>
        <v>2.3852596054409814E-2</v>
      </c>
      <c r="AJ97" s="32">
        <f t="shared" si="17"/>
        <v>2.3740548952080859E-2</v>
      </c>
    </row>
    <row r="98" spans="1:36">
      <c r="A98" s="19" t="s">
        <v>16</v>
      </c>
      <c r="B98" s="19" t="s">
        <v>58</v>
      </c>
      <c r="C98" s="8">
        <v>0.25</v>
      </c>
      <c r="D98" s="7">
        <v>0</v>
      </c>
      <c r="E98" s="7">
        <v>3</v>
      </c>
      <c r="F98" s="7">
        <f>50+30</f>
        <v>80</v>
      </c>
      <c r="G98" s="7">
        <f>50</f>
        <v>50</v>
      </c>
      <c r="H98" s="7">
        <v>30</v>
      </c>
      <c r="I98" s="7">
        <v>80</v>
      </c>
      <c r="J98" s="7">
        <v>0</v>
      </c>
      <c r="K98" s="7">
        <v>80</v>
      </c>
      <c r="L98" s="7">
        <f>50+40</f>
        <v>90</v>
      </c>
      <c r="M98" s="7">
        <v>50</v>
      </c>
      <c r="N98" s="7">
        <v>40</v>
      </c>
      <c r="O98" s="7">
        <f>30</f>
        <v>30</v>
      </c>
      <c r="P98" s="7">
        <v>30</v>
      </c>
      <c r="Q98" s="7"/>
      <c r="R98" s="7">
        <v>0</v>
      </c>
      <c r="S98" s="7">
        <v>0</v>
      </c>
      <c r="T98" s="7">
        <v>0</v>
      </c>
      <c r="U98" s="2">
        <f t="shared" si="11"/>
        <v>90</v>
      </c>
      <c r="V98" s="2">
        <f t="shared" si="12"/>
        <v>90</v>
      </c>
      <c r="W98" s="2">
        <f t="shared" si="9"/>
        <v>50</v>
      </c>
      <c r="X98" s="2">
        <f t="shared" si="13"/>
        <v>50</v>
      </c>
      <c r="Y98" s="2">
        <f t="shared" si="10"/>
        <v>80</v>
      </c>
      <c r="Z98" s="2">
        <f t="shared" si="14"/>
        <v>80</v>
      </c>
      <c r="AA98" s="5">
        <v>0.98299999999999998</v>
      </c>
      <c r="AB98" s="5">
        <v>1.0469999999999999</v>
      </c>
      <c r="AC98" s="5">
        <v>1.073</v>
      </c>
      <c r="AD98" s="5">
        <v>1.302</v>
      </c>
      <c r="AE98" s="5">
        <v>2.0659999999999998</v>
      </c>
      <c r="AF98" s="5">
        <v>2.117</v>
      </c>
      <c r="AG98" s="7">
        <v>7</v>
      </c>
      <c r="AH98" s="30">
        <f t="shared" si="15"/>
        <v>4.7595334312468048E-2</v>
      </c>
      <c r="AI98" s="32">
        <f t="shared" si="16"/>
        <v>5.4351720191164934E-3</v>
      </c>
      <c r="AJ98" s="32">
        <f t="shared" si="17"/>
        <v>1.7436780914291076E-2</v>
      </c>
    </row>
    <row r="99" spans="1:36">
      <c r="A99" s="19" t="s">
        <v>16</v>
      </c>
      <c r="B99" s="19" t="s">
        <v>58</v>
      </c>
      <c r="C99" s="8">
        <v>0.25</v>
      </c>
      <c r="D99" s="7">
        <v>0</v>
      </c>
      <c r="E99" s="7">
        <v>4</v>
      </c>
      <c r="F99" s="7">
        <f>50+30</f>
        <v>80</v>
      </c>
      <c r="G99" s="7">
        <f>50</f>
        <v>50</v>
      </c>
      <c r="H99" s="7">
        <v>30</v>
      </c>
      <c r="I99" s="7">
        <f>30+20</f>
        <v>50</v>
      </c>
      <c r="J99" s="7">
        <v>30</v>
      </c>
      <c r="K99" s="7">
        <v>20</v>
      </c>
      <c r="L99" s="7">
        <f>30+20</f>
        <v>50</v>
      </c>
      <c r="M99" s="7">
        <v>30</v>
      </c>
      <c r="N99" s="7">
        <v>20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2">
        <f t="shared" si="11"/>
        <v>80</v>
      </c>
      <c r="V99" s="2">
        <f t="shared" si="12"/>
        <v>50</v>
      </c>
      <c r="W99" s="2">
        <f t="shared" si="9"/>
        <v>50</v>
      </c>
      <c r="X99" s="2">
        <f t="shared" si="13"/>
        <v>30</v>
      </c>
      <c r="Y99" s="2">
        <f t="shared" si="10"/>
        <v>30</v>
      </c>
      <c r="Z99" s="2">
        <f t="shared" si="14"/>
        <v>20</v>
      </c>
      <c r="AA99" s="5">
        <v>0.96899999999999997</v>
      </c>
      <c r="AB99" s="5">
        <v>1.0349999999999999</v>
      </c>
      <c r="AC99" s="5">
        <v>1.0820000000000001</v>
      </c>
      <c r="AD99" s="5">
        <v>1.3280000000000001</v>
      </c>
      <c r="AE99" s="5">
        <v>2.056</v>
      </c>
      <c r="AF99" s="5">
        <v>2.1680000000000001</v>
      </c>
      <c r="AG99" s="7">
        <v>6</v>
      </c>
      <c r="AH99" s="30">
        <f t="shared" si="15"/>
        <v>5.8289250135930677E-2</v>
      </c>
      <c r="AI99" s="32">
        <f t="shared" si="16"/>
        <v>7.9839139532975577E-3</v>
      </c>
      <c r="AJ99" s="32">
        <f t="shared" si="17"/>
        <v>2.2812382996872233E-2</v>
      </c>
    </row>
    <row r="100" spans="1:36">
      <c r="A100" s="19" t="s">
        <v>16</v>
      </c>
      <c r="B100" s="19" t="s">
        <v>58</v>
      </c>
      <c r="C100" s="8">
        <v>0.25</v>
      </c>
      <c r="D100" s="7">
        <v>0</v>
      </c>
      <c r="E100" s="7">
        <v>5</v>
      </c>
      <c r="F100" s="7">
        <v>80</v>
      </c>
      <c r="G100" s="7">
        <v>0</v>
      </c>
      <c r="H100" s="7">
        <v>80</v>
      </c>
      <c r="I100" s="7">
        <v>60</v>
      </c>
      <c r="J100" s="7">
        <v>0</v>
      </c>
      <c r="K100" s="7">
        <v>60</v>
      </c>
      <c r="L100" s="7">
        <v>40</v>
      </c>
      <c r="M100" s="7">
        <v>0</v>
      </c>
      <c r="N100" s="7">
        <v>40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2">
        <f t="shared" si="11"/>
        <v>80</v>
      </c>
      <c r="V100" s="2">
        <f t="shared" si="12"/>
        <v>60</v>
      </c>
      <c r="W100" s="2">
        <f t="shared" si="9"/>
        <v>0</v>
      </c>
      <c r="X100" s="2">
        <f t="shared" si="13"/>
        <v>0</v>
      </c>
      <c r="Y100" s="2">
        <f t="shared" si="10"/>
        <v>80</v>
      </c>
      <c r="Z100" s="2">
        <f t="shared" si="14"/>
        <v>60</v>
      </c>
      <c r="AA100" s="5">
        <v>0.98199999999999998</v>
      </c>
      <c r="AB100" s="5">
        <v>1.2569999999999999</v>
      </c>
      <c r="AC100" s="17" t="s">
        <v>15</v>
      </c>
      <c r="AD100" s="17" t="s">
        <v>15</v>
      </c>
      <c r="AE100" s="17" t="s">
        <v>15</v>
      </c>
      <c r="AF100" s="5">
        <v>2.3490000000000002</v>
      </c>
      <c r="AG100" s="7">
        <v>6</v>
      </c>
      <c r="AH100" s="30">
        <f t="shared" si="15"/>
        <v>6.312858816510937E-2</v>
      </c>
      <c r="AI100" s="10" t="s">
        <v>15</v>
      </c>
      <c r="AJ100" s="10" t="s">
        <v>15</v>
      </c>
    </row>
    <row r="101" spans="1:36">
      <c r="A101" s="19" t="s">
        <v>16</v>
      </c>
      <c r="B101" s="19" t="s">
        <v>58</v>
      </c>
      <c r="C101" s="1">
        <v>0.5</v>
      </c>
      <c r="D101" s="2">
        <v>0</v>
      </c>
      <c r="E101" s="2">
        <v>1</v>
      </c>
      <c r="F101" s="2">
        <f>50+40</f>
        <v>90</v>
      </c>
      <c r="G101" s="2">
        <f>50</f>
        <v>50</v>
      </c>
      <c r="H101" s="2">
        <v>40</v>
      </c>
      <c r="I101" s="2">
        <f>30+30</f>
        <v>60</v>
      </c>
      <c r="J101" s="2">
        <v>30</v>
      </c>
      <c r="K101" s="2">
        <v>30</v>
      </c>
      <c r="L101" s="2">
        <f>30+20</f>
        <v>50</v>
      </c>
      <c r="M101" s="2">
        <v>30</v>
      </c>
      <c r="N101" s="2">
        <v>20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2">
        <f t="shared" si="11"/>
        <v>90</v>
      </c>
      <c r="V101" s="2">
        <f t="shared" si="12"/>
        <v>60</v>
      </c>
      <c r="W101" s="2">
        <f t="shared" si="9"/>
        <v>50</v>
      </c>
      <c r="X101" s="2">
        <f t="shared" si="13"/>
        <v>30</v>
      </c>
      <c r="Y101" s="2">
        <f t="shared" si="10"/>
        <v>40</v>
      </c>
      <c r="Z101" s="2">
        <f t="shared" si="14"/>
        <v>30</v>
      </c>
      <c r="AA101" s="3">
        <v>0.97</v>
      </c>
      <c r="AB101" s="3">
        <v>0.98799999999999999</v>
      </c>
      <c r="AC101" s="3">
        <v>1.2889999999999999</v>
      </c>
      <c r="AD101" s="5">
        <v>1.603</v>
      </c>
      <c r="AE101" s="5">
        <v>2.077</v>
      </c>
      <c r="AF101" s="5">
        <v>2.077</v>
      </c>
      <c r="AG101" s="7">
        <v>6</v>
      </c>
      <c r="AH101" s="30">
        <f t="shared" si="15"/>
        <v>5.511079371147571E-2</v>
      </c>
      <c r="AI101" s="32">
        <f t="shared" si="16"/>
        <v>2.0580197181193024E-2</v>
      </c>
      <c r="AJ101" s="32">
        <f t="shared" si="17"/>
        <v>3.6360298014649996E-2</v>
      </c>
    </row>
    <row r="102" spans="1:36">
      <c r="A102" s="19" t="s">
        <v>16</v>
      </c>
      <c r="B102" s="19" t="s">
        <v>58</v>
      </c>
      <c r="C102" s="1">
        <v>0.5</v>
      </c>
      <c r="D102" s="2">
        <v>0</v>
      </c>
      <c r="E102" s="2">
        <v>2</v>
      </c>
      <c r="F102" s="2">
        <f>50+30</f>
        <v>80</v>
      </c>
      <c r="G102" s="2">
        <f>50</f>
        <v>50</v>
      </c>
      <c r="H102" s="2">
        <v>30</v>
      </c>
      <c r="I102" s="2">
        <f>50+30</f>
        <v>80</v>
      </c>
      <c r="J102" s="2">
        <v>50</v>
      </c>
      <c r="K102" s="2">
        <v>30</v>
      </c>
      <c r="L102" s="2">
        <f>30+20</f>
        <v>50</v>
      </c>
      <c r="M102" s="2">
        <v>30</v>
      </c>
      <c r="N102" s="2">
        <v>20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2">
        <f t="shared" si="11"/>
        <v>80</v>
      </c>
      <c r="V102" s="2">
        <f t="shared" si="12"/>
        <v>80</v>
      </c>
      <c r="W102" s="2">
        <f t="shared" si="9"/>
        <v>50</v>
      </c>
      <c r="X102" s="2">
        <f t="shared" si="13"/>
        <v>50</v>
      </c>
      <c r="Y102" s="2">
        <f t="shared" si="10"/>
        <v>30</v>
      </c>
      <c r="Z102" s="2">
        <f t="shared" si="14"/>
        <v>30</v>
      </c>
      <c r="AA102" s="3">
        <v>0.94899999999999995</v>
      </c>
      <c r="AB102" s="3">
        <v>0.98799999999999999</v>
      </c>
      <c r="AC102" s="3">
        <v>1.2270000000000001</v>
      </c>
      <c r="AD102" s="5">
        <v>1.573</v>
      </c>
      <c r="AE102" s="5">
        <v>1.919</v>
      </c>
      <c r="AF102" s="5">
        <v>2.2029999999999998</v>
      </c>
      <c r="AG102" s="7">
        <v>8</v>
      </c>
      <c r="AH102" s="30">
        <f t="shared" si="15"/>
        <v>4.5718535590434366E-2</v>
      </c>
      <c r="AI102" s="32">
        <f t="shared" si="16"/>
        <v>1.3947293787463955E-2</v>
      </c>
      <c r="AJ102" s="32">
        <f t="shared" si="17"/>
        <v>2.7432813774499274E-2</v>
      </c>
    </row>
    <row r="103" spans="1:36">
      <c r="A103" s="19" t="s">
        <v>16</v>
      </c>
      <c r="B103" s="19" t="s">
        <v>58</v>
      </c>
      <c r="C103" s="1">
        <v>0.5</v>
      </c>
      <c r="D103" s="2">
        <v>0</v>
      </c>
      <c r="E103" s="2">
        <v>3</v>
      </c>
      <c r="F103" s="2">
        <f t="shared" ref="F103:F104" si="19">50+40</f>
        <v>90</v>
      </c>
      <c r="G103" s="2">
        <f>50</f>
        <v>50</v>
      </c>
      <c r="H103" s="2">
        <v>40</v>
      </c>
      <c r="I103" s="2">
        <f>20</f>
        <v>20</v>
      </c>
      <c r="J103" s="2">
        <v>0</v>
      </c>
      <c r="K103" s="2">
        <v>20</v>
      </c>
      <c r="L103" s="2">
        <v>20</v>
      </c>
      <c r="M103" s="2">
        <v>0</v>
      </c>
      <c r="N103" s="2">
        <v>20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2">
        <f t="shared" si="11"/>
        <v>90</v>
      </c>
      <c r="V103" s="2">
        <f t="shared" si="12"/>
        <v>20</v>
      </c>
      <c r="W103" s="2">
        <f t="shared" si="9"/>
        <v>50</v>
      </c>
      <c r="X103" s="2">
        <f t="shared" si="13"/>
        <v>0</v>
      </c>
      <c r="Y103" s="2">
        <f t="shared" si="10"/>
        <v>40</v>
      </c>
      <c r="Z103" s="2">
        <f t="shared" si="14"/>
        <v>20</v>
      </c>
      <c r="AA103" s="3">
        <v>1.006</v>
      </c>
      <c r="AB103" s="3">
        <v>1.018</v>
      </c>
      <c r="AC103" s="3">
        <v>1.3340000000000001</v>
      </c>
      <c r="AD103" s="5">
        <v>1.661</v>
      </c>
      <c r="AE103" s="5">
        <v>2.0419999999999998</v>
      </c>
      <c r="AF103" s="5">
        <v>2.0419999999999998</v>
      </c>
      <c r="AG103" s="7">
        <v>6</v>
      </c>
      <c r="AH103" s="30">
        <f t="shared" si="15"/>
        <v>5.1242959505163804E-2</v>
      </c>
      <c r="AI103" s="32">
        <f t="shared" si="16"/>
        <v>2.042630814343693E-2</v>
      </c>
      <c r="AJ103" s="32">
        <f t="shared" si="17"/>
        <v>3.629527528858098E-2</v>
      </c>
    </row>
    <row r="104" spans="1:36">
      <c r="A104" s="19" t="s">
        <v>16</v>
      </c>
      <c r="B104" s="19" t="s">
        <v>58</v>
      </c>
      <c r="C104" s="1">
        <v>0.5</v>
      </c>
      <c r="D104" s="2">
        <v>0</v>
      </c>
      <c r="E104" s="2">
        <v>4</v>
      </c>
      <c r="F104" s="2">
        <f t="shared" si="19"/>
        <v>90</v>
      </c>
      <c r="G104" s="2">
        <f>50</f>
        <v>50</v>
      </c>
      <c r="H104" s="2">
        <v>40</v>
      </c>
      <c r="I104" s="2">
        <f>30+20</f>
        <v>50</v>
      </c>
      <c r="J104" s="2">
        <v>30</v>
      </c>
      <c r="K104" s="2">
        <v>20</v>
      </c>
      <c r="L104" s="2">
        <f>30+10</f>
        <v>40</v>
      </c>
      <c r="M104" s="2">
        <v>30</v>
      </c>
      <c r="N104" s="2">
        <v>10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2">
        <f t="shared" si="11"/>
        <v>90</v>
      </c>
      <c r="V104" s="2">
        <f t="shared" si="12"/>
        <v>50</v>
      </c>
      <c r="W104" s="2">
        <f t="shared" si="9"/>
        <v>50</v>
      </c>
      <c r="X104" s="2">
        <f t="shared" si="13"/>
        <v>30</v>
      </c>
      <c r="Y104" s="2">
        <f t="shared" si="10"/>
        <v>40</v>
      </c>
      <c r="Z104" s="2">
        <f t="shared" si="14"/>
        <v>20</v>
      </c>
      <c r="AA104" s="3">
        <v>1.0069999999999999</v>
      </c>
      <c r="AB104" s="3">
        <v>1.0169999999999999</v>
      </c>
      <c r="AC104" s="3">
        <v>1.3260000000000001</v>
      </c>
      <c r="AD104" s="5">
        <v>1.6459999999999999</v>
      </c>
      <c r="AE104" s="5">
        <v>2.077</v>
      </c>
      <c r="AF104" s="5">
        <v>2.077</v>
      </c>
      <c r="AG104" s="7">
        <v>6</v>
      </c>
      <c r="AH104" s="30">
        <f t="shared" si="15"/>
        <v>5.2401170996913521E-2</v>
      </c>
      <c r="AI104" s="32">
        <f t="shared" si="16"/>
        <v>1.9919008919189397E-2</v>
      </c>
      <c r="AJ104" s="32">
        <f t="shared" si="17"/>
        <v>3.556672672043884E-2</v>
      </c>
    </row>
    <row r="105" spans="1:36">
      <c r="A105" s="19" t="s">
        <v>16</v>
      </c>
      <c r="B105" s="19" t="s">
        <v>58</v>
      </c>
      <c r="C105" s="8">
        <v>0</v>
      </c>
      <c r="D105" s="7">
        <v>5</v>
      </c>
      <c r="E105" s="7">
        <v>1</v>
      </c>
      <c r="F105" s="7">
        <f>30+20</f>
        <v>50</v>
      </c>
      <c r="G105" s="7">
        <f>30</f>
        <v>30</v>
      </c>
      <c r="H105" s="7">
        <v>20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2">
        <f t="shared" si="11"/>
        <v>50</v>
      </c>
      <c r="V105" s="2">
        <f t="shared" si="12"/>
        <v>0</v>
      </c>
      <c r="W105" s="2">
        <f t="shared" si="9"/>
        <v>30</v>
      </c>
      <c r="X105" s="2">
        <f t="shared" si="13"/>
        <v>0</v>
      </c>
      <c r="Y105" s="2">
        <f t="shared" si="10"/>
        <v>20</v>
      </c>
      <c r="Z105" s="2">
        <f t="shared" si="14"/>
        <v>0</v>
      </c>
      <c r="AA105" s="5">
        <v>0.77700000000000002</v>
      </c>
      <c r="AB105" s="5">
        <v>0.96699999999999997</v>
      </c>
      <c r="AC105" s="5">
        <v>0.98299999999999998</v>
      </c>
      <c r="AD105" s="5">
        <v>1.204</v>
      </c>
      <c r="AE105" s="5">
        <v>1.633</v>
      </c>
      <c r="AF105" s="5">
        <v>2.0310000000000001</v>
      </c>
      <c r="AG105" s="7">
        <v>7</v>
      </c>
      <c r="AH105" s="30">
        <f t="shared" si="15"/>
        <v>5.9612700657698928E-2</v>
      </c>
      <c r="AI105" s="32">
        <f t="shared" si="16"/>
        <v>1.4590357004460193E-2</v>
      </c>
      <c r="AJ105" s="32">
        <f t="shared" si="17"/>
        <v>2.7172209731555923E-2</v>
      </c>
    </row>
    <row r="106" spans="1:36">
      <c r="A106" s="19" t="s">
        <v>16</v>
      </c>
      <c r="B106" s="19" t="s">
        <v>58</v>
      </c>
      <c r="C106" s="8">
        <v>0</v>
      </c>
      <c r="D106" s="7">
        <v>5</v>
      </c>
      <c r="E106" s="7">
        <v>2</v>
      </c>
      <c r="F106" s="7">
        <f>30+30</f>
        <v>60</v>
      </c>
      <c r="G106" s="7">
        <f>30</f>
        <v>30</v>
      </c>
      <c r="H106" s="7">
        <v>30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2">
        <f t="shared" si="11"/>
        <v>60</v>
      </c>
      <c r="V106" s="2">
        <f t="shared" si="12"/>
        <v>0</v>
      </c>
      <c r="W106" s="2">
        <f t="shared" si="9"/>
        <v>30</v>
      </c>
      <c r="X106" s="2">
        <f t="shared" si="13"/>
        <v>0</v>
      </c>
      <c r="Y106" s="2">
        <f t="shared" si="10"/>
        <v>30</v>
      </c>
      <c r="Z106" s="2">
        <f t="shared" si="14"/>
        <v>0</v>
      </c>
      <c r="AA106" s="5">
        <v>0.77600000000000002</v>
      </c>
      <c r="AB106" s="5">
        <v>0.97</v>
      </c>
      <c r="AC106" s="5">
        <v>0.97799999999999998</v>
      </c>
      <c r="AD106" s="5">
        <v>1.149</v>
      </c>
      <c r="AE106" s="5">
        <v>1.454</v>
      </c>
      <c r="AF106" s="5">
        <v>2.2410000000000001</v>
      </c>
      <c r="AG106" s="7">
        <v>8</v>
      </c>
      <c r="AH106" s="30">
        <f t="shared" si="15"/>
        <v>5.7572516909609094E-2</v>
      </c>
      <c r="AI106" s="32">
        <f t="shared" si="16"/>
        <v>1.2559641691176623E-2</v>
      </c>
      <c r="AJ106" s="32">
        <f t="shared" si="17"/>
        <v>2.1307288428762092E-2</v>
      </c>
    </row>
    <row r="107" spans="1:36">
      <c r="A107" s="19" t="s">
        <v>16</v>
      </c>
      <c r="B107" s="19" t="s">
        <v>58</v>
      </c>
      <c r="C107" s="8">
        <v>0</v>
      </c>
      <c r="D107" s="7">
        <v>5</v>
      </c>
      <c r="E107" s="7">
        <v>3</v>
      </c>
      <c r="F107" s="7">
        <f>30+30</f>
        <v>60</v>
      </c>
      <c r="G107" s="7">
        <f>30</f>
        <v>30</v>
      </c>
      <c r="H107" s="7">
        <v>30</v>
      </c>
      <c r="I107" s="7">
        <f>30+40</f>
        <v>70</v>
      </c>
      <c r="J107" s="7">
        <v>30</v>
      </c>
      <c r="K107" s="7">
        <v>40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2">
        <f t="shared" si="11"/>
        <v>70</v>
      </c>
      <c r="V107" s="2">
        <f t="shared" si="12"/>
        <v>70</v>
      </c>
      <c r="W107" s="2">
        <f t="shared" si="9"/>
        <v>30</v>
      </c>
      <c r="X107" s="2">
        <f t="shared" si="13"/>
        <v>30</v>
      </c>
      <c r="Y107" s="2">
        <f t="shared" si="10"/>
        <v>40</v>
      </c>
      <c r="Z107" s="2">
        <f t="shared" si="14"/>
        <v>40</v>
      </c>
      <c r="AA107" s="5">
        <v>0.77700000000000002</v>
      </c>
      <c r="AB107" s="5">
        <v>0.78</v>
      </c>
      <c r="AC107" s="5">
        <v>0.91500000000000004</v>
      </c>
      <c r="AD107" s="5">
        <v>1.218</v>
      </c>
      <c r="AE107" s="5">
        <v>1.548</v>
      </c>
      <c r="AF107" s="5">
        <v>2.1139999999999999</v>
      </c>
      <c r="AG107" s="7">
        <v>8</v>
      </c>
      <c r="AH107" s="30">
        <f t="shared" si="15"/>
        <v>5.4335495521311644E-2</v>
      </c>
      <c r="AI107" s="32">
        <f t="shared" si="16"/>
        <v>8.8750094081917526E-3</v>
      </c>
      <c r="AJ107" s="32">
        <f t="shared" si="17"/>
        <v>2.4403283686992783E-2</v>
      </c>
    </row>
    <row r="108" spans="1:36">
      <c r="A108" s="19" t="s">
        <v>16</v>
      </c>
      <c r="B108" s="19" t="s">
        <v>58</v>
      </c>
      <c r="C108" s="8">
        <v>0</v>
      </c>
      <c r="D108" s="7">
        <v>5</v>
      </c>
      <c r="E108" s="7">
        <v>4</v>
      </c>
      <c r="F108" s="7">
        <f>30+10</f>
        <v>40</v>
      </c>
      <c r="G108" s="7">
        <v>30</v>
      </c>
      <c r="H108" s="7">
        <v>10</v>
      </c>
      <c r="I108" s="7">
        <f>30+20</f>
        <v>50</v>
      </c>
      <c r="J108" s="7">
        <v>30</v>
      </c>
      <c r="K108" s="7">
        <v>20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2">
        <f t="shared" si="11"/>
        <v>50</v>
      </c>
      <c r="V108" s="2">
        <f t="shared" si="12"/>
        <v>50</v>
      </c>
      <c r="W108" s="2">
        <f t="shared" si="9"/>
        <v>30</v>
      </c>
      <c r="X108" s="2">
        <f t="shared" si="13"/>
        <v>30</v>
      </c>
      <c r="Y108" s="2">
        <f t="shared" si="10"/>
        <v>20</v>
      </c>
      <c r="Z108" s="2">
        <f t="shared" si="14"/>
        <v>20</v>
      </c>
      <c r="AA108" s="5">
        <v>0.76800000000000002</v>
      </c>
      <c r="AB108" s="5">
        <v>0.77</v>
      </c>
      <c r="AC108" s="5">
        <v>0.90700000000000003</v>
      </c>
      <c r="AD108" s="5">
        <v>1.159</v>
      </c>
      <c r="AE108" s="5">
        <v>1.5029999999999999</v>
      </c>
      <c r="AF108" s="5">
        <v>2.12</v>
      </c>
      <c r="AG108" s="7">
        <v>7</v>
      </c>
      <c r="AH108" s="30">
        <f t="shared" si="15"/>
        <v>6.2996377271034201E-2</v>
      </c>
      <c r="AI108" s="32">
        <f t="shared" si="16"/>
        <v>1.0320866718369039E-2</v>
      </c>
      <c r="AJ108" s="32">
        <f t="shared" si="17"/>
        <v>2.5531745133154853E-2</v>
      </c>
    </row>
    <row r="109" spans="1:36">
      <c r="A109" s="19" t="s">
        <v>16</v>
      </c>
      <c r="B109" s="19" t="s">
        <v>58</v>
      </c>
      <c r="C109" s="8">
        <v>0</v>
      </c>
      <c r="D109" s="7">
        <v>5</v>
      </c>
      <c r="E109" s="7">
        <v>5</v>
      </c>
      <c r="F109" s="7">
        <f>30+20</f>
        <v>50</v>
      </c>
      <c r="G109" s="7">
        <f>30</f>
        <v>30</v>
      </c>
      <c r="H109" s="7">
        <v>20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2">
        <f t="shared" si="11"/>
        <v>50</v>
      </c>
      <c r="V109" s="2">
        <f t="shared" si="12"/>
        <v>0</v>
      </c>
      <c r="W109" s="2">
        <f t="shared" si="9"/>
        <v>30</v>
      </c>
      <c r="X109" s="2">
        <f t="shared" si="13"/>
        <v>0</v>
      </c>
      <c r="Y109" s="2">
        <f t="shared" si="10"/>
        <v>20</v>
      </c>
      <c r="Z109" s="2">
        <f t="shared" si="14"/>
        <v>0</v>
      </c>
      <c r="AA109" s="5">
        <v>0.72599999999999998</v>
      </c>
      <c r="AB109" s="5">
        <v>0.98199999999999998</v>
      </c>
      <c r="AC109" s="5">
        <v>1.073</v>
      </c>
      <c r="AD109" s="5">
        <v>1.2729999999999999</v>
      </c>
      <c r="AE109" s="17" t="s">
        <v>15</v>
      </c>
      <c r="AF109" s="5">
        <v>2.1120000000000001</v>
      </c>
      <c r="AG109" s="7">
        <v>6</v>
      </c>
      <c r="AH109" s="30">
        <f t="shared" si="15"/>
        <v>7.7292882193613494E-2</v>
      </c>
      <c r="AI109" s="32">
        <f t="shared" si="16"/>
        <v>2.8277183544309564E-2</v>
      </c>
      <c r="AJ109" s="32">
        <f t="shared" si="17"/>
        <v>4.0648630492260279E-2</v>
      </c>
    </row>
    <row r="110" spans="1:36">
      <c r="A110" s="19" t="s">
        <v>16</v>
      </c>
      <c r="B110" s="19" t="s">
        <v>58</v>
      </c>
      <c r="C110" s="8">
        <v>0.1</v>
      </c>
      <c r="D110" s="7">
        <v>5</v>
      </c>
      <c r="E110" s="7">
        <v>1</v>
      </c>
      <c r="F110" s="7">
        <f>30+30</f>
        <v>60</v>
      </c>
      <c r="G110" s="7">
        <f>30</f>
        <v>30</v>
      </c>
      <c r="H110" s="7">
        <v>30</v>
      </c>
      <c r="I110" s="7">
        <f>30+40</f>
        <v>70</v>
      </c>
      <c r="J110" s="7">
        <v>30</v>
      </c>
      <c r="K110" s="7">
        <v>40</v>
      </c>
      <c r="L110" s="7">
        <f>30</f>
        <v>30</v>
      </c>
      <c r="M110" s="7">
        <v>30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2">
        <f t="shared" si="11"/>
        <v>70</v>
      </c>
      <c r="V110" s="2">
        <f t="shared" si="12"/>
        <v>70</v>
      </c>
      <c r="W110" s="2">
        <f t="shared" si="9"/>
        <v>30</v>
      </c>
      <c r="X110" s="2">
        <f t="shared" si="13"/>
        <v>30</v>
      </c>
      <c r="Y110" s="2">
        <f t="shared" si="10"/>
        <v>40</v>
      </c>
      <c r="Z110" s="2">
        <f t="shared" si="14"/>
        <v>40</v>
      </c>
      <c r="AA110" s="5">
        <v>0.99099999999999999</v>
      </c>
      <c r="AB110" s="5">
        <v>1.03</v>
      </c>
      <c r="AC110" s="5">
        <v>1.3560000000000001</v>
      </c>
      <c r="AD110" s="5">
        <v>1.6859999999999999</v>
      </c>
      <c r="AE110" s="5">
        <v>1.714</v>
      </c>
      <c r="AF110" s="5">
        <v>2.2149999999999999</v>
      </c>
      <c r="AG110" s="7">
        <v>7</v>
      </c>
      <c r="AH110" s="30">
        <f t="shared" si="15"/>
        <v>4.9900010867687569E-2</v>
      </c>
      <c r="AI110" s="32">
        <f t="shared" si="16"/>
        <v>1.9455147863681323E-2</v>
      </c>
      <c r="AJ110" s="32">
        <f t="shared" si="17"/>
        <v>3.2969130829064025E-2</v>
      </c>
    </row>
    <row r="111" spans="1:36">
      <c r="A111" s="19" t="s">
        <v>16</v>
      </c>
      <c r="B111" s="19" t="s">
        <v>58</v>
      </c>
      <c r="C111" s="8">
        <v>0.1</v>
      </c>
      <c r="D111" s="7">
        <v>5</v>
      </c>
      <c r="E111" s="7">
        <v>2</v>
      </c>
      <c r="F111" s="7">
        <f>30+40</f>
        <v>70</v>
      </c>
      <c r="G111" s="7">
        <f>30</f>
        <v>30</v>
      </c>
      <c r="H111" s="7">
        <v>40</v>
      </c>
      <c r="I111" s="7">
        <f>30+30</f>
        <v>60</v>
      </c>
      <c r="J111" s="7">
        <v>30</v>
      </c>
      <c r="K111" s="7">
        <v>30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2">
        <f t="shared" si="11"/>
        <v>70</v>
      </c>
      <c r="V111" s="2">
        <f t="shared" si="12"/>
        <v>60</v>
      </c>
      <c r="W111" s="2">
        <f t="shared" si="9"/>
        <v>30</v>
      </c>
      <c r="X111" s="2">
        <f t="shared" si="13"/>
        <v>30</v>
      </c>
      <c r="Y111" s="2">
        <f t="shared" si="10"/>
        <v>40</v>
      </c>
      <c r="Z111" s="2">
        <f t="shared" si="14"/>
        <v>30</v>
      </c>
      <c r="AA111" s="5">
        <v>0.98599999999999999</v>
      </c>
      <c r="AB111" s="5">
        <v>1.022</v>
      </c>
      <c r="AC111" s="5">
        <v>1.36</v>
      </c>
      <c r="AD111" s="5">
        <v>1.56</v>
      </c>
      <c r="AE111" s="5">
        <v>1.8759999999999999</v>
      </c>
      <c r="AF111" s="5">
        <v>2.2789999999999999</v>
      </c>
      <c r="AG111" s="7">
        <v>8</v>
      </c>
      <c r="AH111" s="30">
        <f t="shared" si="15"/>
        <v>4.5483426279895545E-2</v>
      </c>
      <c r="AI111" s="32">
        <f t="shared" si="16"/>
        <v>1.7457749178625793E-2</v>
      </c>
      <c r="AJ111" s="32">
        <f t="shared" si="17"/>
        <v>2.4905960426656302E-2</v>
      </c>
    </row>
    <row r="112" spans="1:36">
      <c r="A112" s="19" t="s">
        <v>16</v>
      </c>
      <c r="B112" s="19" t="s">
        <v>58</v>
      </c>
      <c r="C112" s="8">
        <v>0.1</v>
      </c>
      <c r="D112" s="7">
        <v>5</v>
      </c>
      <c r="E112" s="7">
        <v>3</v>
      </c>
      <c r="F112" s="7">
        <f>30+20</f>
        <v>50</v>
      </c>
      <c r="G112" s="7">
        <f>30</f>
        <v>30</v>
      </c>
      <c r="H112" s="7">
        <v>20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2">
        <f t="shared" si="11"/>
        <v>50</v>
      </c>
      <c r="V112" s="2">
        <f t="shared" si="12"/>
        <v>0</v>
      </c>
      <c r="W112" s="2">
        <f t="shared" si="9"/>
        <v>30</v>
      </c>
      <c r="X112" s="2">
        <f t="shared" si="13"/>
        <v>0</v>
      </c>
      <c r="Y112" s="2">
        <f t="shared" si="10"/>
        <v>20</v>
      </c>
      <c r="Z112" s="2">
        <f t="shared" si="14"/>
        <v>0</v>
      </c>
      <c r="AA112" s="5">
        <v>0.78200000000000003</v>
      </c>
      <c r="AB112" s="5">
        <v>0.93500000000000005</v>
      </c>
      <c r="AC112" s="5">
        <v>1.2569999999999999</v>
      </c>
      <c r="AD112" s="5">
        <v>1.534</v>
      </c>
      <c r="AE112" s="5">
        <v>1.9890000000000001</v>
      </c>
      <c r="AF112" s="5">
        <v>2.2530000000000001</v>
      </c>
      <c r="AG112" s="7">
        <v>7</v>
      </c>
      <c r="AH112" s="30">
        <f t="shared" si="15"/>
        <v>6.5650634094854693E-2</v>
      </c>
      <c r="AI112" s="32">
        <f t="shared" si="16"/>
        <v>2.9446932089444242E-2</v>
      </c>
      <c r="AJ112" s="32">
        <f t="shared" si="17"/>
        <v>4.1802658079016307E-2</v>
      </c>
    </row>
    <row r="113" spans="1:36">
      <c r="A113" s="19" t="s">
        <v>16</v>
      </c>
      <c r="B113" s="19" t="s">
        <v>58</v>
      </c>
      <c r="C113" s="8">
        <v>0.1</v>
      </c>
      <c r="D113" s="7">
        <v>5</v>
      </c>
      <c r="E113" s="7">
        <v>4</v>
      </c>
      <c r="F113" s="7">
        <f>30+30</f>
        <v>60</v>
      </c>
      <c r="G113" s="7">
        <f>30</f>
        <v>30</v>
      </c>
      <c r="H113" s="7">
        <v>30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2">
        <f t="shared" si="11"/>
        <v>60</v>
      </c>
      <c r="V113" s="2">
        <f t="shared" si="12"/>
        <v>0</v>
      </c>
      <c r="W113" s="2">
        <f t="shared" si="9"/>
        <v>30</v>
      </c>
      <c r="X113" s="2">
        <f t="shared" si="13"/>
        <v>0</v>
      </c>
      <c r="Y113" s="2">
        <f t="shared" si="10"/>
        <v>30</v>
      </c>
      <c r="Z113" s="2">
        <f t="shared" si="14"/>
        <v>0</v>
      </c>
      <c r="AA113" s="5">
        <v>0.77400000000000002</v>
      </c>
      <c r="AB113" s="5">
        <v>0.83599999999999997</v>
      </c>
      <c r="AC113" s="5">
        <v>1.1279999999999999</v>
      </c>
      <c r="AD113" s="5">
        <v>1.454</v>
      </c>
      <c r="AE113" s="5">
        <v>1.869</v>
      </c>
      <c r="AF113" s="5">
        <v>2.2149999999999999</v>
      </c>
      <c r="AG113" s="7">
        <v>7</v>
      </c>
      <c r="AH113" s="30">
        <f t="shared" si="15"/>
        <v>6.5233252839456538E-2</v>
      </c>
      <c r="AI113" s="32">
        <f t="shared" si="16"/>
        <v>2.3366876994918691E-2</v>
      </c>
      <c r="AJ113" s="32">
        <f t="shared" si="17"/>
        <v>3.9117635120018056E-2</v>
      </c>
    </row>
    <row r="114" spans="1:36">
      <c r="A114" s="19" t="s">
        <v>16</v>
      </c>
      <c r="B114" s="19" t="s">
        <v>58</v>
      </c>
      <c r="C114" s="8">
        <v>0.1</v>
      </c>
      <c r="D114" s="7">
        <v>5</v>
      </c>
      <c r="E114" s="7">
        <v>5</v>
      </c>
      <c r="F114" s="7">
        <f>30+30</f>
        <v>60</v>
      </c>
      <c r="G114" s="7">
        <f>30</f>
        <v>30</v>
      </c>
      <c r="H114" s="7">
        <v>30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2">
        <f t="shared" si="11"/>
        <v>60</v>
      </c>
      <c r="V114" s="2">
        <f t="shared" si="12"/>
        <v>0</v>
      </c>
      <c r="W114" s="2">
        <f t="shared" si="9"/>
        <v>30</v>
      </c>
      <c r="X114" s="2">
        <f t="shared" si="13"/>
        <v>0</v>
      </c>
      <c r="Y114" s="2">
        <f t="shared" si="10"/>
        <v>30</v>
      </c>
      <c r="Z114" s="2">
        <f t="shared" si="14"/>
        <v>0</v>
      </c>
      <c r="AA114" s="5">
        <v>0.69099999999999995</v>
      </c>
      <c r="AB114" s="5">
        <v>0.90800000000000003</v>
      </c>
      <c r="AC114" s="5">
        <v>1.171</v>
      </c>
      <c r="AD114" s="18" t="s">
        <v>15</v>
      </c>
      <c r="AE114" s="18" t="s">
        <v>15</v>
      </c>
      <c r="AF114" s="5">
        <v>2.081</v>
      </c>
      <c r="AG114" s="7">
        <v>6</v>
      </c>
      <c r="AH114" s="30">
        <f t="shared" si="15"/>
        <v>7.9799005472904763E-2</v>
      </c>
      <c r="AI114" s="32">
        <f t="shared" si="16"/>
        <v>3.8179807949694132E-2</v>
      </c>
      <c r="AJ114" s="10" t="s">
        <v>15</v>
      </c>
    </row>
    <row r="115" spans="1:36">
      <c r="A115" s="19" t="s">
        <v>16</v>
      </c>
      <c r="B115" s="19" t="s">
        <v>58</v>
      </c>
      <c r="C115" s="8">
        <v>0.25</v>
      </c>
      <c r="D115" s="7">
        <v>5</v>
      </c>
      <c r="E115" s="7">
        <v>1</v>
      </c>
      <c r="F115" s="7">
        <f>30+30</f>
        <v>60</v>
      </c>
      <c r="G115" s="7">
        <f>30</f>
        <v>30</v>
      </c>
      <c r="H115" s="7">
        <v>30</v>
      </c>
      <c r="I115" s="7">
        <v>30</v>
      </c>
      <c r="J115" s="7">
        <v>0</v>
      </c>
      <c r="K115" s="7">
        <v>30</v>
      </c>
      <c r="L115" s="7">
        <v>30</v>
      </c>
      <c r="M115" s="7">
        <v>0</v>
      </c>
      <c r="N115" s="7">
        <v>30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2">
        <f t="shared" si="11"/>
        <v>60</v>
      </c>
      <c r="V115" s="2">
        <f t="shared" si="12"/>
        <v>30</v>
      </c>
      <c r="W115" s="2">
        <f t="shared" si="9"/>
        <v>30</v>
      </c>
      <c r="X115" s="2">
        <f t="shared" si="13"/>
        <v>0</v>
      </c>
      <c r="Y115" s="2">
        <f t="shared" si="10"/>
        <v>30</v>
      </c>
      <c r="Z115" s="2">
        <f t="shared" si="14"/>
        <v>30</v>
      </c>
      <c r="AA115" s="5">
        <v>0.99199999999999999</v>
      </c>
      <c r="AB115" s="5">
        <v>1.01</v>
      </c>
      <c r="AC115" s="5">
        <v>1.3169999999999999</v>
      </c>
      <c r="AD115" s="5">
        <v>1.6819999999999999</v>
      </c>
      <c r="AE115" s="5">
        <v>2.0739999999999998</v>
      </c>
      <c r="AF115" s="5">
        <v>2.0739999999999998</v>
      </c>
      <c r="AG115" s="7">
        <v>6</v>
      </c>
      <c r="AH115" s="30">
        <f t="shared" si="15"/>
        <v>5.3382846649807247E-2</v>
      </c>
      <c r="AI115" s="32">
        <f t="shared" si="16"/>
        <v>2.051235046793419E-2</v>
      </c>
      <c r="AJ115" s="32">
        <f t="shared" si="17"/>
        <v>3.8219053217952451E-2</v>
      </c>
    </row>
    <row r="116" spans="1:36">
      <c r="A116" s="19" t="s">
        <v>16</v>
      </c>
      <c r="B116" s="19" t="s">
        <v>58</v>
      </c>
      <c r="C116" s="8">
        <v>0.25</v>
      </c>
      <c r="D116" s="7">
        <v>5</v>
      </c>
      <c r="E116" s="7">
        <v>2</v>
      </c>
      <c r="F116" s="7">
        <f>50+40</f>
        <v>90</v>
      </c>
      <c r="G116" s="7">
        <f>50</f>
        <v>50</v>
      </c>
      <c r="H116" s="7">
        <v>40</v>
      </c>
      <c r="I116" s="7">
        <v>30</v>
      </c>
      <c r="J116" s="7">
        <v>0</v>
      </c>
      <c r="K116" s="7">
        <v>30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2">
        <f t="shared" si="11"/>
        <v>90</v>
      </c>
      <c r="V116" s="2">
        <f t="shared" si="12"/>
        <v>30</v>
      </c>
      <c r="W116" s="2">
        <f t="shared" si="9"/>
        <v>50</v>
      </c>
      <c r="X116" s="2">
        <f t="shared" si="13"/>
        <v>0</v>
      </c>
      <c r="Y116" s="2">
        <f t="shared" si="10"/>
        <v>40</v>
      </c>
      <c r="Z116" s="2">
        <f t="shared" si="14"/>
        <v>30</v>
      </c>
      <c r="AA116" s="5">
        <v>0.96699999999999997</v>
      </c>
      <c r="AB116" s="5">
        <v>1.0489999999999999</v>
      </c>
      <c r="AC116" s="5">
        <v>1.333</v>
      </c>
      <c r="AD116" s="5">
        <v>1.645</v>
      </c>
      <c r="AE116" s="5">
        <v>2.06</v>
      </c>
      <c r="AF116" s="5">
        <v>2.06</v>
      </c>
      <c r="AG116" s="7">
        <v>6</v>
      </c>
      <c r="AH116" s="30">
        <f t="shared" si="15"/>
        <v>5.4740124381025296E-2</v>
      </c>
      <c r="AI116" s="32">
        <f t="shared" si="16"/>
        <v>2.3233945888476257E-2</v>
      </c>
      <c r="AJ116" s="32">
        <f t="shared" si="17"/>
        <v>3.8456571367165245E-2</v>
      </c>
    </row>
    <row r="117" spans="1:36">
      <c r="A117" s="19" t="s">
        <v>16</v>
      </c>
      <c r="B117" s="19" t="s">
        <v>58</v>
      </c>
      <c r="C117" s="8">
        <v>0.25</v>
      </c>
      <c r="D117" s="7">
        <v>5</v>
      </c>
      <c r="E117" s="7">
        <v>3</v>
      </c>
      <c r="F117" s="7">
        <f>30+40</f>
        <v>70</v>
      </c>
      <c r="G117" s="7">
        <f>30</f>
        <v>30</v>
      </c>
      <c r="H117" s="7">
        <v>40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2">
        <f t="shared" si="11"/>
        <v>70</v>
      </c>
      <c r="V117" s="2">
        <f t="shared" si="12"/>
        <v>0</v>
      </c>
      <c r="W117" s="2">
        <f t="shared" si="9"/>
        <v>30</v>
      </c>
      <c r="X117" s="2">
        <f t="shared" si="13"/>
        <v>0</v>
      </c>
      <c r="Y117" s="2">
        <f t="shared" si="10"/>
        <v>40</v>
      </c>
      <c r="Z117" s="2">
        <f t="shared" si="14"/>
        <v>0</v>
      </c>
      <c r="AA117" s="5">
        <v>0.98599999999999999</v>
      </c>
      <c r="AB117" s="5">
        <v>0.996</v>
      </c>
      <c r="AC117" s="5">
        <v>1.2150000000000001</v>
      </c>
      <c r="AD117" s="5">
        <v>1.569</v>
      </c>
      <c r="AE117" s="5">
        <v>1.9970000000000001</v>
      </c>
      <c r="AF117" s="5">
        <v>2.258</v>
      </c>
      <c r="AG117" s="7">
        <v>7</v>
      </c>
      <c r="AH117" s="30">
        <f t="shared" si="15"/>
        <v>5.1406717521105406E-2</v>
      </c>
      <c r="AI117" s="32">
        <f t="shared" si="16"/>
        <v>1.2957051856159973E-2</v>
      </c>
      <c r="AJ117" s="32">
        <f t="shared" si="17"/>
        <v>2.8820861235103638E-2</v>
      </c>
    </row>
    <row r="118" spans="1:36">
      <c r="A118" s="19" t="s">
        <v>16</v>
      </c>
      <c r="B118" s="19" t="s">
        <v>58</v>
      </c>
      <c r="C118" s="8">
        <v>0.25</v>
      </c>
      <c r="D118" s="7">
        <v>5</v>
      </c>
      <c r="E118" s="7">
        <v>4</v>
      </c>
      <c r="F118" s="7">
        <f>30+20</f>
        <v>50</v>
      </c>
      <c r="G118" s="7">
        <f>30</f>
        <v>30</v>
      </c>
      <c r="H118" s="7">
        <v>20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2">
        <f t="shared" si="11"/>
        <v>50</v>
      </c>
      <c r="V118" s="2">
        <f t="shared" si="12"/>
        <v>0</v>
      </c>
      <c r="W118" s="2">
        <f t="shared" si="9"/>
        <v>30</v>
      </c>
      <c r="X118" s="2">
        <f t="shared" si="13"/>
        <v>0</v>
      </c>
      <c r="Y118" s="2">
        <f t="shared" si="10"/>
        <v>20</v>
      </c>
      <c r="Z118" s="2">
        <f t="shared" si="14"/>
        <v>0</v>
      </c>
      <c r="AA118" s="5">
        <v>0.997</v>
      </c>
      <c r="AB118" s="5">
        <v>1.0029999999999999</v>
      </c>
      <c r="AC118" s="5">
        <v>1.244</v>
      </c>
      <c r="AD118" s="5">
        <v>1.6140000000000001</v>
      </c>
      <c r="AE118" s="5">
        <v>1.64</v>
      </c>
      <c r="AF118" s="5">
        <v>1.911</v>
      </c>
      <c r="AG118" s="7">
        <v>6</v>
      </c>
      <c r="AH118" s="30">
        <f t="shared" si="15"/>
        <v>4.709425479055953E-2</v>
      </c>
      <c r="AI118" s="32">
        <f t="shared" si="16"/>
        <v>1.6020870340524029E-2</v>
      </c>
      <c r="AJ118" s="32">
        <f t="shared" si="17"/>
        <v>3.4868062012399316E-2</v>
      </c>
    </row>
    <row r="119" spans="1:36">
      <c r="A119" s="19" t="s">
        <v>16</v>
      </c>
      <c r="B119" s="19" t="s">
        <v>58</v>
      </c>
      <c r="C119" s="8">
        <v>0.25</v>
      </c>
      <c r="D119" s="7">
        <v>5</v>
      </c>
      <c r="E119" s="7">
        <v>5</v>
      </c>
      <c r="F119" s="7">
        <f>30+20</f>
        <v>50</v>
      </c>
      <c r="G119" s="7">
        <f>30</f>
        <v>30</v>
      </c>
      <c r="H119" s="7">
        <v>20</v>
      </c>
      <c r="I119" s="7">
        <v>20</v>
      </c>
      <c r="J119" s="7">
        <v>0</v>
      </c>
      <c r="K119" s="7">
        <v>20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2">
        <f t="shared" si="11"/>
        <v>50</v>
      </c>
      <c r="V119" s="2">
        <f t="shared" si="12"/>
        <v>20</v>
      </c>
      <c r="W119" s="2">
        <f t="shared" si="9"/>
        <v>30</v>
      </c>
      <c r="X119" s="2">
        <f t="shared" si="13"/>
        <v>0</v>
      </c>
      <c r="Y119" s="2">
        <f t="shared" si="10"/>
        <v>20</v>
      </c>
      <c r="Z119" s="2">
        <f t="shared" si="14"/>
        <v>20</v>
      </c>
      <c r="AA119" s="5">
        <v>0.76600000000000001</v>
      </c>
      <c r="AB119" s="5">
        <v>0.97399999999999998</v>
      </c>
      <c r="AC119" s="5">
        <v>1.282</v>
      </c>
      <c r="AD119" s="18" t="s">
        <v>15</v>
      </c>
      <c r="AE119" s="18" t="s">
        <v>15</v>
      </c>
      <c r="AF119" s="5">
        <v>2.2480000000000002</v>
      </c>
      <c r="AG119" s="7">
        <v>6</v>
      </c>
      <c r="AH119" s="30">
        <f t="shared" si="15"/>
        <v>7.7927922877403258E-2</v>
      </c>
      <c r="AI119" s="32">
        <f t="shared" si="16"/>
        <v>3.7276542591699109E-2</v>
      </c>
      <c r="AJ119" s="10" t="s">
        <v>15</v>
      </c>
    </row>
    <row r="120" spans="1:36">
      <c r="A120" s="19" t="s">
        <v>16</v>
      </c>
      <c r="B120" s="19" t="s">
        <v>58</v>
      </c>
      <c r="C120" s="1">
        <v>0.5</v>
      </c>
      <c r="D120" s="2">
        <v>5</v>
      </c>
      <c r="E120" s="2">
        <v>1</v>
      </c>
      <c r="F120" s="2">
        <f>50+30</f>
        <v>80</v>
      </c>
      <c r="G120" s="2">
        <f>50</f>
        <v>50</v>
      </c>
      <c r="H120" s="2">
        <v>30</v>
      </c>
      <c r="I120" s="2">
        <v>20</v>
      </c>
      <c r="J120" s="2">
        <v>0</v>
      </c>
      <c r="K120" s="2">
        <v>20</v>
      </c>
      <c r="L120" s="2">
        <v>10</v>
      </c>
      <c r="M120" s="2">
        <v>0</v>
      </c>
      <c r="N120" s="2">
        <v>10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f t="shared" si="11"/>
        <v>80</v>
      </c>
      <c r="V120" s="2">
        <f t="shared" si="12"/>
        <v>20</v>
      </c>
      <c r="W120" s="2">
        <f t="shared" si="9"/>
        <v>50</v>
      </c>
      <c r="X120" s="2">
        <f t="shared" si="13"/>
        <v>0</v>
      </c>
      <c r="Y120" s="2">
        <f t="shared" si="10"/>
        <v>30</v>
      </c>
      <c r="Z120" s="2">
        <f t="shared" si="14"/>
        <v>20</v>
      </c>
      <c r="AA120" s="3">
        <v>1.0249999999999999</v>
      </c>
      <c r="AB120" s="3">
        <v>1.03</v>
      </c>
      <c r="AC120" s="3">
        <v>1.274</v>
      </c>
      <c r="AD120" s="5">
        <v>1.6479999999999999</v>
      </c>
      <c r="AE120" s="5">
        <v>2.0099999999999998</v>
      </c>
      <c r="AF120" s="5">
        <v>2.0099999999999998</v>
      </c>
      <c r="AG120" s="7">
        <v>6</v>
      </c>
      <c r="AH120" s="30">
        <f t="shared" si="15"/>
        <v>4.8745365338119295E-2</v>
      </c>
      <c r="AI120" s="32">
        <f t="shared" si="16"/>
        <v>1.5740927101259759E-2</v>
      </c>
      <c r="AJ120" s="32">
        <f t="shared" si="17"/>
        <v>3.4372223661553986E-2</v>
      </c>
    </row>
    <row r="121" spans="1:36">
      <c r="A121" s="19" t="s">
        <v>16</v>
      </c>
      <c r="B121" s="19" t="s">
        <v>58</v>
      </c>
      <c r="C121" s="1">
        <v>0.5</v>
      </c>
      <c r="D121" s="2">
        <v>5</v>
      </c>
      <c r="E121" s="2">
        <v>2</v>
      </c>
      <c r="F121" s="2">
        <f>30+40</f>
        <v>70</v>
      </c>
      <c r="G121" s="2">
        <f>30</f>
        <v>30</v>
      </c>
      <c r="H121" s="2">
        <v>40</v>
      </c>
      <c r="I121" s="2">
        <f>30+20</f>
        <v>50</v>
      </c>
      <c r="J121" s="2">
        <v>30</v>
      </c>
      <c r="K121" s="2">
        <v>20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f t="shared" si="11"/>
        <v>70</v>
      </c>
      <c r="V121" s="2">
        <f t="shared" si="12"/>
        <v>50</v>
      </c>
      <c r="W121" s="2">
        <f t="shared" si="9"/>
        <v>30</v>
      </c>
      <c r="X121" s="2">
        <f t="shared" si="13"/>
        <v>30</v>
      </c>
      <c r="Y121" s="2">
        <f t="shared" si="10"/>
        <v>40</v>
      </c>
      <c r="Z121" s="2">
        <f t="shared" si="14"/>
        <v>20</v>
      </c>
      <c r="AA121" s="3">
        <v>1.0109999999999999</v>
      </c>
      <c r="AB121" s="3">
        <v>1.0189999999999999</v>
      </c>
      <c r="AC121" s="3">
        <v>1.258</v>
      </c>
      <c r="AD121" s="5">
        <v>1.665</v>
      </c>
      <c r="AE121" s="5">
        <v>2.044</v>
      </c>
      <c r="AF121" s="5">
        <v>2.044</v>
      </c>
      <c r="AG121" s="7">
        <v>6</v>
      </c>
      <c r="AH121" s="30">
        <f t="shared" si="15"/>
        <v>5.0954955978612354E-2</v>
      </c>
      <c r="AI121" s="32">
        <f t="shared" si="16"/>
        <v>1.5821580919708183E-2</v>
      </c>
      <c r="AJ121" s="32">
        <f t="shared" si="17"/>
        <v>3.6110513708556273E-2</v>
      </c>
    </row>
    <row r="122" spans="1:36">
      <c r="A122" s="19" t="s">
        <v>16</v>
      </c>
      <c r="B122" s="19" t="s">
        <v>58</v>
      </c>
      <c r="C122" s="1">
        <v>0.5</v>
      </c>
      <c r="D122" s="2">
        <v>5</v>
      </c>
      <c r="E122" s="2">
        <v>3</v>
      </c>
      <c r="F122" s="2">
        <f>50+30</f>
        <v>80</v>
      </c>
      <c r="G122" s="2">
        <f>50</f>
        <v>50</v>
      </c>
      <c r="H122" s="2">
        <v>30</v>
      </c>
      <c r="I122" s="2">
        <v>20</v>
      </c>
      <c r="J122" s="2">
        <v>0</v>
      </c>
      <c r="K122" s="2">
        <v>20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f t="shared" si="11"/>
        <v>80</v>
      </c>
      <c r="V122" s="2">
        <f t="shared" si="12"/>
        <v>20</v>
      </c>
      <c r="W122" s="2">
        <f t="shared" si="9"/>
        <v>50</v>
      </c>
      <c r="X122" s="2">
        <f t="shared" si="13"/>
        <v>0</v>
      </c>
      <c r="Y122" s="2">
        <f t="shared" si="10"/>
        <v>30</v>
      </c>
      <c r="Z122" s="2">
        <f t="shared" si="14"/>
        <v>20</v>
      </c>
      <c r="AA122" s="3">
        <v>0.996</v>
      </c>
      <c r="AB122" s="3">
        <v>0.999</v>
      </c>
      <c r="AC122" s="3">
        <v>1.284</v>
      </c>
      <c r="AD122" s="5">
        <v>1.6359999999999999</v>
      </c>
      <c r="AE122" s="5">
        <v>1.9730000000000001</v>
      </c>
      <c r="AF122" s="5">
        <v>1.9730000000000001</v>
      </c>
      <c r="AG122" s="7">
        <v>6</v>
      </c>
      <c r="AH122" s="30">
        <f t="shared" si="15"/>
        <v>4.947795780474875E-2</v>
      </c>
      <c r="AI122" s="32">
        <f t="shared" si="16"/>
        <v>1.8384280884855959E-2</v>
      </c>
      <c r="AJ122" s="32">
        <f t="shared" si="17"/>
        <v>3.5920660151934236E-2</v>
      </c>
    </row>
    <row r="123" spans="1:36">
      <c r="A123" s="19" t="s">
        <v>16</v>
      </c>
      <c r="B123" s="19" t="s">
        <v>58</v>
      </c>
      <c r="C123" s="1">
        <v>0.5</v>
      </c>
      <c r="D123" s="2">
        <v>5</v>
      </c>
      <c r="E123" s="2">
        <v>4</v>
      </c>
      <c r="F123" s="2">
        <f>30+40</f>
        <v>70</v>
      </c>
      <c r="G123" s="2">
        <f>30</f>
        <v>30</v>
      </c>
      <c r="H123" s="2">
        <v>40</v>
      </c>
      <c r="I123" s="2">
        <v>20</v>
      </c>
      <c r="J123" s="2">
        <v>0</v>
      </c>
      <c r="K123" s="2">
        <v>20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f t="shared" si="11"/>
        <v>70</v>
      </c>
      <c r="V123" s="2">
        <f t="shared" si="12"/>
        <v>20</v>
      </c>
      <c r="W123" s="2">
        <f t="shared" si="9"/>
        <v>30</v>
      </c>
      <c r="X123" s="2">
        <f t="shared" si="13"/>
        <v>0</v>
      </c>
      <c r="Y123" s="2">
        <f t="shared" si="10"/>
        <v>40</v>
      </c>
      <c r="Z123" s="2">
        <f t="shared" si="14"/>
        <v>20</v>
      </c>
      <c r="AA123" s="3">
        <v>1.014</v>
      </c>
      <c r="AB123" s="3">
        <v>1.018</v>
      </c>
      <c r="AC123" s="3">
        <v>1.2629999999999999</v>
      </c>
      <c r="AD123" s="5">
        <v>1.649</v>
      </c>
      <c r="AE123" s="5">
        <v>2.0089999999999999</v>
      </c>
      <c r="AF123" s="5">
        <v>2.0990000000000002</v>
      </c>
      <c r="AG123" s="7">
        <v>7</v>
      </c>
      <c r="AH123" s="30">
        <f t="shared" si="15"/>
        <v>4.5139211940726183E-2</v>
      </c>
      <c r="AI123" s="32">
        <f t="shared" si="16"/>
        <v>1.3623627936859077E-2</v>
      </c>
      <c r="AJ123" s="32">
        <f t="shared" si="17"/>
        <v>3.0168957235314514E-2</v>
      </c>
    </row>
    <row r="124" spans="1:36">
      <c r="A124" s="19" t="s">
        <v>16</v>
      </c>
      <c r="B124" s="19" t="s">
        <v>58</v>
      </c>
      <c r="C124" s="1">
        <v>0</v>
      </c>
      <c r="D124" s="2">
        <v>10</v>
      </c>
      <c r="E124" s="2">
        <v>1</v>
      </c>
      <c r="F124" s="2">
        <v>30</v>
      </c>
      <c r="G124" s="2">
        <v>0</v>
      </c>
      <c r="H124" s="2">
        <v>30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f t="shared" si="11"/>
        <v>30</v>
      </c>
      <c r="V124" s="2">
        <f t="shared" si="12"/>
        <v>0</v>
      </c>
      <c r="W124" s="2">
        <f t="shared" si="9"/>
        <v>0</v>
      </c>
      <c r="X124" s="2">
        <f t="shared" si="13"/>
        <v>0</v>
      </c>
      <c r="Y124" s="2">
        <f t="shared" si="10"/>
        <v>30</v>
      </c>
      <c r="Z124" s="2">
        <f t="shared" si="14"/>
        <v>0</v>
      </c>
      <c r="AA124" s="3">
        <v>0.75900000000000001</v>
      </c>
      <c r="AB124" s="3">
        <v>0.98399999999999999</v>
      </c>
      <c r="AC124" s="3">
        <v>1.2</v>
      </c>
      <c r="AD124" s="5">
        <v>1.5720000000000001</v>
      </c>
      <c r="AE124" s="5">
        <v>1.5820000000000001</v>
      </c>
      <c r="AF124" s="5">
        <v>1.8440000000000001</v>
      </c>
      <c r="AG124" s="7">
        <v>7</v>
      </c>
      <c r="AH124" s="30">
        <f t="shared" si="15"/>
        <v>5.5074162974590023E-2</v>
      </c>
      <c r="AI124" s="32">
        <f t="shared" si="16"/>
        <v>2.8419924307449211E-2</v>
      </c>
      <c r="AJ124" s="32">
        <f t="shared" si="17"/>
        <v>4.5172966543986962E-2</v>
      </c>
    </row>
    <row r="125" spans="1:36">
      <c r="A125" s="19" t="s">
        <v>16</v>
      </c>
      <c r="B125" s="19" t="s">
        <v>58</v>
      </c>
      <c r="C125" s="1">
        <v>0</v>
      </c>
      <c r="D125" s="2">
        <v>10</v>
      </c>
      <c r="E125" s="2">
        <v>2</v>
      </c>
      <c r="F125" s="2">
        <f>30+30</f>
        <v>60</v>
      </c>
      <c r="G125" s="2">
        <f>30</f>
        <v>30</v>
      </c>
      <c r="H125" s="2">
        <v>30</v>
      </c>
      <c r="I125" s="2">
        <v>20</v>
      </c>
      <c r="J125" s="2">
        <v>0</v>
      </c>
      <c r="K125" s="2">
        <v>20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f t="shared" si="11"/>
        <v>60</v>
      </c>
      <c r="V125" s="2">
        <f t="shared" si="12"/>
        <v>20</v>
      </c>
      <c r="W125" s="2">
        <f t="shared" si="9"/>
        <v>30</v>
      </c>
      <c r="X125" s="2">
        <f t="shared" si="13"/>
        <v>0</v>
      </c>
      <c r="Y125" s="2">
        <f t="shared" si="10"/>
        <v>30</v>
      </c>
      <c r="Z125" s="2">
        <f t="shared" si="14"/>
        <v>20</v>
      </c>
      <c r="AA125" s="3">
        <v>0.73699999999999999</v>
      </c>
      <c r="AB125" s="3">
        <v>0.92300000000000004</v>
      </c>
      <c r="AC125" s="3">
        <v>1.18</v>
      </c>
      <c r="AD125" s="5">
        <v>1.181</v>
      </c>
      <c r="AE125" s="5">
        <v>1.4590000000000001</v>
      </c>
      <c r="AF125" s="5">
        <v>1.96</v>
      </c>
      <c r="AG125" s="7">
        <v>8</v>
      </c>
      <c r="AH125" s="30">
        <f t="shared" si="15"/>
        <v>5.3098572937178068E-2</v>
      </c>
      <c r="AI125" s="32">
        <f t="shared" si="16"/>
        <v>2.5551814930884237E-2</v>
      </c>
      <c r="AJ125" s="32">
        <f t="shared" si="17"/>
        <v>2.5597801219307915E-2</v>
      </c>
    </row>
    <row r="126" spans="1:36">
      <c r="A126" s="19" t="s">
        <v>16</v>
      </c>
      <c r="B126" s="19" t="s">
        <v>58</v>
      </c>
      <c r="C126" s="1">
        <v>0</v>
      </c>
      <c r="D126" s="2">
        <v>10</v>
      </c>
      <c r="E126" s="2">
        <v>3</v>
      </c>
      <c r="F126" s="2">
        <v>30</v>
      </c>
      <c r="G126" s="2">
        <v>0</v>
      </c>
      <c r="H126" s="2">
        <v>30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f t="shared" si="11"/>
        <v>30</v>
      </c>
      <c r="V126" s="2">
        <f t="shared" si="12"/>
        <v>0</v>
      </c>
      <c r="W126" s="2">
        <f t="shared" si="9"/>
        <v>0</v>
      </c>
      <c r="X126" s="2">
        <f t="shared" si="13"/>
        <v>0</v>
      </c>
      <c r="Y126" s="2">
        <f t="shared" si="10"/>
        <v>30</v>
      </c>
      <c r="Z126" s="2">
        <f t="shared" si="14"/>
        <v>0</v>
      </c>
      <c r="AA126" s="3">
        <v>0.71499999999999997</v>
      </c>
      <c r="AB126" s="3">
        <v>0.92400000000000004</v>
      </c>
      <c r="AC126" s="3">
        <v>1.1859999999999999</v>
      </c>
      <c r="AD126" s="5">
        <v>1.383</v>
      </c>
      <c r="AE126" s="5">
        <v>1.46</v>
      </c>
      <c r="AF126" s="5">
        <v>1.891</v>
      </c>
      <c r="AG126" s="7">
        <v>8</v>
      </c>
      <c r="AH126" s="30">
        <f t="shared" si="15"/>
        <v>5.279818588049489E-2</v>
      </c>
      <c r="AI126" s="32">
        <f t="shared" si="16"/>
        <v>2.7472330903395396E-2</v>
      </c>
      <c r="AJ126" s="32">
        <f t="shared" si="17"/>
        <v>3.5814517288528747E-2</v>
      </c>
    </row>
    <row r="127" spans="1:36">
      <c r="A127" s="19" t="s">
        <v>16</v>
      </c>
      <c r="B127" s="19" t="s">
        <v>58</v>
      </c>
      <c r="C127" s="1">
        <v>0</v>
      </c>
      <c r="D127" s="2">
        <v>10</v>
      </c>
      <c r="E127" s="2">
        <v>4</v>
      </c>
      <c r="F127" s="2">
        <v>20</v>
      </c>
      <c r="G127" s="2">
        <v>0</v>
      </c>
      <c r="H127" s="2">
        <v>20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f t="shared" si="11"/>
        <v>20</v>
      </c>
      <c r="V127" s="2">
        <f t="shared" si="12"/>
        <v>0</v>
      </c>
      <c r="W127" s="2">
        <f t="shared" si="9"/>
        <v>0</v>
      </c>
      <c r="X127" s="2">
        <f t="shared" si="13"/>
        <v>0</v>
      </c>
      <c r="Y127" s="2">
        <f t="shared" si="10"/>
        <v>20</v>
      </c>
      <c r="Z127" s="2">
        <f t="shared" si="14"/>
        <v>0</v>
      </c>
      <c r="AA127" s="3">
        <v>0.71899999999999997</v>
      </c>
      <c r="AB127" s="3">
        <v>1.0209999999999999</v>
      </c>
      <c r="AC127" s="3">
        <v>1.3069999999999999</v>
      </c>
      <c r="AD127" s="3">
        <v>1.58</v>
      </c>
      <c r="AE127" s="3">
        <v>1.891</v>
      </c>
      <c r="AF127" s="3">
        <v>1.891</v>
      </c>
      <c r="AG127" s="2">
        <v>5</v>
      </c>
      <c r="AH127" s="30">
        <f t="shared" si="15"/>
        <v>8.3992527692431429E-2</v>
      </c>
      <c r="AI127" s="32">
        <f t="shared" si="16"/>
        <v>5.190933943953234E-2</v>
      </c>
      <c r="AJ127" s="32">
        <f t="shared" si="17"/>
        <v>6.8385639314308008E-2</v>
      </c>
    </row>
    <row r="128" spans="1:36">
      <c r="A128" s="19" t="s">
        <v>16</v>
      </c>
      <c r="B128" s="19" t="s">
        <v>58</v>
      </c>
      <c r="C128" s="8">
        <v>0.1</v>
      </c>
      <c r="D128" s="7">
        <v>10</v>
      </c>
      <c r="E128" s="7">
        <v>1</v>
      </c>
      <c r="F128" s="7">
        <f>30+40</f>
        <v>70</v>
      </c>
      <c r="G128" s="7">
        <f>30</f>
        <v>30</v>
      </c>
      <c r="H128" s="26">
        <v>40</v>
      </c>
      <c r="I128" s="7">
        <v>10</v>
      </c>
      <c r="J128" s="7">
        <v>0</v>
      </c>
      <c r="K128" s="7">
        <v>10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2">
        <f t="shared" si="11"/>
        <v>70</v>
      </c>
      <c r="V128" s="2">
        <f t="shared" si="12"/>
        <v>10</v>
      </c>
      <c r="W128" s="2">
        <f t="shared" si="9"/>
        <v>30</v>
      </c>
      <c r="X128" s="2">
        <f t="shared" si="13"/>
        <v>0</v>
      </c>
      <c r="Y128" s="2">
        <f t="shared" si="10"/>
        <v>40</v>
      </c>
      <c r="Z128" s="2">
        <f t="shared" si="14"/>
        <v>10</v>
      </c>
      <c r="AA128" s="5">
        <v>0.88500000000000001</v>
      </c>
      <c r="AB128" s="5">
        <v>0.99099999999999999</v>
      </c>
      <c r="AC128" s="5">
        <v>1.2989999999999999</v>
      </c>
      <c r="AD128" s="5">
        <v>1.675</v>
      </c>
      <c r="AE128" s="5">
        <v>2.0550000000000002</v>
      </c>
      <c r="AF128" s="5">
        <v>2.0550000000000002</v>
      </c>
      <c r="AG128" s="7">
        <v>6</v>
      </c>
      <c r="AH128" s="30">
        <f t="shared" si="15"/>
        <v>6.0978092585710429E-2</v>
      </c>
      <c r="AI128" s="32">
        <f t="shared" si="16"/>
        <v>2.7777646729200401E-2</v>
      </c>
      <c r="AJ128" s="32">
        <f t="shared" si="17"/>
        <v>4.6178590112506433E-2</v>
      </c>
    </row>
    <row r="129" spans="1:36">
      <c r="A129" s="19" t="s">
        <v>16</v>
      </c>
      <c r="B129" s="19" t="s">
        <v>58</v>
      </c>
      <c r="C129" s="8">
        <v>0.1</v>
      </c>
      <c r="D129" s="7">
        <v>10</v>
      </c>
      <c r="E129" s="7">
        <v>2</v>
      </c>
      <c r="F129" s="7">
        <f>30+50</f>
        <v>80</v>
      </c>
      <c r="G129" s="7">
        <f>30</f>
        <v>30</v>
      </c>
      <c r="H129" s="7">
        <v>50</v>
      </c>
      <c r="I129" s="7">
        <v>10</v>
      </c>
      <c r="J129" s="7">
        <v>0</v>
      </c>
      <c r="K129" s="7">
        <v>10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2">
        <f t="shared" si="11"/>
        <v>80</v>
      </c>
      <c r="V129" s="2">
        <f t="shared" si="12"/>
        <v>10</v>
      </c>
      <c r="W129" s="2">
        <f t="shared" si="9"/>
        <v>30</v>
      </c>
      <c r="X129" s="2">
        <f t="shared" si="13"/>
        <v>0</v>
      </c>
      <c r="Y129" s="2">
        <f t="shared" si="10"/>
        <v>50</v>
      </c>
      <c r="Z129" s="2">
        <f t="shared" si="14"/>
        <v>10</v>
      </c>
      <c r="AA129" s="5">
        <v>0.87</v>
      </c>
      <c r="AB129" s="5">
        <v>0.92200000000000004</v>
      </c>
      <c r="AC129" s="5">
        <v>1.173</v>
      </c>
      <c r="AD129" s="5">
        <v>1.583</v>
      </c>
      <c r="AE129" s="5">
        <v>1.7749999999999999</v>
      </c>
      <c r="AF129" s="5">
        <v>1.964</v>
      </c>
      <c r="AG129" s="7">
        <v>7</v>
      </c>
      <c r="AH129" s="30">
        <f t="shared" si="15"/>
        <v>5.0517461547473184E-2</v>
      </c>
      <c r="AI129" s="32">
        <f t="shared" si="16"/>
        <v>1.8539822785272962E-2</v>
      </c>
      <c r="AJ129" s="32">
        <f t="shared" si="17"/>
        <v>3.713738032053391E-2</v>
      </c>
    </row>
    <row r="130" spans="1:36" s="6" customFormat="1">
      <c r="A130" s="19" t="s">
        <v>16</v>
      </c>
      <c r="B130" s="19" t="s">
        <v>58</v>
      </c>
      <c r="C130" s="8">
        <v>0.1</v>
      </c>
      <c r="D130" s="7">
        <v>10</v>
      </c>
      <c r="E130" s="7">
        <v>3</v>
      </c>
      <c r="F130" s="7">
        <f>30+30</f>
        <v>60</v>
      </c>
      <c r="G130" s="7">
        <f>30</f>
        <v>30</v>
      </c>
      <c r="H130" s="7">
        <v>30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2">
        <f t="shared" si="11"/>
        <v>60</v>
      </c>
      <c r="V130" s="2">
        <f t="shared" si="12"/>
        <v>0</v>
      </c>
      <c r="W130" s="2">
        <f t="shared" ref="W130:W193" si="20">MAX(G130,J130,M130,P130, S130)</f>
        <v>30</v>
      </c>
      <c r="X130" s="2">
        <f t="shared" si="13"/>
        <v>0</v>
      </c>
      <c r="Y130" s="2">
        <f t="shared" ref="Y130:Y193" si="21">MAX(H130,K130,N130,Q130, T130)</f>
        <v>30</v>
      </c>
      <c r="Z130" s="2">
        <f t="shared" si="14"/>
        <v>0</v>
      </c>
      <c r="AA130" s="5">
        <v>0.77500000000000002</v>
      </c>
      <c r="AB130" s="5">
        <v>0.95199999999999996</v>
      </c>
      <c r="AC130" s="18" t="s">
        <v>15</v>
      </c>
      <c r="AD130" s="18" t="s">
        <v>15</v>
      </c>
      <c r="AE130" s="18" t="s">
        <v>15</v>
      </c>
      <c r="AF130" s="9" t="s">
        <v>15</v>
      </c>
      <c r="AG130" s="10" t="s">
        <v>15</v>
      </c>
      <c r="AH130" s="10" t="s">
        <v>15</v>
      </c>
      <c r="AI130" s="10" t="s">
        <v>15</v>
      </c>
      <c r="AJ130" s="10" t="s">
        <v>15</v>
      </c>
    </row>
    <row r="131" spans="1:36" s="6" customFormat="1">
      <c r="A131" s="19" t="s">
        <v>16</v>
      </c>
      <c r="B131" s="19" t="s">
        <v>58</v>
      </c>
      <c r="C131" s="8">
        <v>0.1</v>
      </c>
      <c r="D131" s="7">
        <v>10</v>
      </c>
      <c r="E131" s="7">
        <v>4</v>
      </c>
      <c r="F131" s="7">
        <f>30+10</f>
        <v>40</v>
      </c>
      <c r="G131" s="7">
        <f>30</f>
        <v>30</v>
      </c>
      <c r="H131" s="7">
        <v>10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2">
        <f t="shared" ref="U131:U194" si="22">MAX(F131,I131,L131,O131, R131)</f>
        <v>40</v>
      </c>
      <c r="V131" s="2">
        <f t="shared" ref="V131:V194" si="23">MAX(I131,L131,O131, R131)</f>
        <v>0</v>
      </c>
      <c r="W131" s="2">
        <f t="shared" si="20"/>
        <v>30</v>
      </c>
      <c r="X131" s="2">
        <f t="shared" ref="X131:X194" si="24">MAX(J131,M131,P131, S131)</f>
        <v>0</v>
      </c>
      <c r="Y131" s="2">
        <f t="shared" si="21"/>
        <v>10</v>
      </c>
      <c r="Z131" s="2">
        <f t="shared" ref="Z131:Z194" si="25">MAX(K131,N131,Q131, T131)</f>
        <v>0</v>
      </c>
      <c r="AA131" s="5">
        <v>0.78</v>
      </c>
      <c r="AB131" s="5">
        <v>0.93300000000000005</v>
      </c>
      <c r="AC131" s="18" t="s">
        <v>15</v>
      </c>
      <c r="AD131" s="18" t="s">
        <v>15</v>
      </c>
      <c r="AE131" s="18" t="s">
        <v>15</v>
      </c>
      <c r="AF131" s="9" t="s">
        <v>15</v>
      </c>
      <c r="AG131" s="10" t="s">
        <v>15</v>
      </c>
      <c r="AH131" s="10" t="s">
        <v>15</v>
      </c>
      <c r="AI131" s="10" t="s">
        <v>15</v>
      </c>
      <c r="AJ131" s="10" t="s">
        <v>15</v>
      </c>
    </row>
    <row r="132" spans="1:36">
      <c r="A132" s="19" t="s">
        <v>16</v>
      </c>
      <c r="B132" s="19" t="s">
        <v>58</v>
      </c>
      <c r="C132" s="8">
        <v>0.1</v>
      </c>
      <c r="D132" s="7">
        <v>10</v>
      </c>
      <c r="E132" s="7">
        <v>5</v>
      </c>
      <c r="F132" s="7">
        <f>30+20</f>
        <v>50</v>
      </c>
      <c r="G132" s="7">
        <f>30</f>
        <v>30</v>
      </c>
      <c r="H132" s="7">
        <v>20</v>
      </c>
      <c r="I132" s="7">
        <v>10</v>
      </c>
      <c r="J132" s="7">
        <v>0</v>
      </c>
      <c r="K132" s="7">
        <v>10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2">
        <f t="shared" si="22"/>
        <v>50</v>
      </c>
      <c r="V132" s="2">
        <f t="shared" si="23"/>
        <v>10</v>
      </c>
      <c r="W132" s="2">
        <f t="shared" si="20"/>
        <v>30</v>
      </c>
      <c r="X132" s="2">
        <f t="shared" si="24"/>
        <v>0</v>
      </c>
      <c r="Y132" s="2">
        <f t="shared" si="21"/>
        <v>20</v>
      </c>
      <c r="Z132" s="2">
        <f t="shared" si="25"/>
        <v>10</v>
      </c>
      <c r="AA132" s="5">
        <v>0.73099999999999998</v>
      </c>
      <c r="AB132" s="5">
        <v>0.90500000000000003</v>
      </c>
      <c r="AC132" s="18" t="s">
        <v>15</v>
      </c>
      <c r="AD132" s="18" t="s">
        <v>15</v>
      </c>
      <c r="AE132" s="18" t="s">
        <v>15</v>
      </c>
      <c r="AF132" s="5">
        <v>1.9650000000000001</v>
      </c>
      <c r="AG132" s="7">
        <v>8</v>
      </c>
      <c r="AH132" s="30">
        <f t="shared" ref="AH132:AH194" si="26">(LOG(AF132)-LOG(AA132))/AG132</f>
        <v>5.368064721919813E-2</v>
      </c>
      <c r="AI132" s="10" t="s">
        <v>15</v>
      </c>
      <c r="AJ132" s="10" t="s">
        <v>15</v>
      </c>
    </row>
    <row r="133" spans="1:36">
      <c r="A133" s="19" t="s">
        <v>16</v>
      </c>
      <c r="B133" s="19" t="s">
        <v>58</v>
      </c>
      <c r="C133" s="8">
        <v>0.1</v>
      </c>
      <c r="D133" s="7">
        <v>10</v>
      </c>
      <c r="E133" s="7">
        <v>6</v>
      </c>
      <c r="F133" s="7">
        <f>30+30</f>
        <v>60</v>
      </c>
      <c r="G133" s="7">
        <f>30</f>
        <v>30</v>
      </c>
      <c r="H133" s="7">
        <v>30</v>
      </c>
      <c r="I133" s="7">
        <v>10</v>
      </c>
      <c r="J133" s="7">
        <v>0</v>
      </c>
      <c r="K133" s="7">
        <v>10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2">
        <f t="shared" si="22"/>
        <v>60</v>
      </c>
      <c r="V133" s="2">
        <f t="shared" si="23"/>
        <v>10</v>
      </c>
      <c r="W133" s="2">
        <f t="shared" si="20"/>
        <v>30</v>
      </c>
      <c r="X133" s="2">
        <f t="shared" si="24"/>
        <v>0</v>
      </c>
      <c r="Y133" s="2">
        <f t="shared" si="21"/>
        <v>30</v>
      </c>
      <c r="Z133" s="2">
        <f t="shared" si="25"/>
        <v>10</v>
      </c>
      <c r="AA133" s="5">
        <v>0.73199999999999998</v>
      </c>
      <c r="AB133" s="5">
        <v>0.92500000000000004</v>
      </c>
      <c r="AC133" s="18" t="s">
        <v>15</v>
      </c>
      <c r="AD133" s="18" t="s">
        <v>15</v>
      </c>
      <c r="AE133" s="18" t="s">
        <v>15</v>
      </c>
      <c r="AF133" s="5">
        <v>1.948</v>
      </c>
      <c r="AG133" s="7">
        <v>8</v>
      </c>
      <c r="AH133" s="30">
        <f t="shared" si="26"/>
        <v>5.3134733935525605E-2</v>
      </c>
      <c r="AI133" s="10" t="s">
        <v>15</v>
      </c>
      <c r="AJ133" s="10" t="s">
        <v>15</v>
      </c>
    </row>
    <row r="134" spans="1:36">
      <c r="A134" s="19" t="s">
        <v>16</v>
      </c>
      <c r="B134" s="19" t="s">
        <v>58</v>
      </c>
      <c r="C134" s="8">
        <v>0.1</v>
      </c>
      <c r="D134" s="7">
        <v>10</v>
      </c>
      <c r="E134" s="7">
        <v>7</v>
      </c>
      <c r="F134" s="7">
        <f>30+20</f>
        <v>50</v>
      </c>
      <c r="G134" s="7">
        <f>30</f>
        <v>30</v>
      </c>
      <c r="H134" s="7">
        <v>20</v>
      </c>
      <c r="I134" s="7">
        <f>30+30</f>
        <v>60</v>
      </c>
      <c r="J134" s="7">
        <v>30</v>
      </c>
      <c r="K134" s="7">
        <v>30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2">
        <f t="shared" si="22"/>
        <v>60</v>
      </c>
      <c r="V134" s="2">
        <f t="shared" si="23"/>
        <v>60</v>
      </c>
      <c r="W134" s="2">
        <f t="shared" si="20"/>
        <v>30</v>
      </c>
      <c r="X134" s="2">
        <f t="shared" si="24"/>
        <v>30</v>
      </c>
      <c r="Y134" s="2">
        <f t="shared" si="21"/>
        <v>30</v>
      </c>
      <c r="Z134" s="2">
        <f t="shared" si="25"/>
        <v>30</v>
      </c>
      <c r="AA134" s="5">
        <v>0.65100000000000002</v>
      </c>
      <c r="AB134" s="5">
        <v>0.81100000000000005</v>
      </c>
      <c r="AC134" s="18" t="s">
        <v>15</v>
      </c>
      <c r="AD134" s="18" t="s">
        <v>15</v>
      </c>
      <c r="AE134" s="18" t="s">
        <v>15</v>
      </c>
      <c r="AF134" s="5">
        <v>1.7490000000000001</v>
      </c>
      <c r="AG134" s="7">
        <v>7</v>
      </c>
      <c r="AH134" s="30">
        <f t="shared" si="26"/>
        <v>6.1315545844354939E-2</v>
      </c>
      <c r="AI134" s="10" t="s">
        <v>15</v>
      </c>
      <c r="AJ134" s="10" t="s">
        <v>15</v>
      </c>
    </row>
    <row r="135" spans="1:36">
      <c r="A135" s="19" t="s">
        <v>16</v>
      </c>
      <c r="B135" s="19" t="s">
        <v>58</v>
      </c>
      <c r="C135" s="8">
        <v>0.25</v>
      </c>
      <c r="D135" s="7">
        <v>10</v>
      </c>
      <c r="E135" s="7">
        <v>1</v>
      </c>
      <c r="F135" s="7">
        <f>30+50</f>
        <v>80</v>
      </c>
      <c r="G135" s="7">
        <f>30</f>
        <v>30</v>
      </c>
      <c r="H135" s="7">
        <v>50</v>
      </c>
      <c r="I135" s="7">
        <f>50+20</f>
        <v>70</v>
      </c>
      <c r="J135" s="7">
        <v>50</v>
      </c>
      <c r="K135" s="7">
        <v>20</v>
      </c>
      <c r="L135" s="7">
        <v>30</v>
      </c>
      <c r="M135" s="7">
        <v>0</v>
      </c>
      <c r="N135" s="7">
        <v>30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2">
        <f t="shared" si="22"/>
        <v>80</v>
      </c>
      <c r="V135" s="2">
        <f t="shared" si="23"/>
        <v>70</v>
      </c>
      <c r="W135" s="2">
        <f t="shared" si="20"/>
        <v>50</v>
      </c>
      <c r="X135" s="2">
        <f t="shared" si="24"/>
        <v>50</v>
      </c>
      <c r="Y135" s="2">
        <f t="shared" si="21"/>
        <v>50</v>
      </c>
      <c r="Z135" s="2">
        <f t="shared" si="25"/>
        <v>30</v>
      </c>
      <c r="AA135" s="5">
        <v>0.99399999999999999</v>
      </c>
      <c r="AB135" s="5">
        <v>1.038</v>
      </c>
      <c r="AC135" s="5">
        <v>1.3420000000000001</v>
      </c>
      <c r="AD135" s="5">
        <v>1.7250000000000001</v>
      </c>
      <c r="AE135" s="5">
        <v>2.1</v>
      </c>
      <c r="AF135" s="5">
        <v>2.1</v>
      </c>
      <c r="AG135" s="7">
        <v>6</v>
      </c>
      <c r="AH135" s="30">
        <f t="shared" si="26"/>
        <v>5.413881838943433E-2</v>
      </c>
      <c r="AI135" s="32">
        <f t="shared" ref="AI135:AI194" si="27">(LOG(AC135)-LOG(AA135))/AG135</f>
        <v>2.1727688572609996E-2</v>
      </c>
      <c r="AJ135" s="32">
        <f t="shared" ref="AJ135:AJ194" si="28">(LOG(AD135)-LOG(AA135))/AG135</f>
        <v>3.9900452501996607E-2</v>
      </c>
    </row>
    <row r="136" spans="1:36" s="6" customFormat="1">
      <c r="A136" s="19" t="s">
        <v>16</v>
      </c>
      <c r="B136" s="19" t="s">
        <v>58</v>
      </c>
      <c r="C136" s="8">
        <v>0.25</v>
      </c>
      <c r="D136" s="7">
        <v>10</v>
      </c>
      <c r="E136" s="7">
        <v>2</v>
      </c>
      <c r="F136" s="7">
        <f>50+30</f>
        <v>80</v>
      </c>
      <c r="G136" s="7">
        <f>50</f>
        <v>50</v>
      </c>
      <c r="H136" s="7">
        <v>30</v>
      </c>
      <c r="I136" s="7">
        <f>50+30</f>
        <v>80</v>
      </c>
      <c r="J136" s="7">
        <v>50</v>
      </c>
      <c r="K136" s="7">
        <v>30</v>
      </c>
      <c r="L136" s="7">
        <v>10</v>
      </c>
      <c r="M136" s="7">
        <v>0</v>
      </c>
      <c r="N136" s="7">
        <v>10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2">
        <f t="shared" si="22"/>
        <v>80</v>
      </c>
      <c r="V136" s="2">
        <f t="shared" si="23"/>
        <v>80</v>
      </c>
      <c r="W136" s="2">
        <f t="shared" si="20"/>
        <v>50</v>
      </c>
      <c r="X136" s="2">
        <f t="shared" si="24"/>
        <v>50</v>
      </c>
      <c r="Y136" s="2">
        <f t="shared" si="21"/>
        <v>30</v>
      </c>
      <c r="Z136" s="2">
        <f t="shared" si="25"/>
        <v>30</v>
      </c>
      <c r="AA136" s="5">
        <v>0.94499999999999995</v>
      </c>
      <c r="AB136" s="5">
        <v>0.96199999999999997</v>
      </c>
      <c r="AC136" s="5">
        <v>1.28</v>
      </c>
      <c r="AD136" s="18" t="s">
        <v>15</v>
      </c>
      <c r="AE136" s="18" t="s">
        <v>15</v>
      </c>
      <c r="AF136" s="9" t="s">
        <v>15</v>
      </c>
      <c r="AG136" s="10" t="s">
        <v>15</v>
      </c>
      <c r="AH136" s="10" t="s">
        <v>15</v>
      </c>
      <c r="AI136" s="10" t="s">
        <v>15</v>
      </c>
      <c r="AJ136" s="10" t="s">
        <v>15</v>
      </c>
    </row>
    <row r="137" spans="1:36" s="6" customFormat="1">
      <c r="A137" s="19" t="s">
        <v>16</v>
      </c>
      <c r="B137" s="19" t="s">
        <v>58</v>
      </c>
      <c r="C137" s="8">
        <v>0.25</v>
      </c>
      <c r="D137" s="7">
        <v>10</v>
      </c>
      <c r="E137" s="7">
        <v>3</v>
      </c>
      <c r="F137" s="7">
        <f>30+30</f>
        <v>60</v>
      </c>
      <c r="G137" s="7">
        <f>30</f>
        <v>30</v>
      </c>
      <c r="H137" s="7">
        <v>30</v>
      </c>
      <c r="I137" s="7">
        <v>30</v>
      </c>
      <c r="J137" s="7">
        <v>0</v>
      </c>
      <c r="K137" s="7">
        <v>30</v>
      </c>
      <c r="L137" s="7">
        <v>30</v>
      </c>
      <c r="M137" s="7">
        <v>0</v>
      </c>
      <c r="N137" s="7">
        <v>30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2">
        <f t="shared" si="22"/>
        <v>60</v>
      </c>
      <c r="V137" s="2">
        <f t="shared" si="23"/>
        <v>30</v>
      </c>
      <c r="W137" s="2">
        <f t="shared" si="20"/>
        <v>30</v>
      </c>
      <c r="X137" s="2">
        <f t="shared" si="24"/>
        <v>0</v>
      </c>
      <c r="Y137" s="2">
        <f t="shared" si="21"/>
        <v>30</v>
      </c>
      <c r="Z137" s="2">
        <f t="shared" si="25"/>
        <v>30</v>
      </c>
      <c r="AA137" s="5">
        <v>0.78100000000000003</v>
      </c>
      <c r="AB137" s="5">
        <v>0.95099999999999996</v>
      </c>
      <c r="AC137" s="5">
        <v>1.2410000000000001</v>
      </c>
      <c r="AD137" s="18" t="s">
        <v>15</v>
      </c>
      <c r="AE137" s="18" t="s">
        <v>15</v>
      </c>
      <c r="AF137" s="9" t="s">
        <v>15</v>
      </c>
      <c r="AG137" s="10" t="s">
        <v>15</v>
      </c>
      <c r="AH137" s="10" t="s">
        <v>15</v>
      </c>
      <c r="AI137" s="10" t="s">
        <v>15</v>
      </c>
      <c r="AJ137" s="10" t="s">
        <v>15</v>
      </c>
    </row>
    <row r="138" spans="1:36">
      <c r="A138" s="19" t="s">
        <v>16</v>
      </c>
      <c r="B138" s="19" t="s">
        <v>58</v>
      </c>
      <c r="C138" s="8">
        <v>0.25</v>
      </c>
      <c r="D138" s="7">
        <v>10</v>
      </c>
      <c r="E138" s="7">
        <v>4</v>
      </c>
      <c r="F138" s="7">
        <f>30+40</f>
        <v>70</v>
      </c>
      <c r="G138" s="7">
        <f>30</f>
        <v>30</v>
      </c>
      <c r="H138" s="7">
        <v>40</v>
      </c>
      <c r="I138" s="7">
        <f>30+40</f>
        <v>70</v>
      </c>
      <c r="J138" s="7">
        <v>30</v>
      </c>
      <c r="K138" s="7">
        <v>40</v>
      </c>
      <c r="L138" s="7">
        <v>20</v>
      </c>
      <c r="M138" s="7">
        <v>0</v>
      </c>
      <c r="N138" s="7">
        <v>20</v>
      </c>
      <c r="O138" s="7">
        <v>20</v>
      </c>
      <c r="P138" s="7">
        <v>0</v>
      </c>
      <c r="Q138" s="7">
        <v>20</v>
      </c>
      <c r="R138" s="7">
        <v>0</v>
      </c>
      <c r="S138" s="7">
        <v>0</v>
      </c>
      <c r="T138" s="7">
        <v>0</v>
      </c>
      <c r="U138" s="2">
        <f t="shared" si="22"/>
        <v>70</v>
      </c>
      <c r="V138" s="2">
        <f t="shared" si="23"/>
        <v>70</v>
      </c>
      <c r="W138" s="2">
        <f t="shared" si="20"/>
        <v>30</v>
      </c>
      <c r="X138" s="2">
        <f t="shared" si="24"/>
        <v>30</v>
      </c>
      <c r="Y138" s="2">
        <f t="shared" si="21"/>
        <v>40</v>
      </c>
      <c r="Z138" s="2">
        <f t="shared" si="25"/>
        <v>40</v>
      </c>
      <c r="AA138" s="5">
        <v>0.77900000000000003</v>
      </c>
      <c r="AB138" s="5">
        <v>0.83</v>
      </c>
      <c r="AC138" s="5">
        <v>1.252</v>
      </c>
      <c r="AD138" s="5">
        <v>1.595</v>
      </c>
      <c r="AE138" s="5">
        <v>1.597</v>
      </c>
      <c r="AF138" s="5">
        <v>1.927</v>
      </c>
      <c r="AG138" s="7">
        <v>7</v>
      </c>
      <c r="AH138" s="30">
        <f t="shared" si="26"/>
        <v>5.6192036711841212E-2</v>
      </c>
      <c r="AI138" s="32">
        <f t="shared" si="27"/>
        <v>2.9438124457406629E-2</v>
      </c>
      <c r="AJ138" s="32">
        <f t="shared" si="28"/>
        <v>4.4460461388662206E-2</v>
      </c>
    </row>
    <row r="139" spans="1:36">
      <c r="A139" s="19" t="s">
        <v>16</v>
      </c>
      <c r="B139" s="19" t="s">
        <v>58</v>
      </c>
      <c r="C139" s="8">
        <v>0.25</v>
      </c>
      <c r="D139" s="7">
        <v>10</v>
      </c>
      <c r="E139" s="7">
        <v>5</v>
      </c>
      <c r="F139" s="7">
        <f>50+30</f>
        <v>80</v>
      </c>
      <c r="G139" s="7">
        <f>50</f>
        <v>50</v>
      </c>
      <c r="H139" s="7">
        <v>30</v>
      </c>
      <c r="I139" s="7">
        <f>50+30</f>
        <v>80</v>
      </c>
      <c r="J139" s="7">
        <v>50</v>
      </c>
      <c r="K139" s="7">
        <v>30</v>
      </c>
      <c r="L139" s="7">
        <f>30+30</f>
        <v>60</v>
      </c>
      <c r="M139" s="7">
        <v>30</v>
      </c>
      <c r="N139" s="7">
        <v>30</v>
      </c>
      <c r="O139" s="7">
        <v>0</v>
      </c>
      <c r="P139" s="7">
        <v>0</v>
      </c>
      <c r="Q139" s="7">
        <v>0</v>
      </c>
      <c r="R139" s="15">
        <v>0</v>
      </c>
      <c r="S139" s="15">
        <v>0</v>
      </c>
      <c r="T139" s="15">
        <v>0</v>
      </c>
      <c r="U139" s="2">
        <f t="shared" si="22"/>
        <v>80</v>
      </c>
      <c r="V139" s="2">
        <f t="shared" si="23"/>
        <v>80</v>
      </c>
      <c r="W139" s="2">
        <f t="shared" si="20"/>
        <v>50</v>
      </c>
      <c r="X139" s="2">
        <f t="shared" si="24"/>
        <v>50</v>
      </c>
      <c r="Y139" s="2">
        <f t="shared" si="21"/>
        <v>30</v>
      </c>
      <c r="Z139" s="2">
        <f t="shared" si="25"/>
        <v>30</v>
      </c>
      <c r="AA139" s="5">
        <v>0.73899999999999999</v>
      </c>
      <c r="AB139" s="5">
        <v>0.93899999999999995</v>
      </c>
      <c r="AC139" s="5">
        <v>1.1499999999999999</v>
      </c>
      <c r="AD139" s="13">
        <v>1.153</v>
      </c>
      <c r="AE139" s="13">
        <v>1.363</v>
      </c>
      <c r="AF139" s="5">
        <v>1.7769999999999999</v>
      </c>
      <c r="AG139" s="7">
        <v>7</v>
      </c>
      <c r="AH139" s="30">
        <f t="shared" si="26"/>
        <v>5.4434712772925109E-2</v>
      </c>
      <c r="AI139" s="32">
        <f t="shared" si="27"/>
        <v>2.7436200279826562E-2</v>
      </c>
      <c r="AJ139" s="32">
        <f t="shared" si="28"/>
        <v>2.7597838414267613E-2</v>
      </c>
    </row>
    <row r="140" spans="1:36">
      <c r="A140" s="19" t="s">
        <v>16</v>
      </c>
      <c r="B140" s="19" t="s">
        <v>58</v>
      </c>
      <c r="C140" s="8">
        <v>0.25</v>
      </c>
      <c r="D140" s="7">
        <v>10</v>
      </c>
      <c r="E140" s="7">
        <v>6</v>
      </c>
      <c r="F140" s="7">
        <f>30+30</f>
        <v>60</v>
      </c>
      <c r="G140" s="7">
        <f>30</f>
        <v>30</v>
      </c>
      <c r="H140" s="7">
        <v>30</v>
      </c>
      <c r="I140" s="7">
        <v>30</v>
      </c>
      <c r="J140" s="7">
        <v>0</v>
      </c>
      <c r="K140" s="7">
        <v>30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2">
        <f t="shared" si="22"/>
        <v>60</v>
      </c>
      <c r="V140" s="2">
        <f t="shared" si="23"/>
        <v>30</v>
      </c>
      <c r="W140" s="2">
        <f t="shared" si="20"/>
        <v>30</v>
      </c>
      <c r="X140" s="2">
        <f t="shared" si="24"/>
        <v>0</v>
      </c>
      <c r="Y140" s="2">
        <f t="shared" si="21"/>
        <v>30</v>
      </c>
      <c r="Z140" s="2">
        <f t="shared" si="25"/>
        <v>30</v>
      </c>
      <c r="AA140" s="5">
        <v>0.66</v>
      </c>
      <c r="AB140" s="5">
        <v>0.79800000000000004</v>
      </c>
      <c r="AC140" s="18" t="s">
        <v>15</v>
      </c>
      <c r="AD140" s="18" t="s">
        <v>15</v>
      </c>
      <c r="AE140" s="18" t="s">
        <v>15</v>
      </c>
      <c r="AF140" s="5">
        <v>1.7310000000000001</v>
      </c>
      <c r="AG140" s="7">
        <v>7</v>
      </c>
      <c r="AH140" s="30">
        <f t="shared" si="26"/>
        <v>5.9821876047646452E-2</v>
      </c>
      <c r="AI140" s="10" t="s">
        <v>15</v>
      </c>
      <c r="AJ140" s="10" t="s">
        <v>15</v>
      </c>
    </row>
    <row r="141" spans="1:36">
      <c r="A141" s="19" t="s">
        <v>16</v>
      </c>
      <c r="B141" s="19" t="s">
        <v>58</v>
      </c>
      <c r="C141" s="8">
        <v>0.25</v>
      </c>
      <c r="D141" s="7">
        <v>10</v>
      </c>
      <c r="E141" s="7">
        <v>7</v>
      </c>
      <c r="F141" s="7">
        <f>30+20</f>
        <v>50</v>
      </c>
      <c r="G141" s="7">
        <f>30</f>
        <v>30</v>
      </c>
      <c r="H141" s="7">
        <v>20</v>
      </c>
      <c r="I141" s="7">
        <v>20</v>
      </c>
      <c r="J141" s="7">
        <v>0</v>
      </c>
      <c r="K141" s="7">
        <v>20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2">
        <f t="shared" si="22"/>
        <v>50</v>
      </c>
      <c r="V141" s="2">
        <f t="shared" si="23"/>
        <v>20</v>
      </c>
      <c r="W141" s="2">
        <f t="shared" si="20"/>
        <v>30</v>
      </c>
      <c r="X141" s="2">
        <f t="shared" si="24"/>
        <v>0</v>
      </c>
      <c r="Y141" s="2">
        <f t="shared" si="21"/>
        <v>20</v>
      </c>
      <c r="Z141" s="2">
        <f t="shared" si="25"/>
        <v>20</v>
      </c>
      <c r="AA141" s="5">
        <v>0.65500000000000003</v>
      </c>
      <c r="AB141" s="5">
        <v>0.80700000000000005</v>
      </c>
      <c r="AC141" s="18" t="s">
        <v>15</v>
      </c>
      <c r="AD141" s="18" t="s">
        <v>15</v>
      </c>
      <c r="AE141" s="18" t="s">
        <v>15</v>
      </c>
      <c r="AF141" s="5">
        <v>1.794</v>
      </c>
      <c r="AG141" s="7">
        <v>7</v>
      </c>
      <c r="AH141" s="30">
        <f t="shared" si="26"/>
        <v>6.2511591245184323E-2</v>
      </c>
      <c r="AI141" s="10" t="s">
        <v>15</v>
      </c>
      <c r="AJ141" s="10" t="s">
        <v>15</v>
      </c>
    </row>
    <row r="142" spans="1:36">
      <c r="A142" s="19" t="s">
        <v>16</v>
      </c>
      <c r="B142" s="19" t="s">
        <v>58</v>
      </c>
      <c r="C142" s="1">
        <v>0.5</v>
      </c>
      <c r="D142" s="2">
        <v>10</v>
      </c>
      <c r="E142" s="2">
        <v>1</v>
      </c>
      <c r="F142" s="2">
        <f>50+50</f>
        <v>100</v>
      </c>
      <c r="G142" s="2">
        <f>50</f>
        <v>50</v>
      </c>
      <c r="H142" s="2">
        <v>50</v>
      </c>
      <c r="I142" s="2">
        <v>30</v>
      </c>
      <c r="J142" s="2">
        <v>0</v>
      </c>
      <c r="K142" s="2">
        <v>30</v>
      </c>
      <c r="L142" s="2">
        <v>30</v>
      </c>
      <c r="M142" s="2">
        <v>0</v>
      </c>
      <c r="N142" s="2">
        <v>30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f t="shared" si="22"/>
        <v>100</v>
      </c>
      <c r="V142" s="2">
        <f t="shared" si="23"/>
        <v>30</v>
      </c>
      <c r="W142" s="2">
        <f t="shared" si="20"/>
        <v>50</v>
      </c>
      <c r="X142" s="2">
        <f t="shared" si="24"/>
        <v>0</v>
      </c>
      <c r="Y142" s="2">
        <f t="shared" si="21"/>
        <v>50</v>
      </c>
      <c r="Z142" s="2">
        <f t="shared" si="25"/>
        <v>30</v>
      </c>
      <c r="AA142" s="3">
        <v>0.96599999999999997</v>
      </c>
      <c r="AB142" s="3">
        <v>0.97599999999999998</v>
      </c>
      <c r="AC142" s="3">
        <v>1.1519999999999999</v>
      </c>
      <c r="AD142" s="3">
        <v>1.393</v>
      </c>
      <c r="AE142" s="3">
        <v>1.728</v>
      </c>
      <c r="AF142" s="3">
        <v>2.1059999999999999</v>
      </c>
      <c r="AG142" s="2">
        <v>8</v>
      </c>
      <c r="AH142" s="30">
        <f t="shared" si="26"/>
        <v>4.231015505424679E-2</v>
      </c>
      <c r="AI142" s="32">
        <f t="shared" si="27"/>
        <v>9.5594190839624858E-3</v>
      </c>
      <c r="AJ142" s="32">
        <f t="shared" si="28"/>
        <v>1.9871748751058772E-2</v>
      </c>
    </row>
    <row r="143" spans="1:36">
      <c r="A143" s="19" t="s">
        <v>16</v>
      </c>
      <c r="B143" s="19" t="s">
        <v>58</v>
      </c>
      <c r="C143" s="1">
        <v>0.5</v>
      </c>
      <c r="D143" s="2">
        <v>10</v>
      </c>
      <c r="E143" s="2">
        <v>2</v>
      </c>
      <c r="F143" s="2">
        <f>50+30</f>
        <v>80</v>
      </c>
      <c r="G143" s="2">
        <f>50</f>
        <v>50</v>
      </c>
      <c r="H143" s="2">
        <v>30</v>
      </c>
      <c r="I143" s="2">
        <f>50+30</f>
        <v>80</v>
      </c>
      <c r="J143" s="2">
        <v>50</v>
      </c>
      <c r="K143" s="2">
        <v>30</v>
      </c>
      <c r="L143" s="2">
        <f>50+30</f>
        <v>80</v>
      </c>
      <c r="M143" s="2">
        <v>50</v>
      </c>
      <c r="N143" s="2">
        <v>30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f t="shared" si="22"/>
        <v>80</v>
      </c>
      <c r="V143" s="2">
        <f t="shared" si="23"/>
        <v>80</v>
      </c>
      <c r="W143" s="2">
        <f t="shared" si="20"/>
        <v>50</v>
      </c>
      <c r="X143" s="2">
        <f t="shared" si="24"/>
        <v>50</v>
      </c>
      <c r="Y143" s="2">
        <f t="shared" si="21"/>
        <v>30</v>
      </c>
      <c r="Z143" s="2">
        <f t="shared" si="25"/>
        <v>30</v>
      </c>
      <c r="AA143" s="3">
        <v>0.89</v>
      </c>
      <c r="AB143" s="3">
        <v>0.89600000000000002</v>
      </c>
      <c r="AC143" s="3">
        <v>1.0449999999999999</v>
      </c>
      <c r="AD143" s="3">
        <v>1.282</v>
      </c>
      <c r="AE143" s="3">
        <v>1.577</v>
      </c>
      <c r="AF143" s="3">
        <v>2.0049999999999999</v>
      </c>
      <c r="AG143" s="2">
        <v>8</v>
      </c>
      <c r="AH143" s="30">
        <f t="shared" si="26"/>
        <v>4.4090546288911035E-2</v>
      </c>
      <c r="AI143" s="32">
        <f t="shared" si="27"/>
        <v>8.7157854752699989E-3</v>
      </c>
      <c r="AJ143" s="32">
        <f t="shared" si="28"/>
        <v>1.981225231723573E-2</v>
      </c>
    </row>
    <row r="144" spans="1:36">
      <c r="A144" s="19" t="s">
        <v>16</v>
      </c>
      <c r="B144" s="19" t="s">
        <v>58</v>
      </c>
      <c r="C144" s="1">
        <v>0.5</v>
      </c>
      <c r="D144" s="2">
        <v>10</v>
      </c>
      <c r="E144" s="2">
        <v>3</v>
      </c>
      <c r="F144" s="2">
        <f>50+50</f>
        <v>100</v>
      </c>
      <c r="G144" s="2">
        <f>50</f>
        <v>50</v>
      </c>
      <c r="H144" s="2">
        <v>50</v>
      </c>
      <c r="I144" s="2">
        <f>50+40</f>
        <v>90</v>
      </c>
      <c r="J144" s="2">
        <v>50</v>
      </c>
      <c r="K144" s="2">
        <v>40</v>
      </c>
      <c r="L144" s="2">
        <f>50+30</f>
        <v>80</v>
      </c>
      <c r="M144" s="2">
        <v>50</v>
      </c>
      <c r="N144" s="2">
        <v>30</v>
      </c>
      <c r="O144" s="2">
        <v>10</v>
      </c>
      <c r="P144" s="2">
        <v>0</v>
      </c>
      <c r="Q144" s="2">
        <v>10</v>
      </c>
      <c r="R144" s="2">
        <v>0</v>
      </c>
      <c r="S144" s="2">
        <v>0</v>
      </c>
      <c r="T144" s="2">
        <v>0</v>
      </c>
      <c r="U144" s="2">
        <f t="shared" si="22"/>
        <v>100</v>
      </c>
      <c r="V144" s="2">
        <f t="shared" si="23"/>
        <v>90</v>
      </c>
      <c r="W144" s="2">
        <f t="shared" si="20"/>
        <v>50</v>
      </c>
      <c r="X144" s="2">
        <f t="shared" si="24"/>
        <v>50</v>
      </c>
      <c r="Y144" s="2">
        <f t="shared" si="21"/>
        <v>50</v>
      </c>
      <c r="Z144" s="2">
        <f t="shared" si="25"/>
        <v>40</v>
      </c>
      <c r="AA144" s="3">
        <v>0.88400000000000001</v>
      </c>
      <c r="AB144" s="3">
        <v>0.89200000000000002</v>
      </c>
      <c r="AC144" s="3">
        <v>1.113</v>
      </c>
      <c r="AD144" s="3">
        <v>1.482</v>
      </c>
      <c r="AE144" s="3">
        <v>1.82</v>
      </c>
      <c r="AF144" s="3">
        <v>2.3069999999999999</v>
      </c>
      <c r="AG144" s="2">
        <v>7</v>
      </c>
      <c r="AH144" s="30">
        <f t="shared" si="26"/>
        <v>5.9513618501145768E-2</v>
      </c>
      <c r="AI144" s="32">
        <f t="shared" si="27"/>
        <v>1.4291842760233601E-2</v>
      </c>
      <c r="AJ144" s="32">
        <f t="shared" si="28"/>
        <v>3.2056562661462326E-2</v>
      </c>
    </row>
    <row r="145" spans="1:36">
      <c r="A145" s="19" t="s">
        <v>16</v>
      </c>
      <c r="B145" s="19" t="s">
        <v>58</v>
      </c>
      <c r="C145" s="1">
        <v>0.5</v>
      </c>
      <c r="D145" s="2">
        <v>10</v>
      </c>
      <c r="E145" s="2">
        <v>4</v>
      </c>
      <c r="F145" s="2">
        <f>50+60</f>
        <v>110</v>
      </c>
      <c r="G145" s="2">
        <f>50</f>
        <v>50</v>
      </c>
      <c r="H145" s="2">
        <v>60</v>
      </c>
      <c r="I145" s="2">
        <v>30</v>
      </c>
      <c r="J145" s="2">
        <v>0</v>
      </c>
      <c r="K145" s="2">
        <v>30</v>
      </c>
      <c r="L145" s="2">
        <v>30</v>
      </c>
      <c r="M145" s="2">
        <v>0</v>
      </c>
      <c r="N145" s="2">
        <v>30</v>
      </c>
      <c r="O145" s="2">
        <v>30</v>
      </c>
      <c r="P145" s="2">
        <v>0</v>
      </c>
      <c r="Q145" s="2">
        <v>30</v>
      </c>
      <c r="R145" s="2">
        <v>0</v>
      </c>
      <c r="S145" s="2">
        <v>0</v>
      </c>
      <c r="T145" s="2">
        <v>0</v>
      </c>
      <c r="U145" s="2">
        <f t="shared" si="22"/>
        <v>110</v>
      </c>
      <c r="V145" s="2">
        <f t="shared" si="23"/>
        <v>30</v>
      </c>
      <c r="W145" s="2">
        <f t="shared" si="20"/>
        <v>50</v>
      </c>
      <c r="X145" s="2">
        <f t="shared" si="24"/>
        <v>0</v>
      </c>
      <c r="Y145" s="2">
        <f t="shared" si="21"/>
        <v>60</v>
      </c>
      <c r="Z145" s="2">
        <f t="shared" si="25"/>
        <v>30</v>
      </c>
      <c r="AA145" s="3">
        <v>0.88</v>
      </c>
      <c r="AB145" s="3">
        <v>0.88100000000000001</v>
      </c>
      <c r="AC145" s="3">
        <v>1.1279999999999999</v>
      </c>
      <c r="AD145" s="3">
        <v>1.4670000000000001</v>
      </c>
      <c r="AE145" s="3">
        <v>1.8240000000000001</v>
      </c>
      <c r="AF145" s="3">
        <v>2.3570000000000002</v>
      </c>
      <c r="AG145" s="2">
        <v>7</v>
      </c>
      <c r="AH145" s="30">
        <f t="shared" si="26"/>
        <v>6.1125272910593602E-2</v>
      </c>
      <c r="AI145" s="32">
        <f t="shared" si="27"/>
        <v>1.5403775356736402E-2</v>
      </c>
      <c r="AJ145" s="32">
        <f t="shared" si="28"/>
        <v>3.1706777384730586E-2</v>
      </c>
    </row>
    <row r="146" spans="1:36" s="6" customFormat="1">
      <c r="A146" s="19" t="s">
        <v>16</v>
      </c>
      <c r="B146" s="19" t="s">
        <v>58</v>
      </c>
      <c r="C146" s="8">
        <v>0</v>
      </c>
      <c r="D146" s="7">
        <v>25</v>
      </c>
      <c r="E146" s="7">
        <v>1</v>
      </c>
      <c r="F146" s="7">
        <f>50+40</f>
        <v>90</v>
      </c>
      <c r="G146" s="7">
        <f>50</f>
        <v>50</v>
      </c>
      <c r="H146" s="7">
        <v>40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2">
        <f t="shared" si="22"/>
        <v>90</v>
      </c>
      <c r="V146" s="2">
        <f t="shared" si="23"/>
        <v>0</v>
      </c>
      <c r="W146" s="2">
        <f t="shared" si="20"/>
        <v>50</v>
      </c>
      <c r="X146" s="2">
        <f t="shared" si="24"/>
        <v>0</v>
      </c>
      <c r="Y146" s="2">
        <f t="shared" si="21"/>
        <v>40</v>
      </c>
      <c r="Z146" s="2">
        <f t="shared" si="25"/>
        <v>0</v>
      </c>
      <c r="AA146" s="5">
        <v>0.77100000000000002</v>
      </c>
      <c r="AB146" s="5">
        <v>0.92400000000000004</v>
      </c>
      <c r="AC146" s="5">
        <v>0.93700000000000006</v>
      </c>
      <c r="AD146" s="5">
        <v>1.105</v>
      </c>
      <c r="AE146" s="5">
        <v>1.163</v>
      </c>
      <c r="AF146" s="9" t="s">
        <v>15</v>
      </c>
      <c r="AG146" s="10" t="s">
        <v>15</v>
      </c>
      <c r="AH146" s="10" t="s">
        <v>15</v>
      </c>
      <c r="AI146" s="10" t="s">
        <v>15</v>
      </c>
      <c r="AJ146" s="10" t="s">
        <v>15</v>
      </c>
    </row>
    <row r="147" spans="1:36" s="6" customFormat="1">
      <c r="A147" s="19" t="s">
        <v>16</v>
      </c>
      <c r="B147" s="19" t="s">
        <v>58</v>
      </c>
      <c r="C147" s="8">
        <v>0</v>
      </c>
      <c r="D147" s="7">
        <v>25</v>
      </c>
      <c r="E147" s="7">
        <v>2</v>
      </c>
      <c r="F147" s="7">
        <f>30+30</f>
        <v>60</v>
      </c>
      <c r="G147" s="7">
        <f>30</f>
        <v>30</v>
      </c>
      <c r="H147" s="7">
        <v>30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2">
        <f t="shared" si="22"/>
        <v>60</v>
      </c>
      <c r="V147" s="2">
        <f t="shared" si="23"/>
        <v>0</v>
      </c>
      <c r="W147" s="2">
        <f t="shared" si="20"/>
        <v>30</v>
      </c>
      <c r="X147" s="2">
        <f t="shared" si="24"/>
        <v>0</v>
      </c>
      <c r="Y147" s="2">
        <f t="shared" si="21"/>
        <v>30</v>
      </c>
      <c r="Z147" s="2">
        <f t="shared" si="25"/>
        <v>0</v>
      </c>
      <c r="AA147" s="5">
        <v>0.754</v>
      </c>
      <c r="AB147" s="5">
        <v>0.93200000000000005</v>
      </c>
      <c r="AC147" s="5">
        <v>1.1970000000000001</v>
      </c>
      <c r="AD147" s="5">
        <v>1.206</v>
      </c>
      <c r="AE147" s="5">
        <v>1.21</v>
      </c>
      <c r="AF147" s="9" t="s">
        <v>15</v>
      </c>
      <c r="AG147" s="10" t="s">
        <v>15</v>
      </c>
      <c r="AH147" s="10" t="s">
        <v>15</v>
      </c>
      <c r="AI147" s="10" t="s">
        <v>15</v>
      </c>
      <c r="AJ147" s="10" t="s">
        <v>15</v>
      </c>
    </row>
    <row r="148" spans="1:36" s="6" customFormat="1">
      <c r="A148" s="19" t="s">
        <v>16</v>
      </c>
      <c r="B148" s="19" t="s">
        <v>58</v>
      </c>
      <c r="C148" s="8">
        <v>0</v>
      </c>
      <c r="D148" s="7">
        <v>25</v>
      </c>
      <c r="E148" s="7">
        <v>3</v>
      </c>
      <c r="F148" s="7">
        <f>30+40</f>
        <v>70</v>
      </c>
      <c r="G148" s="7">
        <f>30</f>
        <v>30</v>
      </c>
      <c r="H148" s="7">
        <v>40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2">
        <f t="shared" si="22"/>
        <v>70</v>
      </c>
      <c r="V148" s="2">
        <f t="shared" si="23"/>
        <v>0</v>
      </c>
      <c r="W148" s="2">
        <f t="shared" si="20"/>
        <v>30</v>
      </c>
      <c r="X148" s="2">
        <f t="shared" si="24"/>
        <v>0</v>
      </c>
      <c r="Y148" s="2">
        <f t="shared" si="21"/>
        <v>40</v>
      </c>
      <c r="Z148" s="2">
        <f t="shared" si="25"/>
        <v>0</v>
      </c>
      <c r="AA148" s="5">
        <v>0.77200000000000002</v>
      </c>
      <c r="AB148" s="5">
        <v>0.91300000000000003</v>
      </c>
      <c r="AC148" s="5">
        <v>1.0900000000000001</v>
      </c>
      <c r="AD148" s="5">
        <v>1.1200000000000001</v>
      </c>
      <c r="AE148" s="5">
        <v>1.224</v>
      </c>
      <c r="AF148" s="9" t="s">
        <v>15</v>
      </c>
      <c r="AG148" s="10" t="s">
        <v>15</v>
      </c>
      <c r="AH148" s="10" t="s">
        <v>15</v>
      </c>
      <c r="AI148" s="10" t="s">
        <v>15</v>
      </c>
      <c r="AJ148" s="10" t="s">
        <v>15</v>
      </c>
    </row>
    <row r="149" spans="1:36" s="6" customFormat="1">
      <c r="A149" s="19" t="s">
        <v>16</v>
      </c>
      <c r="B149" s="19" t="s">
        <v>58</v>
      </c>
      <c r="C149" s="8">
        <v>0</v>
      </c>
      <c r="D149" s="7">
        <v>25</v>
      </c>
      <c r="E149" s="7">
        <v>4</v>
      </c>
      <c r="F149" s="7">
        <f>30+30</f>
        <v>60</v>
      </c>
      <c r="G149" s="7">
        <f>30</f>
        <v>30</v>
      </c>
      <c r="H149" s="7">
        <v>30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2">
        <f t="shared" si="22"/>
        <v>60</v>
      </c>
      <c r="V149" s="2">
        <f t="shared" si="23"/>
        <v>0</v>
      </c>
      <c r="W149" s="2">
        <f t="shared" si="20"/>
        <v>30</v>
      </c>
      <c r="X149" s="2">
        <f t="shared" si="24"/>
        <v>0</v>
      </c>
      <c r="Y149" s="2">
        <f t="shared" si="21"/>
        <v>30</v>
      </c>
      <c r="Z149" s="2">
        <f t="shared" si="25"/>
        <v>0</v>
      </c>
      <c r="AA149" s="5">
        <v>0.78</v>
      </c>
      <c r="AB149" s="5">
        <v>0.94</v>
      </c>
      <c r="AC149" s="5">
        <v>1.1619999999999999</v>
      </c>
      <c r="AD149" s="5">
        <v>1.2010000000000001</v>
      </c>
      <c r="AE149" s="5">
        <v>1.212</v>
      </c>
      <c r="AF149" s="9" t="s">
        <v>15</v>
      </c>
      <c r="AG149" s="10" t="s">
        <v>15</v>
      </c>
      <c r="AH149" s="10" t="s">
        <v>15</v>
      </c>
      <c r="AI149" s="10" t="s">
        <v>15</v>
      </c>
      <c r="AJ149" s="10" t="s">
        <v>15</v>
      </c>
    </row>
    <row r="150" spans="1:36">
      <c r="A150" s="19" t="s">
        <v>16</v>
      </c>
      <c r="B150" s="19" t="s">
        <v>58</v>
      </c>
      <c r="C150" s="8">
        <v>0</v>
      </c>
      <c r="D150" s="7">
        <v>25</v>
      </c>
      <c r="E150" s="7">
        <v>5</v>
      </c>
      <c r="F150" s="7">
        <v>40</v>
      </c>
      <c r="G150" s="7">
        <v>0</v>
      </c>
      <c r="H150" s="7">
        <v>40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2">
        <f t="shared" si="22"/>
        <v>40</v>
      </c>
      <c r="V150" s="2">
        <f t="shared" si="23"/>
        <v>0</v>
      </c>
      <c r="W150" s="2">
        <f t="shared" si="20"/>
        <v>0</v>
      </c>
      <c r="X150" s="2">
        <f t="shared" si="24"/>
        <v>0</v>
      </c>
      <c r="Y150" s="2">
        <f t="shared" si="21"/>
        <v>40</v>
      </c>
      <c r="Z150" s="2">
        <f t="shared" si="25"/>
        <v>0</v>
      </c>
      <c r="AA150" s="5">
        <v>0.79400000000000004</v>
      </c>
      <c r="AB150" s="5">
        <v>0.90400000000000003</v>
      </c>
      <c r="AC150" s="5">
        <v>0.96199999999999997</v>
      </c>
      <c r="AD150" s="5">
        <v>1.103</v>
      </c>
      <c r="AE150" s="18" t="s">
        <v>15</v>
      </c>
      <c r="AF150" s="5">
        <v>1.7</v>
      </c>
      <c r="AG150" s="7">
        <v>12</v>
      </c>
      <c r="AH150" s="30">
        <f t="shared" si="26"/>
        <v>2.7552368245931467E-2</v>
      </c>
      <c r="AI150" s="32">
        <f t="shared" si="27"/>
        <v>6.9462141342263887E-3</v>
      </c>
      <c r="AJ150" s="32">
        <f t="shared" si="28"/>
        <v>1.1896250834424527E-2</v>
      </c>
    </row>
    <row r="151" spans="1:36">
      <c r="A151" s="19" t="s">
        <v>16</v>
      </c>
      <c r="B151" s="19" t="s">
        <v>58</v>
      </c>
      <c r="C151" s="8">
        <v>0</v>
      </c>
      <c r="D151" s="7">
        <v>25</v>
      </c>
      <c r="E151" s="7">
        <v>6</v>
      </c>
      <c r="F151" s="7">
        <v>20</v>
      </c>
      <c r="G151" s="7">
        <v>0</v>
      </c>
      <c r="H151" s="7">
        <v>20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2">
        <f t="shared" si="22"/>
        <v>20</v>
      </c>
      <c r="V151" s="2">
        <f t="shared" si="23"/>
        <v>0</v>
      </c>
      <c r="W151" s="2">
        <f t="shared" si="20"/>
        <v>0</v>
      </c>
      <c r="X151" s="2">
        <f t="shared" si="24"/>
        <v>0</v>
      </c>
      <c r="Y151" s="2">
        <f t="shared" si="21"/>
        <v>20</v>
      </c>
      <c r="Z151" s="2">
        <f t="shared" si="25"/>
        <v>0</v>
      </c>
      <c r="AA151" s="5">
        <v>0.75700000000000001</v>
      </c>
      <c r="AB151" s="5">
        <v>0.873</v>
      </c>
      <c r="AC151" s="5">
        <v>0.92100000000000004</v>
      </c>
      <c r="AD151" s="5">
        <v>1.05</v>
      </c>
      <c r="AE151" s="18" t="s">
        <v>15</v>
      </c>
      <c r="AF151" s="5">
        <v>1.4279999999999999</v>
      </c>
      <c r="AG151" s="7">
        <v>12</v>
      </c>
      <c r="AH151" s="30">
        <f t="shared" si="26"/>
        <v>2.2969360661673568E-2</v>
      </c>
      <c r="AI151" s="32">
        <f t="shared" si="27"/>
        <v>7.0969792247313479E-3</v>
      </c>
      <c r="AJ151" s="32">
        <f t="shared" si="28"/>
        <v>1.1841118297488776E-2</v>
      </c>
    </row>
    <row r="152" spans="1:36" s="6" customFormat="1">
      <c r="A152" s="19" t="s">
        <v>16</v>
      </c>
      <c r="B152" s="19" t="s">
        <v>58</v>
      </c>
      <c r="C152" s="8">
        <v>0.1</v>
      </c>
      <c r="D152" s="7">
        <v>25</v>
      </c>
      <c r="E152" s="7">
        <v>1</v>
      </c>
      <c r="F152" s="7">
        <f>30+40</f>
        <v>70</v>
      </c>
      <c r="G152" s="7">
        <v>30</v>
      </c>
      <c r="H152" s="7">
        <v>40</v>
      </c>
      <c r="I152" s="7">
        <v>10</v>
      </c>
      <c r="J152" s="7">
        <v>0</v>
      </c>
      <c r="K152" s="7">
        <v>10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2">
        <f t="shared" si="22"/>
        <v>70</v>
      </c>
      <c r="V152" s="2">
        <f t="shared" si="23"/>
        <v>10</v>
      </c>
      <c r="W152" s="2">
        <f t="shared" si="20"/>
        <v>30</v>
      </c>
      <c r="X152" s="2">
        <f t="shared" si="24"/>
        <v>0</v>
      </c>
      <c r="Y152" s="2">
        <f t="shared" si="21"/>
        <v>40</v>
      </c>
      <c r="Z152" s="2">
        <f t="shared" si="25"/>
        <v>10</v>
      </c>
      <c r="AA152" s="5">
        <v>0.752</v>
      </c>
      <c r="AB152" s="5">
        <v>0.875</v>
      </c>
      <c r="AC152" s="5">
        <v>1.0169999999999999</v>
      </c>
      <c r="AD152" s="5">
        <v>1.2050000000000001</v>
      </c>
      <c r="AE152" s="18" t="s">
        <v>15</v>
      </c>
      <c r="AF152" s="9" t="s">
        <v>15</v>
      </c>
      <c r="AG152" s="10" t="s">
        <v>15</v>
      </c>
      <c r="AH152" s="10" t="s">
        <v>15</v>
      </c>
      <c r="AI152" s="10" t="s">
        <v>15</v>
      </c>
      <c r="AJ152" s="10" t="s">
        <v>15</v>
      </c>
    </row>
    <row r="153" spans="1:36" s="6" customFormat="1">
      <c r="A153" s="19" t="s">
        <v>16</v>
      </c>
      <c r="B153" s="19" t="s">
        <v>58</v>
      </c>
      <c r="C153" s="8">
        <v>0.1</v>
      </c>
      <c r="D153" s="7">
        <v>25</v>
      </c>
      <c r="E153" s="7">
        <v>2</v>
      </c>
      <c r="F153" s="7">
        <f>30+30</f>
        <v>60</v>
      </c>
      <c r="G153" s="7">
        <f>30</f>
        <v>30</v>
      </c>
      <c r="H153" s="7">
        <v>30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">
        <f t="shared" si="22"/>
        <v>60</v>
      </c>
      <c r="V153" s="2">
        <f t="shared" si="23"/>
        <v>0</v>
      </c>
      <c r="W153" s="2">
        <f t="shared" si="20"/>
        <v>30</v>
      </c>
      <c r="X153" s="2">
        <f t="shared" si="24"/>
        <v>0</v>
      </c>
      <c r="Y153" s="2">
        <f t="shared" si="21"/>
        <v>30</v>
      </c>
      <c r="Z153" s="2">
        <f t="shared" si="25"/>
        <v>0</v>
      </c>
      <c r="AA153" s="5">
        <v>0.78800000000000003</v>
      </c>
      <c r="AB153" s="5">
        <v>0.90400000000000003</v>
      </c>
      <c r="AC153" s="5">
        <v>1.1299999999999999</v>
      </c>
      <c r="AD153" s="5">
        <v>1.1839999999999999</v>
      </c>
      <c r="AE153" s="18" t="s">
        <v>15</v>
      </c>
      <c r="AF153" s="9" t="s">
        <v>15</v>
      </c>
      <c r="AG153" s="10" t="s">
        <v>15</v>
      </c>
      <c r="AH153" s="10" t="s">
        <v>15</v>
      </c>
      <c r="AI153" s="10" t="s">
        <v>15</v>
      </c>
      <c r="AJ153" s="10" t="s">
        <v>15</v>
      </c>
    </row>
    <row r="154" spans="1:36" s="6" customFormat="1">
      <c r="A154" s="19" t="s">
        <v>16</v>
      </c>
      <c r="B154" s="19" t="s">
        <v>58</v>
      </c>
      <c r="C154" s="8">
        <v>0.1</v>
      </c>
      <c r="D154" s="7">
        <v>25</v>
      </c>
      <c r="E154" s="7">
        <v>3</v>
      </c>
      <c r="F154" s="7">
        <v>20</v>
      </c>
      <c r="G154" s="7">
        <v>0</v>
      </c>
      <c r="H154" s="7">
        <v>20</v>
      </c>
      <c r="I154" s="7">
        <v>10</v>
      </c>
      <c r="J154" s="7">
        <v>0</v>
      </c>
      <c r="K154" s="7">
        <v>10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2">
        <f t="shared" si="22"/>
        <v>20</v>
      </c>
      <c r="V154" s="2">
        <f t="shared" si="23"/>
        <v>10</v>
      </c>
      <c r="W154" s="2">
        <f t="shared" si="20"/>
        <v>0</v>
      </c>
      <c r="X154" s="2">
        <f t="shared" si="24"/>
        <v>0</v>
      </c>
      <c r="Y154" s="2">
        <f t="shared" si="21"/>
        <v>20</v>
      </c>
      <c r="Z154" s="2">
        <f t="shared" si="25"/>
        <v>10</v>
      </c>
      <c r="AA154" s="5">
        <v>0.79</v>
      </c>
      <c r="AB154" s="5">
        <v>0.91900000000000004</v>
      </c>
      <c r="AC154" s="5">
        <v>1.0740000000000001</v>
      </c>
      <c r="AD154" s="5">
        <v>1.141</v>
      </c>
      <c r="AE154" s="18" t="s">
        <v>15</v>
      </c>
      <c r="AF154" s="9" t="s">
        <v>15</v>
      </c>
      <c r="AG154" s="10" t="s">
        <v>15</v>
      </c>
      <c r="AH154" s="10" t="s">
        <v>15</v>
      </c>
      <c r="AI154" s="10" t="s">
        <v>15</v>
      </c>
      <c r="AJ154" s="10" t="s">
        <v>15</v>
      </c>
    </row>
    <row r="155" spans="1:36" s="6" customFormat="1">
      <c r="A155" s="19" t="s">
        <v>16</v>
      </c>
      <c r="B155" s="19" t="s">
        <v>58</v>
      </c>
      <c r="C155" s="8">
        <v>0.1</v>
      </c>
      <c r="D155" s="7">
        <v>25</v>
      </c>
      <c r="E155" s="7">
        <v>4</v>
      </c>
      <c r="F155" s="7">
        <f>30+20</f>
        <v>50</v>
      </c>
      <c r="G155" s="7">
        <f>30</f>
        <v>30</v>
      </c>
      <c r="H155" s="7">
        <v>20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2">
        <f t="shared" si="22"/>
        <v>50</v>
      </c>
      <c r="V155" s="2">
        <f t="shared" si="23"/>
        <v>0</v>
      </c>
      <c r="W155" s="2">
        <f t="shared" si="20"/>
        <v>30</v>
      </c>
      <c r="X155" s="2">
        <f t="shared" si="24"/>
        <v>0</v>
      </c>
      <c r="Y155" s="2">
        <f t="shared" si="21"/>
        <v>20</v>
      </c>
      <c r="Z155" s="2">
        <f t="shared" si="25"/>
        <v>0</v>
      </c>
      <c r="AA155" s="5">
        <v>0.77100000000000002</v>
      </c>
      <c r="AB155" s="5">
        <v>0.89900000000000002</v>
      </c>
      <c r="AC155" s="5">
        <v>1.0720000000000001</v>
      </c>
      <c r="AD155" s="5">
        <v>1.1379999999999999</v>
      </c>
      <c r="AE155" s="18" t="s">
        <v>15</v>
      </c>
      <c r="AF155" s="9" t="s">
        <v>15</v>
      </c>
      <c r="AG155" s="10" t="s">
        <v>15</v>
      </c>
      <c r="AH155" s="10" t="s">
        <v>15</v>
      </c>
      <c r="AI155" s="10" t="s">
        <v>15</v>
      </c>
      <c r="AJ155" s="10" t="s">
        <v>15</v>
      </c>
    </row>
    <row r="156" spans="1:36">
      <c r="A156" s="19" t="s">
        <v>16</v>
      </c>
      <c r="B156" s="19" t="s">
        <v>58</v>
      </c>
      <c r="C156" s="8">
        <v>0.1</v>
      </c>
      <c r="D156" s="7">
        <v>25</v>
      </c>
      <c r="E156" s="7">
        <v>5</v>
      </c>
      <c r="F156" s="7">
        <f t="shared" ref="F156:F157" si="29">30+20</f>
        <v>50</v>
      </c>
      <c r="G156" s="7">
        <f>30</f>
        <v>30</v>
      </c>
      <c r="H156" s="7">
        <v>20</v>
      </c>
      <c r="I156" s="7">
        <f t="shared" ref="I156:I157" si="30">30+30</f>
        <v>60</v>
      </c>
      <c r="J156" s="7">
        <v>30</v>
      </c>
      <c r="K156" s="7">
        <v>30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2">
        <f t="shared" si="22"/>
        <v>60</v>
      </c>
      <c r="V156" s="2">
        <f t="shared" si="23"/>
        <v>60</v>
      </c>
      <c r="W156" s="2">
        <f t="shared" si="20"/>
        <v>30</v>
      </c>
      <c r="X156" s="2">
        <f t="shared" si="24"/>
        <v>30</v>
      </c>
      <c r="Y156" s="2">
        <f t="shared" si="21"/>
        <v>30</v>
      </c>
      <c r="Z156" s="2">
        <f t="shared" si="25"/>
        <v>30</v>
      </c>
      <c r="AA156" s="5">
        <v>0.65600000000000003</v>
      </c>
      <c r="AB156" s="5">
        <v>0.82299999999999995</v>
      </c>
      <c r="AC156" s="18" t="s">
        <v>15</v>
      </c>
      <c r="AD156" s="18" t="s">
        <v>15</v>
      </c>
      <c r="AE156" s="18" t="s">
        <v>15</v>
      </c>
      <c r="AF156" s="5">
        <v>1.5940000000000001</v>
      </c>
      <c r="AG156" s="7">
        <v>8</v>
      </c>
      <c r="AH156" s="30">
        <f t="shared" si="26"/>
        <v>4.8198059710554159E-2</v>
      </c>
      <c r="AI156" s="10" t="s">
        <v>15</v>
      </c>
      <c r="AJ156" s="10" t="s">
        <v>15</v>
      </c>
    </row>
    <row r="157" spans="1:36">
      <c r="A157" s="19" t="s">
        <v>16</v>
      </c>
      <c r="B157" s="19" t="s">
        <v>58</v>
      </c>
      <c r="C157" s="8">
        <v>0.1</v>
      </c>
      <c r="D157" s="7">
        <v>25</v>
      </c>
      <c r="E157" s="7">
        <v>6</v>
      </c>
      <c r="F157" s="7">
        <f t="shared" si="29"/>
        <v>50</v>
      </c>
      <c r="G157" s="7">
        <f>30</f>
        <v>30</v>
      </c>
      <c r="H157" s="7">
        <v>20</v>
      </c>
      <c r="I157" s="7">
        <f t="shared" si="30"/>
        <v>60</v>
      </c>
      <c r="J157" s="7">
        <v>30</v>
      </c>
      <c r="K157" s="7">
        <v>30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2">
        <f t="shared" si="22"/>
        <v>60</v>
      </c>
      <c r="V157" s="2">
        <f t="shared" si="23"/>
        <v>60</v>
      </c>
      <c r="W157" s="2">
        <f t="shared" si="20"/>
        <v>30</v>
      </c>
      <c r="X157" s="2">
        <f t="shared" si="24"/>
        <v>30</v>
      </c>
      <c r="Y157" s="2">
        <f t="shared" si="21"/>
        <v>30</v>
      </c>
      <c r="Z157" s="2">
        <f t="shared" si="25"/>
        <v>30</v>
      </c>
      <c r="AA157" s="5">
        <v>0.68700000000000006</v>
      </c>
      <c r="AB157" s="5">
        <v>0.83699999999999997</v>
      </c>
      <c r="AC157" s="18" t="s">
        <v>15</v>
      </c>
      <c r="AD157" s="18" t="s">
        <v>15</v>
      </c>
      <c r="AE157" s="18" t="s">
        <v>15</v>
      </c>
      <c r="AF157" s="5">
        <v>1.641</v>
      </c>
      <c r="AG157" s="7">
        <v>8</v>
      </c>
      <c r="AH157" s="30">
        <f t="shared" si="26"/>
        <v>4.7268980499192842E-2</v>
      </c>
      <c r="AI157" s="10" t="s">
        <v>15</v>
      </c>
      <c r="AJ157" s="10" t="s">
        <v>15</v>
      </c>
    </row>
    <row r="158" spans="1:36" s="6" customFormat="1">
      <c r="A158" s="19" t="s">
        <v>16</v>
      </c>
      <c r="B158" s="19" t="s">
        <v>58</v>
      </c>
      <c r="C158" s="8">
        <v>0.25</v>
      </c>
      <c r="D158" s="7">
        <v>25</v>
      </c>
      <c r="E158" s="7">
        <v>1</v>
      </c>
      <c r="F158" s="7">
        <f>50+30</f>
        <v>80</v>
      </c>
      <c r="G158" s="7">
        <f>50</f>
        <v>50</v>
      </c>
      <c r="H158" s="7">
        <v>30</v>
      </c>
      <c r="I158" s="7">
        <f>30+20</f>
        <v>50</v>
      </c>
      <c r="J158" s="7">
        <v>30</v>
      </c>
      <c r="K158" s="7">
        <v>20</v>
      </c>
      <c r="L158" s="7">
        <v>30</v>
      </c>
      <c r="M158" s="7">
        <v>0</v>
      </c>
      <c r="N158" s="7">
        <v>30</v>
      </c>
      <c r="O158" s="7">
        <v>30</v>
      </c>
      <c r="P158" s="7">
        <v>0</v>
      </c>
      <c r="Q158" s="7">
        <v>30</v>
      </c>
      <c r="R158" s="7">
        <v>0</v>
      </c>
      <c r="S158" s="7">
        <v>0</v>
      </c>
      <c r="T158" s="7">
        <v>0</v>
      </c>
      <c r="U158" s="2">
        <f t="shared" si="22"/>
        <v>80</v>
      </c>
      <c r="V158" s="2">
        <f t="shared" si="23"/>
        <v>50</v>
      </c>
      <c r="W158" s="2">
        <f t="shared" si="20"/>
        <v>50</v>
      </c>
      <c r="X158" s="2">
        <f t="shared" si="24"/>
        <v>30</v>
      </c>
      <c r="Y158" s="2">
        <f t="shared" si="21"/>
        <v>30</v>
      </c>
      <c r="Z158" s="2">
        <f t="shared" si="25"/>
        <v>30</v>
      </c>
      <c r="AA158" s="5">
        <v>0.97699999999999998</v>
      </c>
      <c r="AB158" s="5">
        <v>1.0169999999999999</v>
      </c>
      <c r="AC158" s="5">
        <v>1.032</v>
      </c>
      <c r="AD158" s="5">
        <v>1.3320000000000001</v>
      </c>
      <c r="AE158" s="5">
        <v>1.673</v>
      </c>
      <c r="AF158" s="9" t="s">
        <v>15</v>
      </c>
      <c r="AG158" s="10" t="s">
        <v>15</v>
      </c>
      <c r="AH158" s="10" t="s">
        <v>15</v>
      </c>
      <c r="AI158" s="10" t="s">
        <v>15</v>
      </c>
      <c r="AJ158" s="10" t="s">
        <v>15</v>
      </c>
    </row>
    <row r="159" spans="1:36" s="6" customFormat="1">
      <c r="A159" s="19" t="s">
        <v>16</v>
      </c>
      <c r="B159" s="19" t="s">
        <v>58</v>
      </c>
      <c r="C159" s="8">
        <v>0.25</v>
      </c>
      <c r="D159" s="7">
        <v>25</v>
      </c>
      <c r="E159" s="7">
        <v>2</v>
      </c>
      <c r="F159" s="7">
        <f>50+30</f>
        <v>80</v>
      </c>
      <c r="G159" s="7">
        <f>50</f>
        <v>50</v>
      </c>
      <c r="H159" s="7">
        <v>30</v>
      </c>
      <c r="I159" s="7">
        <f>30+20</f>
        <v>50</v>
      </c>
      <c r="J159" s="7">
        <v>30</v>
      </c>
      <c r="K159" s="7">
        <v>20</v>
      </c>
      <c r="L159" s="7">
        <v>30</v>
      </c>
      <c r="M159" s="7">
        <v>0</v>
      </c>
      <c r="N159" s="7">
        <v>30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2">
        <f t="shared" si="22"/>
        <v>80</v>
      </c>
      <c r="V159" s="2">
        <f t="shared" si="23"/>
        <v>50</v>
      </c>
      <c r="W159" s="2">
        <f t="shared" si="20"/>
        <v>50</v>
      </c>
      <c r="X159" s="2">
        <f t="shared" si="24"/>
        <v>30</v>
      </c>
      <c r="Y159" s="2">
        <f t="shared" si="21"/>
        <v>30</v>
      </c>
      <c r="Z159" s="2">
        <f t="shared" si="25"/>
        <v>30</v>
      </c>
      <c r="AA159" s="5">
        <v>0.96799999999999997</v>
      </c>
      <c r="AB159" s="18" t="s">
        <v>15</v>
      </c>
      <c r="AC159" s="18" t="s">
        <v>15</v>
      </c>
      <c r="AD159" s="18" t="s">
        <v>15</v>
      </c>
      <c r="AE159" s="18" t="s">
        <v>15</v>
      </c>
      <c r="AF159" s="9" t="s">
        <v>15</v>
      </c>
      <c r="AG159" s="10" t="s">
        <v>15</v>
      </c>
      <c r="AH159" s="10" t="s">
        <v>15</v>
      </c>
      <c r="AI159" s="10" t="s">
        <v>15</v>
      </c>
      <c r="AJ159" s="10" t="s">
        <v>15</v>
      </c>
    </row>
    <row r="160" spans="1:36">
      <c r="A160" s="19" t="s">
        <v>16</v>
      </c>
      <c r="B160" s="19" t="s">
        <v>58</v>
      </c>
      <c r="C160" s="8">
        <v>0.25</v>
      </c>
      <c r="D160" s="7">
        <v>25</v>
      </c>
      <c r="E160" s="7">
        <v>3</v>
      </c>
      <c r="F160" s="7">
        <v>50</v>
      </c>
      <c r="G160" s="7">
        <v>0</v>
      </c>
      <c r="H160" s="7">
        <v>50</v>
      </c>
      <c r="I160" s="7">
        <v>30</v>
      </c>
      <c r="J160" s="7">
        <v>0</v>
      </c>
      <c r="K160" s="7">
        <v>30</v>
      </c>
      <c r="L160" s="7">
        <v>30</v>
      </c>
      <c r="M160" s="7">
        <v>0</v>
      </c>
      <c r="N160" s="7">
        <v>30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2">
        <f t="shared" si="22"/>
        <v>50</v>
      </c>
      <c r="V160" s="2">
        <f t="shared" si="23"/>
        <v>30</v>
      </c>
      <c r="W160" s="2">
        <f t="shared" si="20"/>
        <v>0</v>
      </c>
      <c r="X160" s="2">
        <f t="shared" si="24"/>
        <v>0</v>
      </c>
      <c r="Y160" s="2">
        <f t="shared" si="21"/>
        <v>50</v>
      </c>
      <c r="Z160" s="2">
        <f t="shared" si="25"/>
        <v>30</v>
      </c>
      <c r="AA160" s="5">
        <v>0.72599999999999998</v>
      </c>
      <c r="AB160" s="5">
        <v>0.83599999999999997</v>
      </c>
      <c r="AC160" s="5">
        <v>0.85199999999999998</v>
      </c>
      <c r="AD160" s="5">
        <v>1.044</v>
      </c>
      <c r="AE160" s="18" t="s">
        <v>15</v>
      </c>
      <c r="AF160" s="5">
        <v>1.7889999999999999</v>
      </c>
      <c r="AG160" s="7">
        <v>11</v>
      </c>
      <c r="AH160" s="30">
        <f t="shared" si="26"/>
        <v>3.5606701806116296E-2</v>
      </c>
      <c r="AI160" s="32">
        <f t="shared" si="27"/>
        <v>6.3184521878733102E-3</v>
      </c>
      <c r="AJ160" s="32">
        <f t="shared" si="28"/>
        <v>1.4342170724195425E-2</v>
      </c>
    </row>
    <row r="161" spans="1:36">
      <c r="A161" s="19" t="s">
        <v>16</v>
      </c>
      <c r="B161" s="19" t="s">
        <v>58</v>
      </c>
      <c r="C161" s="8">
        <v>0.25</v>
      </c>
      <c r="D161" s="7">
        <v>25</v>
      </c>
      <c r="E161" s="7">
        <v>4</v>
      </c>
      <c r="F161" s="7">
        <v>50</v>
      </c>
      <c r="G161" s="7">
        <v>0</v>
      </c>
      <c r="H161" s="7">
        <v>50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2">
        <f t="shared" si="22"/>
        <v>50</v>
      </c>
      <c r="V161" s="2">
        <f t="shared" si="23"/>
        <v>0</v>
      </c>
      <c r="W161" s="2">
        <f t="shared" si="20"/>
        <v>0</v>
      </c>
      <c r="X161" s="2">
        <f t="shared" si="24"/>
        <v>0</v>
      </c>
      <c r="Y161" s="2">
        <f t="shared" si="21"/>
        <v>50</v>
      </c>
      <c r="Z161" s="2">
        <f t="shared" si="25"/>
        <v>0</v>
      </c>
      <c r="AA161" s="5">
        <v>0.74199999999999999</v>
      </c>
      <c r="AB161" s="5">
        <v>0.84399999999999997</v>
      </c>
      <c r="AC161" s="5">
        <v>0.86599999999999999</v>
      </c>
      <c r="AD161" s="5">
        <v>1.032</v>
      </c>
      <c r="AE161" s="18" t="s">
        <v>15</v>
      </c>
      <c r="AF161" s="5">
        <v>1.8140000000000001</v>
      </c>
      <c r="AG161" s="7">
        <v>11</v>
      </c>
      <c r="AH161" s="30">
        <f t="shared" si="26"/>
        <v>3.5293943404095404E-2</v>
      </c>
      <c r="AI161" s="32">
        <f t="shared" si="27"/>
        <v>6.1012715216654167E-3</v>
      </c>
      <c r="AJ161" s="32">
        <f t="shared" si="28"/>
        <v>1.3025072001105954E-2</v>
      </c>
    </row>
    <row r="162" spans="1:36">
      <c r="A162" s="19" t="s">
        <v>16</v>
      </c>
      <c r="B162" s="19" t="s">
        <v>58</v>
      </c>
      <c r="C162" s="8">
        <v>0.25</v>
      </c>
      <c r="D162" s="7">
        <v>25</v>
      </c>
      <c r="E162" s="7">
        <v>5</v>
      </c>
      <c r="F162" s="7">
        <f t="shared" ref="F162" si="31">30+20</f>
        <v>50</v>
      </c>
      <c r="G162" s="7">
        <f>30</f>
        <v>30</v>
      </c>
      <c r="H162" s="7">
        <v>20</v>
      </c>
      <c r="I162" s="7">
        <v>10</v>
      </c>
      <c r="J162" s="7">
        <v>0</v>
      </c>
      <c r="K162" s="7">
        <v>10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2">
        <f t="shared" si="22"/>
        <v>50</v>
      </c>
      <c r="V162" s="2">
        <f t="shared" si="23"/>
        <v>10</v>
      </c>
      <c r="W162" s="2">
        <f t="shared" si="20"/>
        <v>30</v>
      </c>
      <c r="X162" s="2">
        <f t="shared" si="24"/>
        <v>0</v>
      </c>
      <c r="Y162" s="2">
        <f t="shared" si="21"/>
        <v>20</v>
      </c>
      <c r="Z162" s="2">
        <f t="shared" si="25"/>
        <v>10</v>
      </c>
      <c r="AA162" s="5">
        <v>0.66200000000000003</v>
      </c>
      <c r="AB162" s="5">
        <v>0.82099999999999995</v>
      </c>
      <c r="AC162" s="18" t="s">
        <v>15</v>
      </c>
      <c r="AD162" s="18" t="s">
        <v>15</v>
      </c>
      <c r="AE162" s="18" t="s">
        <v>15</v>
      </c>
      <c r="AF162" s="5">
        <v>1.6859999999999999</v>
      </c>
      <c r="AG162" s="7">
        <v>7</v>
      </c>
      <c r="AH162" s="30">
        <f t="shared" si="26"/>
        <v>5.7999940121289076E-2</v>
      </c>
      <c r="AI162" s="10" t="s">
        <v>15</v>
      </c>
      <c r="AJ162" s="10" t="s">
        <v>15</v>
      </c>
    </row>
    <row r="163" spans="1:36" s="6" customFormat="1">
      <c r="A163" s="19" t="s">
        <v>16</v>
      </c>
      <c r="B163" s="19" t="s">
        <v>58</v>
      </c>
      <c r="C163" s="8">
        <v>0.5</v>
      </c>
      <c r="D163" s="7">
        <v>25</v>
      </c>
      <c r="E163" s="7">
        <v>1</v>
      </c>
      <c r="F163" s="7">
        <f>30+40</f>
        <v>70</v>
      </c>
      <c r="G163" s="7">
        <f>30</f>
        <v>30</v>
      </c>
      <c r="H163" s="7">
        <v>40</v>
      </c>
      <c r="I163" s="9" t="s">
        <v>15</v>
      </c>
      <c r="J163" s="9" t="s">
        <v>15</v>
      </c>
      <c r="K163" s="9" t="s">
        <v>15</v>
      </c>
      <c r="L163" s="9" t="s">
        <v>15</v>
      </c>
      <c r="M163" s="9" t="s">
        <v>15</v>
      </c>
      <c r="N163" s="9" t="s">
        <v>15</v>
      </c>
      <c r="O163" s="9" t="s">
        <v>15</v>
      </c>
      <c r="P163" s="9" t="s">
        <v>15</v>
      </c>
      <c r="Q163" s="9" t="s">
        <v>15</v>
      </c>
      <c r="R163" s="9" t="s">
        <v>15</v>
      </c>
      <c r="S163" s="9" t="s">
        <v>15</v>
      </c>
      <c r="T163" s="9" t="s">
        <v>15</v>
      </c>
      <c r="U163" s="2">
        <f t="shared" si="22"/>
        <v>70</v>
      </c>
      <c r="V163" s="2">
        <f t="shared" si="23"/>
        <v>0</v>
      </c>
      <c r="W163" s="2">
        <f t="shared" si="20"/>
        <v>30</v>
      </c>
      <c r="X163" s="2">
        <f t="shared" si="24"/>
        <v>0</v>
      </c>
      <c r="Y163" s="2">
        <f t="shared" si="21"/>
        <v>40</v>
      </c>
      <c r="Z163" s="2">
        <f t="shared" si="25"/>
        <v>0</v>
      </c>
      <c r="AA163" s="5">
        <v>0.97099999999999997</v>
      </c>
      <c r="AB163" s="10" t="s">
        <v>15</v>
      </c>
      <c r="AC163" s="10" t="s">
        <v>15</v>
      </c>
      <c r="AD163" s="10" t="s">
        <v>15</v>
      </c>
      <c r="AE163" s="10" t="s">
        <v>15</v>
      </c>
      <c r="AF163" s="9" t="s">
        <v>15</v>
      </c>
      <c r="AG163" s="10" t="s">
        <v>15</v>
      </c>
      <c r="AH163" s="10" t="s">
        <v>15</v>
      </c>
      <c r="AI163" s="10" t="s">
        <v>15</v>
      </c>
      <c r="AJ163" s="10" t="s">
        <v>15</v>
      </c>
    </row>
    <row r="164" spans="1:36" s="6" customFormat="1">
      <c r="A164" s="19" t="s">
        <v>16</v>
      </c>
      <c r="B164" s="19" t="s">
        <v>58</v>
      </c>
      <c r="C164" s="8">
        <v>0.5</v>
      </c>
      <c r="D164" s="7">
        <v>25</v>
      </c>
      <c r="E164" s="7">
        <v>2</v>
      </c>
      <c r="F164" s="7">
        <f>30+30</f>
        <v>60</v>
      </c>
      <c r="G164" s="7">
        <v>30</v>
      </c>
      <c r="H164" s="7">
        <v>30</v>
      </c>
      <c r="I164" s="7">
        <f>50+30</f>
        <v>80</v>
      </c>
      <c r="J164" s="7">
        <v>50</v>
      </c>
      <c r="K164" s="7">
        <v>30</v>
      </c>
      <c r="L164" s="7">
        <v>30</v>
      </c>
      <c r="M164" s="7">
        <v>0</v>
      </c>
      <c r="N164" s="7">
        <v>30</v>
      </c>
      <c r="O164" s="7">
        <v>30</v>
      </c>
      <c r="P164" s="7">
        <v>0</v>
      </c>
      <c r="Q164" s="7">
        <v>30</v>
      </c>
      <c r="R164" s="7">
        <v>0</v>
      </c>
      <c r="S164" s="7">
        <v>0</v>
      </c>
      <c r="T164" s="7">
        <v>0</v>
      </c>
      <c r="U164" s="2">
        <f t="shared" si="22"/>
        <v>80</v>
      </c>
      <c r="V164" s="2">
        <f t="shared" si="23"/>
        <v>80</v>
      </c>
      <c r="W164" s="2">
        <f t="shared" si="20"/>
        <v>50</v>
      </c>
      <c r="X164" s="2">
        <f t="shared" si="24"/>
        <v>50</v>
      </c>
      <c r="Y164" s="2">
        <f t="shared" si="21"/>
        <v>30</v>
      </c>
      <c r="Z164" s="2">
        <f t="shared" si="25"/>
        <v>30</v>
      </c>
      <c r="AA164" s="5">
        <v>0.872</v>
      </c>
      <c r="AB164" s="5">
        <v>0.89600000000000002</v>
      </c>
      <c r="AC164" s="5">
        <v>1.1200000000000001</v>
      </c>
      <c r="AD164" s="5">
        <v>1.4239999999999999</v>
      </c>
      <c r="AE164" s="5">
        <v>1.63</v>
      </c>
      <c r="AF164" s="9" t="s">
        <v>15</v>
      </c>
      <c r="AG164" s="10" t="s">
        <v>15</v>
      </c>
      <c r="AH164" s="10" t="s">
        <v>15</v>
      </c>
      <c r="AI164" s="10" t="s">
        <v>15</v>
      </c>
      <c r="AJ164" s="10" t="s">
        <v>15</v>
      </c>
    </row>
    <row r="165" spans="1:36" s="6" customFormat="1">
      <c r="A165" s="19" t="s">
        <v>16</v>
      </c>
      <c r="B165" s="19" t="s">
        <v>58</v>
      </c>
      <c r="C165" s="8">
        <v>0.5</v>
      </c>
      <c r="D165" s="7">
        <v>25</v>
      </c>
      <c r="E165" s="7">
        <v>3</v>
      </c>
      <c r="F165" s="7">
        <f>30+30</f>
        <v>60</v>
      </c>
      <c r="G165" s="7">
        <v>30</v>
      </c>
      <c r="H165" s="7">
        <v>30</v>
      </c>
      <c r="I165" s="7">
        <f>30+20</f>
        <v>50</v>
      </c>
      <c r="J165" s="7">
        <v>30</v>
      </c>
      <c r="K165" s="7">
        <v>20</v>
      </c>
      <c r="L165" s="7">
        <v>30</v>
      </c>
      <c r="M165" s="7">
        <v>0</v>
      </c>
      <c r="N165" s="7">
        <v>30</v>
      </c>
      <c r="O165" s="7">
        <v>20</v>
      </c>
      <c r="P165" s="7">
        <v>0</v>
      </c>
      <c r="Q165" s="7">
        <v>20</v>
      </c>
      <c r="R165" s="7">
        <v>0</v>
      </c>
      <c r="S165" s="7">
        <v>0</v>
      </c>
      <c r="T165" s="7">
        <v>0</v>
      </c>
      <c r="U165" s="2">
        <f t="shared" si="22"/>
        <v>60</v>
      </c>
      <c r="V165" s="2">
        <f t="shared" si="23"/>
        <v>50</v>
      </c>
      <c r="W165" s="2">
        <f t="shared" si="20"/>
        <v>30</v>
      </c>
      <c r="X165" s="2">
        <f t="shared" si="24"/>
        <v>30</v>
      </c>
      <c r="Y165" s="2">
        <f t="shared" si="21"/>
        <v>30</v>
      </c>
      <c r="Z165" s="2">
        <f t="shared" si="25"/>
        <v>30</v>
      </c>
      <c r="AA165" s="5">
        <v>0.80800000000000005</v>
      </c>
      <c r="AB165" s="5">
        <v>0.94399999999999995</v>
      </c>
      <c r="AC165" s="5">
        <v>1.2629999999999999</v>
      </c>
      <c r="AD165" s="5">
        <v>1.2709999999999999</v>
      </c>
      <c r="AE165" s="5">
        <v>1.575</v>
      </c>
      <c r="AF165" s="9" t="s">
        <v>15</v>
      </c>
      <c r="AG165" s="10" t="s">
        <v>15</v>
      </c>
      <c r="AH165" s="10" t="s">
        <v>15</v>
      </c>
      <c r="AI165" s="10" t="s">
        <v>15</v>
      </c>
      <c r="AJ165" s="10" t="s">
        <v>15</v>
      </c>
    </row>
    <row r="166" spans="1:36" s="6" customFormat="1">
      <c r="A166" s="19" t="s">
        <v>16</v>
      </c>
      <c r="B166" s="19" t="s">
        <v>58</v>
      </c>
      <c r="C166" s="8">
        <v>0.5</v>
      </c>
      <c r="D166" s="7">
        <v>25</v>
      </c>
      <c r="E166" s="7">
        <v>4</v>
      </c>
      <c r="F166" s="7">
        <f t="shared" ref="F166" si="32">30+30</f>
        <v>60</v>
      </c>
      <c r="G166" s="7">
        <v>30</v>
      </c>
      <c r="H166" s="7">
        <v>30</v>
      </c>
      <c r="I166" s="7">
        <v>30</v>
      </c>
      <c r="J166" s="7">
        <v>0</v>
      </c>
      <c r="K166" s="7">
        <v>30</v>
      </c>
      <c r="L166" s="7">
        <v>30</v>
      </c>
      <c r="M166" s="7">
        <v>0</v>
      </c>
      <c r="N166" s="7">
        <v>30</v>
      </c>
      <c r="O166" s="7">
        <v>30</v>
      </c>
      <c r="P166" s="7">
        <v>0</v>
      </c>
      <c r="Q166" s="7">
        <v>30</v>
      </c>
      <c r="R166" s="7">
        <v>0</v>
      </c>
      <c r="S166" s="7">
        <v>0</v>
      </c>
      <c r="T166" s="7">
        <v>0</v>
      </c>
      <c r="U166" s="2">
        <f t="shared" si="22"/>
        <v>60</v>
      </c>
      <c r="V166" s="2">
        <f t="shared" si="23"/>
        <v>30</v>
      </c>
      <c r="W166" s="2">
        <f t="shared" si="20"/>
        <v>30</v>
      </c>
      <c r="X166" s="2">
        <f t="shared" si="24"/>
        <v>0</v>
      </c>
      <c r="Y166" s="2">
        <f t="shared" si="21"/>
        <v>30</v>
      </c>
      <c r="Z166" s="2">
        <f t="shared" si="25"/>
        <v>30</v>
      </c>
      <c r="AA166" s="5">
        <v>0.79400000000000004</v>
      </c>
      <c r="AB166" s="5">
        <v>0.94</v>
      </c>
      <c r="AC166" s="5">
        <v>1.2569999999999999</v>
      </c>
      <c r="AD166" s="5">
        <v>1.2609999999999999</v>
      </c>
      <c r="AE166" s="5">
        <v>1.597</v>
      </c>
      <c r="AF166" s="9" t="s">
        <v>15</v>
      </c>
      <c r="AG166" s="10" t="s">
        <v>15</v>
      </c>
      <c r="AH166" s="10" t="s">
        <v>15</v>
      </c>
      <c r="AI166" s="10" t="s">
        <v>15</v>
      </c>
      <c r="AJ166" s="10" t="s">
        <v>15</v>
      </c>
    </row>
    <row r="167" spans="1:36">
      <c r="A167" s="19" t="s">
        <v>16</v>
      </c>
      <c r="B167" s="19" t="s">
        <v>58</v>
      </c>
      <c r="C167" s="8">
        <v>0.5</v>
      </c>
      <c r="D167" s="7">
        <v>25</v>
      </c>
      <c r="E167" s="7">
        <v>5</v>
      </c>
      <c r="F167" s="7">
        <v>30</v>
      </c>
      <c r="G167" s="7">
        <v>0</v>
      </c>
      <c r="H167" s="7">
        <v>30</v>
      </c>
      <c r="I167" s="7">
        <v>60</v>
      </c>
      <c r="J167" s="7">
        <v>0</v>
      </c>
      <c r="K167" s="7">
        <v>60</v>
      </c>
      <c r="L167" s="7">
        <v>60</v>
      </c>
      <c r="M167" s="7">
        <v>0</v>
      </c>
      <c r="N167" s="7">
        <v>60</v>
      </c>
      <c r="O167" s="7">
        <v>30</v>
      </c>
      <c r="P167" s="7">
        <v>0</v>
      </c>
      <c r="Q167" s="7">
        <v>30</v>
      </c>
      <c r="R167" s="7">
        <v>0</v>
      </c>
      <c r="S167" s="7">
        <v>0</v>
      </c>
      <c r="T167" s="7">
        <v>0</v>
      </c>
      <c r="U167" s="2">
        <f t="shared" si="22"/>
        <v>60</v>
      </c>
      <c r="V167" s="2">
        <f t="shared" si="23"/>
        <v>60</v>
      </c>
      <c r="W167" s="2">
        <f t="shared" si="20"/>
        <v>0</v>
      </c>
      <c r="X167" s="2">
        <f t="shared" si="24"/>
        <v>0</v>
      </c>
      <c r="Y167" s="2">
        <f t="shared" si="21"/>
        <v>60</v>
      </c>
      <c r="Z167" s="2">
        <f t="shared" si="25"/>
        <v>60</v>
      </c>
      <c r="AA167" s="5">
        <v>0.747</v>
      </c>
      <c r="AB167" s="5">
        <v>0.90700000000000003</v>
      </c>
      <c r="AC167" s="5">
        <v>0.99299999999999999</v>
      </c>
      <c r="AD167" s="5">
        <v>1.044</v>
      </c>
      <c r="AE167" s="5">
        <v>1.278</v>
      </c>
      <c r="AF167" s="5">
        <v>1.9079999999999999</v>
      </c>
      <c r="AG167" s="7">
        <v>11</v>
      </c>
      <c r="AH167" s="30">
        <f t="shared" si="26"/>
        <v>3.7023433504788865E-2</v>
      </c>
      <c r="AI167" s="32">
        <f t="shared" si="27"/>
        <v>1.12389678799984E-2</v>
      </c>
      <c r="AJ167" s="32">
        <f t="shared" si="28"/>
        <v>1.321635425916769E-2</v>
      </c>
    </row>
    <row r="168" spans="1:36">
      <c r="A168" s="19" t="s">
        <v>16</v>
      </c>
      <c r="B168" s="19" t="s">
        <v>58</v>
      </c>
      <c r="C168" s="8">
        <v>0.5</v>
      </c>
      <c r="D168" s="7">
        <v>25</v>
      </c>
      <c r="E168" s="7">
        <v>6</v>
      </c>
      <c r="F168" s="7">
        <v>80</v>
      </c>
      <c r="G168" s="7">
        <v>0</v>
      </c>
      <c r="H168" s="7">
        <v>80</v>
      </c>
      <c r="I168" s="7">
        <v>30</v>
      </c>
      <c r="J168" s="7">
        <v>0</v>
      </c>
      <c r="K168" s="7">
        <v>30</v>
      </c>
      <c r="L168" s="7">
        <v>40</v>
      </c>
      <c r="M168" s="7">
        <v>0</v>
      </c>
      <c r="N168" s="7">
        <v>40</v>
      </c>
      <c r="O168" s="7">
        <v>10</v>
      </c>
      <c r="P168" s="7">
        <v>0</v>
      </c>
      <c r="Q168" s="7">
        <v>10</v>
      </c>
      <c r="R168" s="7">
        <v>0</v>
      </c>
      <c r="S168" s="7">
        <v>0</v>
      </c>
      <c r="T168" s="7">
        <v>0</v>
      </c>
      <c r="U168" s="2">
        <f t="shared" si="22"/>
        <v>80</v>
      </c>
      <c r="V168" s="2">
        <f t="shared" si="23"/>
        <v>40</v>
      </c>
      <c r="W168" s="2">
        <f t="shared" si="20"/>
        <v>0</v>
      </c>
      <c r="X168" s="2">
        <f t="shared" si="24"/>
        <v>0</v>
      </c>
      <c r="Y168" s="2">
        <f t="shared" si="21"/>
        <v>80</v>
      </c>
      <c r="Z168" s="2">
        <f t="shared" si="25"/>
        <v>40</v>
      </c>
      <c r="AA168" s="5">
        <v>0.76</v>
      </c>
      <c r="AB168" s="5">
        <v>0.90200000000000002</v>
      </c>
      <c r="AC168" s="5">
        <v>0.97899999999999998</v>
      </c>
      <c r="AD168" s="5">
        <v>1.0589999999999999</v>
      </c>
      <c r="AE168" s="5">
        <v>1.246</v>
      </c>
      <c r="AF168" s="5">
        <v>1.8149999999999999</v>
      </c>
      <c r="AG168" s="7">
        <v>11</v>
      </c>
      <c r="AH168" s="30">
        <f t="shared" si="26"/>
        <v>3.4369367008303627E-2</v>
      </c>
      <c r="AI168" s="32">
        <f t="shared" si="27"/>
        <v>9.9971908656678599E-3</v>
      </c>
      <c r="AJ168" s="32">
        <f t="shared" si="28"/>
        <v>1.3098397075153966E-2</v>
      </c>
    </row>
    <row r="169" spans="1:36">
      <c r="A169" s="19" t="s">
        <v>16</v>
      </c>
      <c r="B169" s="19" t="s">
        <v>58</v>
      </c>
      <c r="C169" s="8">
        <v>0.5</v>
      </c>
      <c r="D169" s="7">
        <v>25</v>
      </c>
      <c r="E169" s="7">
        <v>7</v>
      </c>
      <c r="F169" s="7">
        <v>60</v>
      </c>
      <c r="G169" s="7">
        <v>0</v>
      </c>
      <c r="H169" s="7">
        <v>60</v>
      </c>
      <c r="I169" s="7">
        <v>50</v>
      </c>
      <c r="J169" s="7">
        <v>0</v>
      </c>
      <c r="K169" s="7">
        <v>50</v>
      </c>
      <c r="L169" s="7">
        <v>70</v>
      </c>
      <c r="M169" s="7">
        <v>0</v>
      </c>
      <c r="N169" s="7">
        <v>70</v>
      </c>
      <c r="O169" s="7">
        <v>30</v>
      </c>
      <c r="P169" s="7">
        <v>0</v>
      </c>
      <c r="Q169" s="7">
        <v>30</v>
      </c>
      <c r="R169" s="7">
        <v>0</v>
      </c>
      <c r="S169" s="7">
        <v>0</v>
      </c>
      <c r="T169" s="7">
        <v>0</v>
      </c>
      <c r="U169" s="2">
        <f t="shared" si="22"/>
        <v>70</v>
      </c>
      <c r="V169" s="2">
        <f t="shared" si="23"/>
        <v>70</v>
      </c>
      <c r="W169" s="2">
        <f t="shared" si="20"/>
        <v>0</v>
      </c>
      <c r="X169" s="2">
        <f t="shared" si="24"/>
        <v>0</v>
      </c>
      <c r="Y169" s="2">
        <f t="shared" si="21"/>
        <v>70</v>
      </c>
      <c r="Z169" s="2">
        <f t="shared" si="25"/>
        <v>70</v>
      </c>
      <c r="AA169" s="5">
        <v>0.748</v>
      </c>
      <c r="AB169" s="5">
        <v>0.96899999999999997</v>
      </c>
      <c r="AC169" s="5">
        <v>0.97599999999999998</v>
      </c>
      <c r="AD169" s="5">
        <v>1.179</v>
      </c>
      <c r="AE169" s="5">
        <v>1.508</v>
      </c>
      <c r="AF169" s="5">
        <v>1.7749999999999999</v>
      </c>
      <c r="AG169" s="7">
        <v>8</v>
      </c>
      <c r="AH169" s="30">
        <f t="shared" si="26"/>
        <v>4.6912094940831442E-2</v>
      </c>
      <c r="AI169" s="32">
        <f t="shared" si="27"/>
        <v>1.4443527475278805E-2</v>
      </c>
      <c r="AJ169" s="32">
        <f t="shared" si="28"/>
        <v>2.4701525903828472E-2</v>
      </c>
    </row>
    <row r="170" spans="1:36">
      <c r="A170" s="19" t="s">
        <v>17</v>
      </c>
      <c r="B170" s="19" t="s">
        <v>57</v>
      </c>
      <c r="C170" s="8">
        <v>0</v>
      </c>
      <c r="D170" s="7">
        <v>0</v>
      </c>
      <c r="E170" s="7">
        <v>1</v>
      </c>
      <c r="F170" s="7">
        <v>10</v>
      </c>
      <c r="G170" s="7">
        <v>0</v>
      </c>
      <c r="H170" s="7">
        <v>10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">
        <f t="shared" si="22"/>
        <v>10</v>
      </c>
      <c r="V170" s="2">
        <f t="shared" si="23"/>
        <v>0</v>
      </c>
      <c r="W170" s="2">
        <f t="shared" si="20"/>
        <v>0</v>
      </c>
      <c r="X170" s="2">
        <f t="shared" si="24"/>
        <v>0</v>
      </c>
      <c r="Y170" s="2">
        <f t="shared" si="21"/>
        <v>10</v>
      </c>
      <c r="Z170" s="2">
        <f t="shared" si="25"/>
        <v>0</v>
      </c>
      <c r="AA170" s="5">
        <v>0.79400000000000004</v>
      </c>
      <c r="AB170" s="5">
        <v>0.89400000000000002</v>
      </c>
      <c r="AC170" s="5">
        <v>1.127</v>
      </c>
      <c r="AD170" s="5">
        <v>1.389</v>
      </c>
      <c r="AE170" s="5">
        <v>1.425</v>
      </c>
      <c r="AF170" s="5">
        <v>2.0179999999999998</v>
      </c>
      <c r="AG170" s="7">
        <v>8</v>
      </c>
      <c r="AH170" s="30">
        <f t="shared" si="26"/>
        <v>5.0637582434224428E-2</v>
      </c>
      <c r="AI170" s="32">
        <f t="shared" si="27"/>
        <v>1.9012926702376282E-2</v>
      </c>
      <c r="AJ170" s="32">
        <f t="shared" si="28"/>
        <v>3.0360217913814914E-2</v>
      </c>
    </row>
    <row r="171" spans="1:36">
      <c r="A171" s="19" t="s">
        <v>17</v>
      </c>
      <c r="B171" s="19" t="s">
        <v>57</v>
      </c>
      <c r="C171" s="8">
        <v>0</v>
      </c>
      <c r="D171" s="7">
        <v>0</v>
      </c>
      <c r="E171" s="7">
        <v>2</v>
      </c>
      <c r="F171" s="7">
        <v>10</v>
      </c>
      <c r="G171" s="7">
        <v>0</v>
      </c>
      <c r="H171" s="7">
        <v>10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2">
        <f t="shared" si="22"/>
        <v>10</v>
      </c>
      <c r="V171" s="2">
        <f t="shared" si="23"/>
        <v>0</v>
      </c>
      <c r="W171" s="2">
        <f t="shared" si="20"/>
        <v>0</v>
      </c>
      <c r="X171" s="2">
        <f t="shared" si="24"/>
        <v>0</v>
      </c>
      <c r="Y171" s="2">
        <f t="shared" si="21"/>
        <v>10</v>
      </c>
      <c r="Z171" s="2">
        <f t="shared" si="25"/>
        <v>0</v>
      </c>
      <c r="AA171" s="5">
        <v>0.77300000000000002</v>
      </c>
      <c r="AB171" s="5">
        <v>0.89900000000000002</v>
      </c>
      <c r="AC171" s="5">
        <v>1.1240000000000001</v>
      </c>
      <c r="AD171" s="5">
        <v>1.377</v>
      </c>
      <c r="AE171" s="5">
        <v>1.425</v>
      </c>
      <c r="AF171" s="5">
        <v>1.974</v>
      </c>
      <c r="AG171" s="7">
        <v>8</v>
      </c>
      <c r="AH171" s="30">
        <f t="shared" si="26"/>
        <v>5.0895956801911627E-2</v>
      </c>
      <c r="AI171" s="32">
        <f t="shared" si="27"/>
        <v>2.0323352164339677E-2</v>
      </c>
      <c r="AJ171" s="32">
        <f t="shared" si="28"/>
        <v>3.1344305792324847E-2</v>
      </c>
    </row>
    <row r="172" spans="1:36">
      <c r="A172" s="19" t="s">
        <v>17</v>
      </c>
      <c r="B172" s="19" t="s">
        <v>57</v>
      </c>
      <c r="C172" s="8">
        <v>0</v>
      </c>
      <c r="D172" s="7">
        <v>0</v>
      </c>
      <c r="E172" s="7">
        <v>3</v>
      </c>
      <c r="F172" s="7">
        <v>10</v>
      </c>
      <c r="G172" s="7">
        <v>0</v>
      </c>
      <c r="H172" s="7">
        <v>10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2">
        <f t="shared" si="22"/>
        <v>10</v>
      </c>
      <c r="V172" s="2">
        <f t="shared" si="23"/>
        <v>0</v>
      </c>
      <c r="W172" s="2">
        <f t="shared" si="20"/>
        <v>0</v>
      </c>
      <c r="X172" s="2">
        <f t="shared" si="24"/>
        <v>0</v>
      </c>
      <c r="Y172" s="2">
        <f t="shared" si="21"/>
        <v>10</v>
      </c>
      <c r="Z172" s="2">
        <f t="shared" si="25"/>
        <v>0</v>
      </c>
      <c r="AA172" s="5">
        <v>0.77400000000000002</v>
      </c>
      <c r="AB172" s="5">
        <v>0.89600000000000002</v>
      </c>
      <c r="AC172" s="5">
        <v>1.129</v>
      </c>
      <c r="AD172" s="5">
        <v>1.3859999999999999</v>
      </c>
      <c r="AE172" s="5">
        <v>1.4359999999999999</v>
      </c>
      <c r="AF172" s="9" t="s">
        <v>15</v>
      </c>
      <c r="AG172" s="10" t="s">
        <v>15</v>
      </c>
      <c r="AH172" s="10" t="s">
        <v>15</v>
      </c>
      <c r="AI172" s="10" t="s">
        <v>15</v>
      </c>
      <c r="AJ172" s="10" t="s">
        <v>15</v>
      </c>
    </row>
    <row r="173" spans="1:36">
      <c r="A173" s="19" t="s">
        <v>17</v>
      </c>
      <c r="B173" s="19" t="s">
        <v>57</v>
      </c>
      <c r="C173" s="8">
        <v>0</v>
      </c>
      <c r="D173" s="7">
        <v>0</v>
      </c>
      <c r="E173" s="7">
        <v>4</v>
      </c>
      <c r="F173" s="7">
        <v>10</v>
      </c>
      <c r="G173" s="7">
        <v>0</v>
      </c>
      <c r="H173" s="7">
        <v>10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2">
        <f t="shared" si="22"/>
        <v>10</v>
      </c>
      <c r="V173" s="2">
        <f t="shared" si="23"/>
        <v>0</v>
      </c>
      <c r="W173" s="2">
        <f t="shared" si="20"/>
        <v>0</v>
      </c>
      <c r="X173" s="2">
        <f t="shared" si="24"/>
        <v>0</v>
      </c>
      <c r="Y173" s="2">
        <f t="shared" si="21"/>
        <v>10</v>
      </c>
      <c r="Z173" s="2">
        <f t="shared" si="25"/>
        <v>0</v>
      </c>
      <c r="AA173" s="5">
        <v>0.79700000000000004</v>
      </c>
      <c r="AB173" s="5">
        <v>0.82899999999999996</v>
      </c>
      <c r="AC173" s="5">
        <v>1.03</v>
      </c>
      <c r="AD173" s="5">
        <v>1.077</v>
      </c>
      <c r="AE173" s="5">
        <v>1.2270000000000001</v>
      </c>
      <c r="AF173" s="9" t="s">
        <v>15</v>
      </c>
      <c r="AG173" s="10" t="s">
        <v>15</v>
      </c>
      <c r="AH173" s="10" t="s">
        <v>15</v>
      </c>
      <c r="AI173" s="10" t="s">
        <v>15</v>
      </c>
      <c r="AJ173" s="10" t="s">
        <v>15</v>
      </c>
    </row>
    <row r="174" spans="1:36" s="16" customFormat="1">
      <c r="A174" s="19" t="s">
        <v>17</v>
      </c>
      <c r="B174" s="19" t="s">
        <v>57</v>
      </c>
      <c r="C174" s="8">
        <v>0</v>
      </c>
      <c r="D174" s="7">
        <v>0</v>
      </c>
      <c r="E174" s="7">
        <v>5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2">
        <f t="shared" si="22"/>
        <v>0</v>
      </c>
      <c r="V174" s="2">
        <f t="shared" si="23"/>
        <v>0</v>
      </c>
      <c r="W174" s="2">
        <f t="shared" si="20"/>
        <v>0</v>
      </c>
      <c r="X174" s="2">
        <f t="shared" si="24"/>
        <v>0</v>
      </c>
      <c r="Y174" s="2">
        <f t="shared" si="21"/>
        <v>0</v>
      </c>
      <c r="Z174" s="2">
        <f t="shared" si="25"/>
        <v>0</v>
      </c>
      <c r="AA174" s="5">
        <v>0.752</v>
      </c>
      <c r="AB174" s="5">
        <v>1</v>
      </c>
      <c r="AC174" s="5">
        <v>0.98</v>
      </c>
      <c r="AD174" s="18" t="s">
        <v>15</v>
      </c>
      <c r="AE174" s="18" t="s">
        <v>15</v>
      </c>
      <c r="AF174" s="5">
        <v>1.913</v>
      </c>
      <c r="AG174" s="7">
        <v>6</v>
      </c>
      <c r="AH174" s="30">
        <f t="shared" si="26"/>
        <v>6.7582854905942263E-2</v>
      </c>
      <c r="AI174" s="32">
        <f t="shared" si="27"/>
        <v>1.9168039183475434E-2</v>
      </c>
      <c r="AJ174" s="10" t="s">
        <v>15</v>
      </c>
    </row>
    <row r="175" spans="1:36" s="16" customFormat="1">
      <c r="A175" s="19" t="s">
        <v>17</v>
      </c>
      <c r="B175" s="19" t="s">
        <v>57</v>
      </c>
      <c r="C175" s="8">
        <v>0</v>
      </c>
      <c r="D175" s="7">
        <v>0</v>
      </c>
      <c r="E175" s="7">
        <v>6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2">
        <f t="shared" si="22"/>
        <v>0</v>
      </c>
      <c r="V175" s="2">
        <f t="shared" si="23"/>
        <v>0</v>
      </c>
      <c r="W175" s="2">
        <f t="shared" si="20"/>
        <v>0</v>
      </c>
      <c r="X175" s="2">
        <f t="shared" si="24"/>
        <v>0</v>
      </c>
      <c r="Y175" s="2">
        <f t="shared" si="21"/>
        <v>0</v>
      </c>
      <c r="Z175" s="2">
        <f t="shared" si="25"/>
        <v>0</v>
      </c>
      <c r="AA175" s="5">
        <v>0.79</v>
      </c>
      <c r="AB175" s="5">
        <v>1.022</v>
      </c>
      <c r="AC175" s="5">
        <v>1.3380000000000001</v>
      </c>
      <c r="AD175" s="18" t="s">
        <v>15</v>
      </c>
      <c r="AE175" s="18" t="s">
        <v>15</v>
      </c>
      <c r="AF175" s="5">
        <v>1.927</v>
      </c>
      <c r="AG175" s="7">
        <v>6</v>
      </c>
      <c r="AH175" s="30">
        <f t="shared" si="26"/>
        <v>6.4542437227501928E-2</v>
      </c>
      <c r="AI175" s="32">
        <f t="shared" si="27"/>
        <v>3.8138170356893812E-2</v>
      </c>
      <c r="AJ175" s="10" t="s">
        <v>15</v>
      </c>
    </row>
    <row r="176" spans="1:36" s="16" customFormat="1">
      <c r="A176" s="19" t="s">
        <v>17</v>
      </c>
      <c r="B176" s="19" t="s">
        <v>57</v>
      </c>
      <c r="C176" s="8">
        <v>0</v>
      </c>
      <c r="D176" s="7">
        <v>0</v>
      </c>
      <c r="E176" s="7">
        <v>7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2">
        <f t="shared" si="22"/>
        <v>0</v>
      </c>
      <c r="V176" s="2">
        <f t="shared" si="23"/>
        <v>0</v>
      </c>
      <c r="W176" s="2">
        <f t="shared" si="20"/>
        <v>0</v>
      </c>
      <c r="X176" s="2">
        <f t="shared" si="24"/>
        <v>0</v>
      </c>
      <c r="Y176" s="2">
        <f t="shared" si="21"/>
        <v>0</v>
      </c>
      <c r="Z176" s="2">
        <f t="shared" si="25"/>
        <v>0</v>
      </c>
      <c r="AA176" s="5">
        <v>0.78400000000000003</v>
      </c>
      <c r="AB176" s="5">
        <v>1.0269999999999999</v>
      </c>
      <c r="AC176" s="5">
        <v>1.109</v>
      </c>
      <c r="AD176" s="18" t="s">
        <v>15</v>
      </c>
      <c r="AE176" s="18" t="s">
        <v>15</v>
      </c>
      <c r="AF176" s="5">
        <v>2</v>
      </c>
      <c r="AG176" s="7">
        <v>6</v>
      </c>
      <c r="AH176" s="30">
        <f t="shared" si="26"/>
        <v>6.778565549659045E-2</v>
      </c>
      <c r="AI176" s="32">
        <f t="shared" si="27"/>
        <v>2.5102580577453598E-2</v>
      </c>
      <c r="AJ176" s="10" t="s">
        <v>15</v>
      </c>
    </row>
    <row r="177" spans="1:36" s="16" customFormat="1">
      <c r="A177" s="19" t="s">
        <v>17</v>
      </c>
      <c r="B177" s="19" t="s">
        <v>57</v>
      </c>
      <c r="C177" s="8">
        <v>0</v>
      </c>
      <c r="D177" s="7">
        <v>0</v>
      </c>
      <c r="E177" s="7">
        <v>8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2">
        <f t="shared" si="22"/>
        <v>0</v>
      </c>
      <c r="V177" s="2">
        <f t="shared" si="23"/>
        <v>0</v>
      </c>
      <c r="W177" s="2">
        <f t="shared" si="20"/>
        <v>0</v>
      </c>
      <c r="X177" s="2">
        <f t="shared" si="24"/>
        <v>0</v>
      </c>
      <c r="Y177" s="2">
        <f t="shared" si="21"/>
        <v>0</v>
      </c>
      <c r="Z177" s="2">
        <f t="shared" si="25"/>
        <v>0</v>
      </c>
      <c r="AA177" s="5">
        <v>0.747</v>
      </c>
      <c r="AB177" s="5">
        <v>0.98099999999999998</v>
      </c>
      <c r="AC177" s="5">
        <v>0.95299999999999996</v>
      </c>
      <c r="AD177" s="18" t="s">
        <v>15</v>
      </c>
      <c r="AE177" s="18" t="s">
        <v>15</v>
      </c>
      <c r="AF177" s="5">
        <v>1.9730000000000001</v>
      </c>
      <c r="AG177" s="7">
        <v>6</v>
      </c>
      <c r="AH177" s="30">
        <f t="shared" si="26"/>
        <v>7.0301080572798741E-2</v>
      </c>
      <c r="AI177" s="32">
        <f t="shared" si="27"/>
        <v>1.7628716470487936E-2</v>
      </c>
      <c r="AJ177" s="10" t="s">
        <v>15</v>
      </c>
    </row>
    <row r="178" spans="1:36">
      <c r="A178" s="19" t="s">
        <v>17</v>
      </c>
      <c r="B178" s="19" t="s">
        <v>57</v>
      </c>
      <c r="C178" s="8">
        <v>0.1</v>
      </c>
      <c r="D178" s="7">
        <v>0</v>
      </c>
      <c r="E178" s="7">
        <v>1</v>
      </c>
      <c r="F178" s="7">
        <v>10</v>
      </c>
      <c r="G178" s="7">
        <v>0</v>
      </c>
      <c r="H178" s="7">
        <v>10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2">
        <f t="shared" si="22"/>
        <v>10</v>
      </c>
      <c r="V178" s="2">
        <f t="shared" si="23"/>
        <v>0</v>
      </c>
      <c r="W178" s="2">
        <f t="shared" si="20"/>
        <v>0</v>
      </c>
      <c r="X178" s="2">
        <f t="shared" si="24"/>
        <v>0</v>
      </c>
      <c r="Y178" s="2">
        <f t="shared" si="21"/>
        <v>10</v>
      </c>
      <c r="Z178" s="2">
        <f t="shared" si="25"/>
        <v>0</v>
      </c>
      <c r="AA178" s="5">
        <v>0.82099999999999995</v>
      </c>
      <c r="AB178" s="5">
        <v>0.875</v>
      </c>
      <c r="AC178" s="5">
        <v>1.1499999999999999</v>
      </c>
      <c r="AD178" s="5">
        <v>1.1950000000000001</v>
      </c>
      <c r="AE178" s="5">
        <v>1.4550000000000001</v>
      </c>
      <c r="AF178" s="5">
        <v>2.1230000000000002</v>
      </c>
      <c r="AG178" s="7">
        <v>8</v>
      </c>
      <c r="AH178" s="30">
        <f t="shared" si="26"/>
        <v>5.1575854630819762E-2</v>
      </c>
      <c r="AI178" s="32">
        <f t="shared" si="27"/>
        <v>1.8294335404271361E-2</v>
      </c>
      <c r="AJ178" s="32">
        <f t="shared" si="28"/>
        <v>2.0378093520589471E-2</v>
      </c>
    </row>
    <row r="179" spans="1:36">
      <c r="A179" s="19" t="s">
        <v>17</v>
      </c>
      <c r="B179" s="19" t="s">
        <v>57</v>
      </c>
      <c r="C179" s="8">
        <v>0.1</v>
      </c>
      <c r="D179" s="7">
        <v>0</v>
      </c>
      <c r="E179" s="7">
        <v>2</v>
      </c>
      <c r="F179" s="7">
        <v>0</v>
      </c>
      <c r="G179" s="7">
        <v>0</v>
      </c>
      <c r="H179" s="2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2">
        <f t="shared" si="22"/>
        <v>0</v>
      </c>
      <c r="V179" s="2">
        <f t="shared" si="23"/>
        <v>0</v>
      </c>
      <c r="W179" s="2">
        <f t="shared" si="20"/>
        <v>0</v>
      </c>
      <c r="X179" s="2">
        <f t="shared" si="24"/>
        <v>0</v>
      </c>
      <c r="Y179" s="2">
        <f t="shared" si="21"/>
        <v>0</v>
      </c>
      <c r="Z179" s="2">
        <f t="shared" si="25"/>
        <v>0</v>
      </c>
      <c r="AA179" s="5">
        <v>0.78400000000000003</v>
      </c>
      <c r="AB179" s="5">
        <v>0.90500000000000003</v>
      </c>
      <c r="AC179" s="5">
        <v>1.117</v>
      </c>
      <c r="AD179" s="5">
        <v>1.196</v>
      </c>
      <c r="AE179" s="5">
        <v>1.472</v>
      </c>
      <c r="AF179" s="5">
        <v>2.145</v>
      </c>
      <c r="AG179" s="7">
        <v>8</v>
      </c>
      <c r="AH179" s="30">
        <f t="shared" si="26"/>
        <v>5.4638904229538071E-2</v>
      </c>
      <c r="AI179" s="32">
        <f t="shared" si="27"/>
        <v>1.9217138803896326E-2</v>
      </c>
      <c r="AJ179" s="32">
        <f t="shared" si="28"/>
        <v>2.2926889620994196E-2</v>
      </c>
    </row>
    <row r="180" spans="1:36">
      <c r="A180" s="19" t="s">
        <v>17</v>
      </c>
      <c r="B180" s="19" t="s">
        <v>57</v>
      </c>
      <c r="C180" s="8">
        <v>0.1</v>
      </c>
      <c r="D180" s="7">
        <v>0</v>
      </c>
      <c r="E180" s="7">
        <v>3</v>
      </c>
      <c r="F180" s="7">
        <v>30</v>
      </c>
      <c r="G180" s="7">
        <v>0</v>
      </c>
      <c r="H180" s="7">
        <v>30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2">
        <f t="shared" si="22"/>
        <v>30</v>
      </c>
      <c r="V180" s="2">
        <f t="shared" si="23"/>
        <v>0</v>
      </c>
      <c r="W180" s="2">
        <f t="shared" si="20"/>
        <v>0</v>
      </c>
      <c r="X180" s="2">
        <f t="shared" si="24"/>
        <v>0</v>
      </c>
      <c r="Y180" s="2">
        <f t="shared" si="21"/>
        <v>30</v>
      </c>
      <c r="Z180" s="2">
        <f t="shared" si="25"/>
        <v>0</v>
      </c>
      <c r="AA180" s="5">
        <v>0.80800000000000005</v>
      </c>
      <c r="AB180" s="5">
        <v>0.81499999999999995</v>
      </c>
      <c r="AC180" s="18" t="s">
        <v>15</v>
      </c>
      <c r="AD180" s="5">
        <v>0.91700000000000004</v>
      </c>
      <c r="AE180" s="5">
        <v>1.1399999999999999</v>
      </c>
      <c r="AF180" s="9" t="s">
        <v>15</v>
      </c>
      <c r="AG180" s="10" t="s">
        <v>15</v>
      </c>
      <c r="AH180" s="10" t="s">
        <v>15</v>
      </c>
      <c r="AI180" s="10" t="s">
        <v>15</v>
      </c>
      <c r="AJ180" s="10" t="s">
        <v>15</v>
      </c>
    </row>
    <row r="181" spans="1:36">
      <c r="A181" s="19" t="s">
        <v>17</v>
      </c>
      <c r="B181" s="19" t="s">
        <v>57</v>
      </c>
      <c r="C181" s="8">
        <v>0.1</v>
      </c>
      <c r="D181" s="7">
        <v>0</v>
      </c>
      <c r="E181" s="7">
        <v>4</v>
      </c>
      <c r="F181" s="7">
        <v>10</v>
      </c>
      <c r="G181" s="7">
        <v>0</v>
      </c>
      <c r="H181" s="7">
        <v>10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2">
        <f t="shared" si="22"/>
        <v>10</v>
      </c>
      <c r="V181" s="2">
        <f t="shared" si="23"/>
        <v>0</v>
      </c>
      <c r="W181" s="2">
        <f t="shared" si="20"/>
        <v>0</v>
      </c>
      <c r="X181" s="2">
        <f t="shared" si="24"/>
        <v>0</v>
      </c>
      <c r="Y181" s="2">
        <f t="shared" si="21"/>
        <v>10</v>
      </c>
      <c r="Z181" s="2">
        <f t="shared" si="25"/>
        <v>0</v>
      </c>
      <c r="AA181" s="5">
        <v>0.80700000000000005</v>
      </c>
      <c r="AB181" s="5">
        <v>0.94099999999999995</v>
      </c>
      <c r="AC181" s="5">
        <v>1.2090000000000001</v>
      </c>
      <c r="AD181" s="5">
        <v>1.179</v>
      </c>
      <c r="AE181" s="5">
        <v>1.5189999999999999</v>
      </c>
      <c r="AF181" s="5">
        <v>1.8380000000000001</v>
      </c>
      <c r="AG181" s="7">
        <v>7</v>
      </c>
      <c r="AH181" s="30">
        <f t="shared" si="26"/>
        <v>5.1067424618288858E-2</v>
      </c>
      <c r="AI181" s="32">
        <f t="shared" si="27"/>
        <v>2.5078966591243066E-2</v>
      </c>
      <c r="AJ181" s="32">
        <f t="shared" si="28"/>
        <v>2.3520038624716959E-2</v>
      </c>
    </row>
    <row r="182" spans="1:36" s="16" customFormat="1">
      <c r="A182" s="19" t="s">
        <v>17</v>
      </c>
      <c r="B182" s="19" t="s">
        <v>57</v>
      </c>
      <c r="C182" s="8">
        <v>0.1</v>
      </c>
      <c r="D182" s="7">
        <v>0</v>
      </c>
      <c r="E182" s="7">
        <v>5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2">
        <f t="shared" si="22"/>
        <v>0</v>
      </c>
      <c r="V182" s="2">
        <f t="shared" si="23"/>
        <v>0</v>
      </c>
      <c r="W182" s="2">
        <f t="shared" si="20"/>
        <v>0</v>
      </c>
      <c r="X182" s="2">
        <f t="shared" si="24"/>
        <v>0</v>
      </c>
      <c r="Y182" s="2">
        <f t="shared" si="21"/>
        <v>0</v>
      </c>
      <c r="Z182" s="2">
        <f t="shared" si="25"/>
        <v>0</v>
      </c>
      <c r="AA182" s="5">
        <v>0.76900000000000002</v>
      </c>
      <c r="AB182" s="5">
        <v>0.97099999999999997</v>
      </c>
      <c r="AC182" s="5">
        <v>0.99399999999999999</v>
      </c>
      <c r="AD182" s="18" t="s">
        <v>15</v>
      </c>
      <c r="AE182" s="18" t="s">
        <v>15</v>
      </c>
      <c r="AF182" s="5">
        <v>1.99</v>
      </c>
      <c r="AG182" s="7">
        <v>6</v>
      </c>
      <c r="AH182" s="30">
        <f t="shared" si="26"/>
        <v>6.8821122768045931E-2</v>
      </c>
      <c r="AI182" s="32">
        <f t="shared" si="27"/>
        <v>1.8576674099313708E-2</v>
      </c>
      <c r="AJ182" s="10" t="s">
        <v>15</v>
      </c>
    </row>
    <row r="183" spans="1:36">
      <c r="A183" s="19" t="s">
        <v>17</v>
      </c>
      <c r="B183" s="19" t="s">
        <v>57</v>
      </c>
      <c r="C183" s="8">
        <v>0.25</v>
      </c>
      <c r="D183" s="7">
        <v>0</v>
      </c>
      <c r="E183" s="7">
        <v>1</v>
      </c>
      <c r="F183" s="7">
        <v>10</v>
      </c>
      <c r="G183" s="7">
        <v>0</v>
      </c>
      <c r="H183" s="7">
        <v>10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2">
        <f t="shared" si="22"/>
        <v>10</v>
      </c>
      <c r="V183" s="2">
        <f t="shared" si="23"/>
        <v>0</v>
      </c>
      <c r="W183" s="2">
        <f t="shared" si="20"/>
        <v>0</v>
      </c>
      <c r="X183" s="2">
        <f t="shared" si="24"/>
        <v>0</v>
      </c>
      <c r="Y183" s="2">
        <f t="shared" si="21"/>
        <v>10</v>
      </c>
      <c r="Z183" s="2">
        <f t="shared" si="25"/>
        <v>0</v>
      </c>
      <c r="AA183" s="5">
        <v>0.78500000000000003</v>
      </c>
      <c r="AB183" s="5">
        <v>0.89</v>
      </c>
      <c r="AC183" s="5">
        <v>1.1499999999999999</v>
      </c>
      <c r="AD183" s="5">
        <v>1.4139999999999999</v>
      </c>
      <c r="AE183" s="5">
        <v>1.468</v>
      </c>
      <c r="AF183" s="5">
        <v>2.2109999999999999</v>
      </c>
      <c r="AG183" s="7">
        <v>8</v>
      </c>
      <c r="AH183" s="30">
        <f t="shared" si="26"/>
        <v>5.6214885729182665E-2</v>
      </c>
      <c r="AI183" s="32">
        <f t="shared" si="27"/>
        <v>2.0728522951044888E-2</v>
      </c>
      <c r="AJ183" s="32">
        <f t="shared" si="28"/>
        <v>3.1947469089453506E-2</v>
      </c>
    </row>
    <row r="184" spans="1:36">
      <c r="A184" s="19" t="s">
        <v>17</v>
      </c>
      <c r="B184" s="19" t="s">
        <v>57</v>
      </c>
      <c r="C184" s="8">
        <v>0.25</v>
      </c>
      <c r="D184" s="7">
        <v>0</v>
      </c>
      <c r="E184" s="7">
        <v>2</v>
      </c>
      <c r="F184" s="7">
        <v>10</v>
      </c>
      <c r="G184" s="7">
        <v>0</v>
      </c>
      <c r="H184" s="7">
        <v>10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2">
        <f t="shared" si="22"/>
        <v>10</v>
      </c>
      <c r="V184" s="2">
        <f t="shared" si="23"/>
        <v>0</v>
      </c>
      <c r="W184" s="2">
        <f t="shared" si="20"/>
        <v>0</v>
      </c>
      <c r="X184" s="2">
        <f t="shared" si="24"/>
        <v>0</v>
      </c>
      <c r="Y184" s="2">
        <f t="shared" si="21"/>
        <v>10</v>
      </c>
      <c r="Z184" s="2">
        <f t="shared" si="25"/>
        <v>0</v>
      </c>
      <c r="AA184" s="5">
        <v>0.79100000000000004</v>
      </c>
      <c r="AB184" s="5">
        <v>0.92600000000000005</v>
      </c>
      <c r="AC184" s="5">
        <v>1.2050000000000001</v>
      </c>
      <c r="AD184" s="5">
        <v>1.1850000000000001</v>
      </c>
      <c r="AE184" s="5">
        <v>1.5309999999999999</v>
      </c>
      <c r="AF184" s="5">
        <v>2.0169999999999999</v>
      </c>
      <c r="AG184" s="7">
        <v>6</v>
      </c>
      <c r="AH184" s="30">
        <f t="shared" si="26"/>
        <v>6.7754902452514795E-2</v>
      </c>
      <c r="AI184" s="32">
        <f t="shared" si="27"/>
        <v>3.0468427235535108E-2</v>
      </c>
      <c r="AJ184" s="32">
        <f t="shared" si="28"/>
        <v>2.925697780807435E-2</v>
      </c>
    </row>
    <row r="185" spans="1:36">
      <c r="A185" s="19" t="s">
        <v>17</v>
      </c>
      <c r="B185" s="19" t="s">
        <v>57</v>
      </c>
      <c r="C185" s="8">
        <v>0.25</v>
      </c>
      <c r="D185" s="7">
        <v>0</v>
      </c>
      <c r="E185" s="7">
        <v>3</v>
      </c>
      <c r="F185" s="7">
        <v>10</v>
      </c>
      <c r="G185" s="7">
        <v>0</v>
      </c>
      <c r="H185" s="7">
        <v>10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2">
        <f t="shared" si="22"/>
        <v>10</v>
      </c>
      <c r="V185" s="2">
        <f t="shared" si="23"/>
        <v>0</v>
      </c>
      <c r="W185" s="2">
        <f t="shared" si="20"/>
        <v>0</v>
      </c>
      <c r="X185" s="2">
        <f t="shared" si="24"/>
        <v>0</v>
      </c>
      <c r="Y185" s="2">
        <f t="shared" si="21"/>
        <v>10</v>
      </c>
      <c r="Z185" s="2">
        <f t="shared" si="25"/>
        <v>0</v>
      </c>
      <c r="AA185" s="5">
        <v>0.76700000000000002</v>
      </c>
      <c r="AB185" s="5">
        <v>0.84299999999999997</v>
      </c>
      <c r="AC185" s="5">
        <v>1.1000000000000001</v>
      </c>
      <c r="AD185" s="5">
        <v>1.3340000000000001</v>
      </c>
      <c r="AE185" s="5">
        <v>1.4239999999999999</v>
      </c>
      <c r="AF185" s="5">
        <v>2.0979999999999999</v>
      </c>
      <c r="AG185" s="7">
        <v>8</v>
      </c>
      <c r="AH185" s="30">
        <f t="shared" si="26"/>
        <v>5.4626264988569762E-2</v>
      </c>
      <c r="AI185" s="32">
        <f t="shared" si="27"/>
        <v>1.9574665151155513E-2</v>
      </c>
      <c r="AJ185" s="32">
        <f t="shared" si="28"/>
        <v>3.0045058203943653E-2</v>
      </c>
    </row>
    <row r="186" spans="1:36">
      <c r="A186" s="19" t="s">
        <v>17</v>
      </c>
      <c r="B186" s="19" t="s">
        <v>57</v>
      </c>
      <c r="C186" s="8">
        <v>0.25</v>
      </c>
      <c r="D186" s="7">
        <v>0</v>
      </c>
      <c r="E186" s="7">
        <v>4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2">
        <f t="shared" si="22"/>
        <v>0</v>
      </c>
      <c r="V186" s="2">
        <f t="shared" si="23"/>
        <v>0</v>
      </c>
      <c r="W186" s="2">
        <f t="shared" si="20"/>
        <v>0</v>
      </c>
      <c r="X186" s="2">
        <f t="shared" si="24"/>
        <v>0</v>
      </c>
      <c r="Y186" s="2">
        <f t="shared" si="21"/>
        <v>0</v>
      </c>
      <c r="Z186" s="2">
        <f t="shared" si="25"/>
        <v>0</v>
      </c>
      <c r="AA186" s="5">
        <v>0.84299999999999997</v>
      </c>
      <c r="AB186" s="5">
        <v>0.96899999999999997</v>
      </c>
      <c r="AC186" s="5">
        <v>1.2609999999999999</v>
      </c>
      <c r="AD186" s="5">
        <v>1.238</v>
      </c>
      <c r="AE186" s="5">
        <v>1.6439999999999999</v>
      </c>
      <c r="AF186" s="5">
        <v>2.085</v>
      </c>
      <c r="AG186" s="7">
        <v>7</v>
      </c>
      <c r="AH186" s="30">
        <f t="shared" si="26"/>
        <v>5.6182640669290573E-2</v>
      </c>
      <c r="AI186" s="32">
        <f t="shared" si="27"/>
        <v>2.4983930278334184E-2</v>
      </c>
      <c r="AJ186" s="32">
        <f t="shared" si="28"/>
        <v>2.3841867151336692E-2</v>
      </c>
    </row>
    <row r="187" spans="1:36" s="16" customFormat="1">
      <c r="A187" s="19" t="s">
        <v>17</v>
      </c>
      <c r="B187" s="19" t="s">
        <v>57</v>
      </c>
      <c r="C187" s="8">
        <v>0.5</v>
      </c>
      <c r="D187" s="7">
        <v>0</v>
      </c>
      <c r="E187" s="7">
        <v>1</v>
      </c>
      <c r="F187" s="7">
        <v>10</v>
      </c>
      <c r="G187" s="7">
        <v>0</v>
      </c>
      <c r="H187" s="7">
        <v>10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2">
        <f t="shared" si="22"/>
        <v>10</v>
      </c>
      <c r="V187" s="2">
        <f t="shared" si="23"/>
        <v>0</v>
      </c>
      <c r="W187" s="2">
        <f t="shared" si="20"/>
        <v>0</v>
      </c>
      <c r="X187" s="2">
        <f t="shared" si="24"/>
        <v>0</v>
      </c>
      <c r="Y187" s="2">
        <f t="shared" si="21"/>
        <v>10</v>
      </c>
      <c r="Z187" s="2">
        <f t="shared" si="25"/>
        <v>0</v>
      </c>
      <c r="AA187" s="5">
        <v>0.79500000000000004</v>
      </c>
      <c r="AB187" s="5">
        <v>0.92800000000000005</v>
      </c>
      <c r="AC187" s="5">
        <v>1.222</v>
      </c>
      <c r="AD187" s="5">
        <v>1.514</v>
      </c>
      <c r="AE187" s="5">
        <v>1.59</v>
      </c>
      <c r="AF187" s="5">
        <v>2.25</v>
      </c>
      <c r="AG187" s="7">
        <v>8</v>
      </c>
      <c r="AH187" s="30">
        <f t="shared" si="26"/>
        <v>5.6476923681861524E-2</v>
      </c>
      <c r="AI187" s="32">
        <f t="shared" si="27"/>
        <v>2.3338009656258138E-2</v>
      </c>
      <c r="AJ187" s="32">
        <f t="shared" si="28"/>
        <v>3.4969843313447956E-2</v>
      </c>
    </row>
    <row r="188" spans="1:36">
      <c r="A188" s="19" t="s">
        <v>17</v>
      </c>
      <c r="B188" s="19" t="s">
        <v>57</v>
      </c>
      <c r="C188" s="8">
        <v>0.5</v>
      </c>
      <c r="D188" s="7">
        <v>0</v>
      </c>
      <c r="E188" s="7">
        <v>2</v>
      </c>
      <c r="F188" s="7">
        <v>10</v>
      </c>
      <c r="G188" s="7">
        <v>0</v>
      </c>
      <c r="H188" s="7">
        <v>10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2">
        <f t="shared" si="22"/>
        <v>10</v>
      </c>
      <c r="V188" s="2">
        <f t="shared" si="23"/>
        <v>0</v>
      </c>
      <c r="W188" s="2">
        <f t="shared" si="20"/>
        <v>0</v>
      </c>
      <c r="X188" s="2">
        <f t="shared" si="24"/>
        <v>0</v>
      </c>
      <c r="Y188" s="2">
        <f t="shared" si="21"/>
        <v>10</v>
      </c>
      <c r="Z188" s="2">
        <f t="shared" si="25"/>
        <v>0</v>
      </c>
      <c r="AA188" s="5">
        <v>0.82</v>
      </c>
      <c r="AB188" s="5">
        <v>0.96899999999999997</v>
      </c>
      <c r="AC188" s="5">
        <v>1.21</v>
      </c>
      <c r="AD188" s="5">
        <v>1.276</v>
      </c>
      <c r="AE188" s="5">
        <v>1.609</v>
      </c>
      <c r="AF188" s="5">
        <v>2.145</v>
      </c>
      <c r="AG188" s="7">
        <v>6</v>
      </c>
      <c r="AH188" s="30">
        <f t="shared" si="26"/>
        <v>6.9602240689504394E-2</v>
      </c>
      <c r="AI188" s="32">
        <f t="shared" si="27"/>
        <v>2.8161919655455569E-2</v>
      </c>
      <c r="AJ188" s="32">
        <f t="shared" si="28"/>
        <v>3.2006137000237807E-2</v>
      </c>
    </row>
    <row r="189" spans="1:36">
      <c r="A189" s="19" t="s">
        <v>17</v>
      </c>
      <c r="B189" s="19" t="s">
        <v>57</v>
      </c>
      <c r="C189" s="8">
        <v>0.5</v>
      </c>
      <c r="D189" s="7">
        <v>0</v>
      </c>
      <c r="E189" s="7">
        <v>3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2">
        <f t="shared" si="22"/>
        <v>0</v>
      </c>
      <c r="V189" s="2">
        <f t="shared" si="23"/>
        <v>0</v>
      </c>
      <c r="W189" s="2">
        <f t="shared" si="20"/>
        <v>0</v>
      </c>
      <c r="X189" s="2">
        <f t="shared" si="24"/>
        <v>0</v>
      </c>
      <c r="Y189" s="2">
        <f t="shared" si="21"/>
        <v>0</v>
      </c>
      <c r="Z189" s="2">
        <f t="shared" si="25"/>
        <v>0</v>
      </c>
      <c r="AA189" s="5">
        <v>0.75900000000000001</v>
      </c>
      <c r="AB189" s="5">
        <v>0.85099999999999998</v>
      </c>
      <c r="AC189" s="5">
        <v>1.105</v>
      </c>
      <c r="AD189" s="5">
        <v>1.1559999999999999</v>
      </c>
      <c r="AE189" s="5">
        <v>1.42</v>
      </c>
      <c r="AF189" s="5">
        <v>2.161</v>
      </c>
      <c r="AG189" s="7">
        <v>8</v>
      </c>
      <c r="AH189" s="30">
        <f t="shared" si="26"/>
        <v>5.6801623873470125E-2</v>
      </c>
      <c r="AI189" s="32">
        <f t="shared" si="27"/>
        <v>2.0390062765706141E-2</v>
      </c>
      <c r="AJ189" s="32">
        <f t="shared" si="28"/>
        <v>2.2839507273628733E-2</v>
      </c>
    </row>
    <row r="190" spans="1:36">
      <c r="A190" s="19" t="s">
        <v>17</v>
      </c>
      <c r="B190" s="19" t="s">
        <v>57</v>
      </c>
      <c r="C190" s="8">
        <v>0.5</v>
      </c>
      <c r="D190" s="7">
        <v>0</v>
      </c>
      <c r="E190" s="7">
        <v>4</v>
      </c>
      <c r="F190" s="7">
        <v>10</v>
      </c>
      <c r="G190" s="7">
        <v>0</v>
      </c>
      <c r="H190" s="7">
        <v>10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2">
        <f t="shared" si="22"/>
        <v>10</v>
      </c>
      <c r="V190" s="2">
        <f t="shared" si="23"/>
        <v>0</v>
      </c>
      <c r="W190" s="2">
        <f t="shared" si="20"/>
        <v>0</v>
      </c>
      <c r="X190" s="2">
        <f t="shared" si="24"/>
        <v>0</v>
      </c>
      <c r="Y190" s="2">
        <f t="shared" si="21"/>
        <v>10</v>
      </c>
      <c r="Z190" s="2">
        <f t="shared" si="25"/>
        <v>0</v>
      </c>
      <c r="AA190" s="5">
        <v>0.78700000000000003</v>
      </c>
      <c r="AB190" s="5">
        <v>0.93899999999999995</v>
      </c>
      <c r="AC190" s="5">
        <v>1.1870000000000001</v>
      </c>
      <c r="AD190" s="5">
        <v>1.1890000000000001</v>
      </c>
      <c r="AE190" s="5">
        <v>1.5680000000000001</v>
      </c>
      <c r="AF190" s="5">
        <v>2.1219999999999999</v>
      </c>
      <c r="AG190" s="7">
        <v>6</v>
      </c>
      <c r="AH190" s="30">
        <f t="shared" si="26"/>
        <v>7.179510786770954E-2</v>
      </c>
      <c r="AI190" s="32">
        <f t="shared" si="27"/>
        <v>2.9745997765921111E-2</v>
      </c>
      <c r="AJ190" s="32">
        <f t="shared" si="28"/>
        <v>2.9867853709937841E-2</v>
      </c>
    </row>
    <row r="191" spans="1:36">
      <c r="A191" s="19" t="s">
        <v>17</v>
      </c>
      <c r="B191" s="19" t="s">
        <v>57</v>
      </c>
      <c r="C191" s="8">
        <v>0</v>
      </c>
      <c r="D191" s="7">
        <v>5</v>
      </c>
      <c r="E191" s="7">
        <v>1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2">
        <f t="shared" si="22"/>
        <v>0</v>
      </c>
      <c r="V191" s="2">
        <f t="shared" si="23"/>
        <v>0</v>
      </c>
      <c r="W191" s="2">
        <f t="shared" si="20"/>
        <v>0</v>
      </c>
      <c r="X191" s="2">
        <f t="shared" si="24"/>
        <v>0</v>
      </c>
      <c r="Y191" s="2">
        <f t="shared" si="21"/>
        <v>0</v>
      </c>
      <c r="Z191" s="2">
        <f t="shared" si="25"/>
        <v>0</v>
      </c>
      <c r="AA191" s="5">
        <v>0.80400000000000005</v>
      </c>
      <c r="AB191" s="5">
        <v>0.95399999999999996</v>
      </c>
      <c r="AC191" s="5">
        <v>1.204</v>
      </c>
      <c r="AD191" s="5">
        <v>1.284</v>
      </c>
      <c r="AE191" s="5">
        <v>1.5780000000000001</v>
      </c>
      <c r="AF191" s="5">
        <v>2.0680000000000001</v>
      </c>
      <c r="AG191" s="7">
        <v>6</v>
      </c>
      <c r="AH191" s="30">
        <f t="shared" si="26"/>
        <v>6.838241427890894E-2</v>
      </c>
      <c r="AI191" s="32">
        <f t="shared" si="27"/>
        <v>2.9228406362225737E-2</v>
      </c>
      <c r="AJ191" s="32">
        <f t="shared" si="28"/>
        <v>3.3884829164063865E-2</v>
      </c>
    </row>
    <row r="192" spans="1:36">
      <c r="A192" s="19" t="s">
        <v>17</v>
      </c>
      <c r="B192" s="19" t="s">
        <v>57</v>
      </c>
      <c r="C192" s="8">
        <v>0</v>
      </c>
      <c r="D192" s="7">
        <v>5</v>
      </c>
      <c r="E192" s="7">
        <v>2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2">
        <f t="shared" si="22"/>
        <v>0</v>
      </c>
      <c r="V192" s="2">
        <f t="shared" si="23"/>
        <v>0</v>
      </c>
      <c r="W192" s="2">
        <f t="shared" si="20"/>
        <v>0</v>
      </c>
      <c r="X192" s="2">
        <f t="shared" si="24"/>
        <v>0</v>
      </c>
      <c r="Y192" s="2">
        <f t="shared" si="21"/>
        <v>0</v>
      </c>
      <c r="Z192" s="2">
        <f t="shared" si="25"/>
        <v>0</v>
      </c>
      <c r="AA192" s="5">
        <v>0.82199999999999995</v>
      </c>
      <c r="AB192" s="5">
        <v>0.94899999999999995</v>
      </c>
      <c r="AC192" s="5">
        <v>1.2170000000000001</v>
      </c>
      <c r="AD192" s="5">
        <v>1.2649999999999999</v>
      </c>
      <c r="AE192" s="5">
        <v>1.5309999999999999</v>
      </c>
      <c r="AF192" s="5">
        <v>2.0150000000000001</v>
      </c>
      <c r="AG192" s="7">
        <v>6</v>
      </c>
      <c r="AH192" s="30">
        <f t="shared" si="26"/>
        <v>6.4900538822846313E-2</v>
      </c>
      <c r="AI192" s="32">
        <f t="shared" si="27"/>
        <v>2.8403126781669109E-2</v>
      </c>
      <c r="AJ192" s="32">
        <f t="shared" si="28"/>
        <v>3.1203117995297718E-2</v>
      </c>
    </row>
    <row r="193" spans="1:36">
      <c r="A193" s="19" t="s">
        <v>17</v>
      </c>
      <c r="B193" s="19" t="s">
        <v>57</v>
      </c>
      <c r="C193" s="8">
        <v>0</v>
      </c>
      <c r="D193" s="7">
        <v>5</v>
      </c>
      <c r="E193" s="7">
        <v>3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2">
        <f t="shared" si="22"/>
        <v>0</v>
      </c>
      <c r="V193" s="2">
        <f t="shared" si="23"/>
        <v>0</v>
      </c>
      <c r="W193" s="2">
        <f t="shared" si="20"/>
        <v>0</v>
      </c>
      <c r="X193" s="2">
        <f t="shared" si="24"/>
        <v>0</v>
      </c>
      <c r="Y193" s="2">
        <f t="shared" si="21"/>
        <v>0</v>
      </c>
      <c r="Z193" s="2">
        <f t="shared" si="25"/>
        <v>0</v>
      </c>
      <c r="AA193" s="5">
        <v>0.81699999999999995</v>
      </c>
      <c r="AB193" s="5">
        <v>0.96499999999999997</v>
      </c>
      <c r="AC193" s="5">
        <v>1.242</v>
      </c>
      <c r="AD193" s="5">
        <v>1.2869999999999999</v>
      </c>
      <c r="AE193" s="5">
        <v>1.58</v>
      </c>
      <c r="AF193" s="5">
        <v>2.0830000000000002</v>
      </c>
      <c r="AG193" s="7">
        <v>6</v>
      </c>
      <c r="AH193" s="30">
        <f t="shared" si="26"/>
        <v>6.7744535569221734E-2</v>
      </c>
      <c r="AI193" s="32">
        <f t="shared" si="27"/>
        <v>3.0316589884690989E-2</v>
      </c>
      <c r="AJ193" s="32">
        <f t="shared" si="28"/>
        <v>3.2892748395328533E-2</v>
      </c>
    </row>
    <row r="194" spans="1:36">
      <c r="A194" s="19" t="s">
        <v>17</v>
      </c>
      <c r="B194" s="19" t="s">
        <v>57</v>
      </c>
      <c r="C194" s="8">
        <v>0</v>
      </c>
      <c r="D194" s="7">
        <v>5</v>
      </c>
      <c r="E194" s="7">
        <v>4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2">
        <f t="shared" si="22"/>
        <v>0</v>
      </c>
      <c r="V194" s="2">
        <f t="shared" si="23"/>
        <v>0</v>
      </c>
      <c r="W194" s="2">
        <f t="shared" ref="W194:W257" si="33">MAX(G194,J194,M194,P194, S194)</f>
        <v>0</v>
      </c>
      <c r="X194" s="2">
        <f t="shared" si="24"/>
        <v>0</v>
      </c>
      <c r="Y194" s="2">
        <f t="shared" ref="Y194:Y257" si="34">MAX(H194,K194,N194,Q194, T194)</f>
        <v>0</v>
      </c>
      <c r="Z194" s="2">
        <f t="shared" si="25"/>
        <v>0</v>
      </c>
      <c r="AA194" s="5">
        <v>0.78100000000000003</v>
      </c>
      <c r="AB194" s="5">
        <v>0.90900000000000003</v>
      </c>
      <c r="AC194" s="5">
        <v>1.1459999999999999</v>
      </c>
      <c r="AD194" s="5">
        <v>1.2170000000000001</v>
      </c>
      <c r="AE194" s="5">
        <v>1.4570000000000001</v>
      </c>
      <c r="AF194" s="5">
        <v>2.0859999999999999</v>
      </c>
      <c r="AG194" s="7">
        <v>8</v>
      </c>
      <c r="AH194" s="30">
        <f t="shared" si="26"/>
        <v>5.3332908776651464E-2</v>
      </c>
      <c r="AI194" s="32">
        <f t="shared" si="27"/>
        <v>2.0816697969258849E-2</v>
      </c>
      <c r="AJ194" s="32">
        <f t="shared" si="28"/>
        <v>2.4079943044095584E-2</v>
      </c>
    </row>
    <row r="195" spans="1:36">
      <c r="A195" s="19" t="s">
        <v>17</v>
      </c>
      <c r="B195" s="19" t="s">
        <v>57</v>
      </c>
      <c r="C195" s="8">
        <v>0.1</v>
      </c>
      <c r="D195" s="7">
        <v>5</v>
      </c>
      <c r="E195" s="7">
        <v>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2">
        <f t="shared" ref="U195:U258" si="35">MAX(F195,I195,L195,O195, R195)</f>
        <v>0</v>
      </c>
      <c r="V195" s="2">
        <f t="shared" ref="V195:V258" si="36">MAX(I195,L195,O195, R195)</f>
        <v>0</v>
      </c>
      <c r="W195" s="2">
        <f t="shared" si="33"/>
        <v>0</v>
      </c>
      <c r="X195" s="2">
        <f t="shared" ref="X195:X258" si="37">MAX(J195,M195,P195, S195)</f>
        <v>0</v>
      </c>
      <c r="Y195" s="2">
        <f t="shared" si="34"/>
        <v>0</v>
      </c>
      <c r="Z195" s="2">
        <f t="shared" ref="Z195:Z258" si="38">MAX(K195,N195,Q195, T195)</f>
        <v>0</v>
      </c>
      <c r="AA195" s="5">
        <v>0.78600000000000003</v>
      </c>
      <c r="AB195" s="5">
        <v>0.90800000000000003</v>
      </c>
      <c r="AC195" s="5">
        <v>1.141</v>
      </c>
      <c r="AD195" s="5">
        <v>1.4590000000000001</v>
      </c>
      <c r="AE195" s="5">
        <v>1.506</v>
      </c>
      <c r="AF195" s="5">
        <v>2.1230000000000002</v>
      </c>
      <c r="AG195" s="7">
        <v>8</v>
      </c>
      <c r="AH195" s="30">
        <f t="shared" ref="AH195:AH257" si="39">(LOG(AF195)-LOG(AA195))/AG195</f>
        <v>5.3940931015823868E-2</v>
      </c>
      <c r="AI195" s="32">
        <f t="shared" ref="AI195:AI257" si="40">(LOG(AC195)-LOG(AA195))/AG195</f>
        <v>2.0232887297350843E-2</v>
      </c>
      <c r="AJ195" s="32">
        <f t="shared" ref="AJ195:AJ257" si="41">(LOG(AD195)-LOG(AA195))/AG195</f>
        <v>3.3579093231755466E-2</v>
      </c>
    </row>
    <row r="196" spans="1:36">
      <c r="A196" s="19" t="s">
        <v>17</v>
      </c>
      <c r="B196" s="19" t="s">
        <v>57</v>
      </c>
      <c r="C196" s="8">
        <v>0.1</v>
      </c>
      <c r="D196" s="7">
        <v>5</v>
      </c>
      <c r="E196" s="7">
        <v>2</v>
      </c>
      <c r="F196" s="7">
        <v>10</v>
      </c>
      <c r="G196" s="7">
        <v>0</v>
      </c>
      <c r="H196" s="7">
        <v>10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2">
        <f t="shared" si="35"/>
        <v>10</v>
      </c>
      <c r="V196" s="2">
        <f t="shared" si="36"/>
        <v>0</v>
      </c>
      <c r="W196" s="2">
        <f t="shared" si="33"/>
        <v>0</v>
      </c>
      <c r="X196" s="2">
        <f t="shared" si="37"/>
        <v>0</v>
      </c>
      <c r="Y196" s="2">
        <f t="shared" si="34"/>
        <v>10</v>
      </c>
      <c r="Z196" s="2">
        <f t="shared" si="38"/>
        <v>0</v>
      </c>
      <c r="AA196" s="5">
        <v>0.77</v>
      </c>
      <c r="AB196" s="5">
        <v>0.81699999999999995</v>
      </c>
      <c r="AC196" s="5">
        <v>1.0189999999999999</v>
      </c>
      <c r="AD196" s="5">
        <v>1.246</v>
      </c>
      <c r="AE196" s="5">
        <v>1.3089999999999999</v>
      </c>
      <c r="AF196" s="5">
        <v>1.972</v>
      </c>
      <c r="AG196" s="7">
        <v>8</v>
      </c>
      <c r="AH196" s="30">
        <f t="shared" si="39"/>
        <v>5.1052023179088815E-2</v>
      </c>
      <c r="AI196" s="32">
        <f t="shared" si="40"/>
        <v>1.521043235424306E-2</v>
      </c>
      <c r="AJ196" s="32">
        <f t="shared" si="41"/>
        <v>2.6128414643833614E-2</v>
      </c>
    </row>
    <row r="197" spans="1:36">
      <c r="A197" s="19" t="s">
        <v>17</v>
      </c>
      <c r="B197" s="19" t="s">
        <v>57</v>
      </c>
      <c r="C197" s="8">
        <v>0.1</v>
      </c>
      <c r="D197" s="7">
        <v>5</v>
      </c>
      <c r="E197" s="7">
        <v>3</v>
      </c>
      <c r="F197" s="7">
        <f>30</f>
        <v>30</v>
      </c>
      <c r="G197" s="7">
        <f>30</f>
        <v>30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2">
        <f t="shared" si="35"/>
        <v>30</v>
      </c>
      <c r="V197" s="2">
        <f t="shared" si="36"/>
        <v>0</v>
      </c>
      <c r="W197" s="2">
        <f t="shared" si="33"/>
        <v>30</v>
      </c>
      <c r="X197" s="2">
        <f t="shared" si="37"/>
        <v>0</v>
      </c>
      <c r="Y197" s="2">
        <f t="shared" si="34"/>
        <v>0</v>
      </c>
      <c r="Z197" s="2">
        <f t="shared" si="38"/>
        <v>0</v>
      </c>
      <c r="AA197" s="5">
        <v>0.746</v>
      </c>
      <c r="AB197" s="5">
        <v>0.77900000000000003</v>
      </c>
      <c r="AC197" s="18" t="s">
        <v>15</v>
      </c>
      <c r="AD197" s="18" t="s">
        <v>15</v>
      </c>
      <c r="AE197" s="18" t="s">
        <v>15</v>
      </c>
      <c r="AF197" s="9" t="s">
        <v>15</v>
      </c>
      <c r="AG197" s="10" t="s">
        <v>15</v>
      </c>
      <c r="AH197" s="10" t="s">
        <v>15</v>
      </c>
      <c r="AI197" s="10" t="s">
        <v>15</v>
      </c>
      <c r="AJ197" s="10" t="s">
        <v>15</v>
      </c>
    </row>
    <row r="198" spans="1:36">
      <c r="A198" s="19" t="s">
        <v>17</v>
      </c>
      <c r="B198" s="19" t="s">
        <v>57</v>
      </c>
      <c r="C198" s="8">
        <v>0.1</v>
      </c>
      <c r="D198" s="7">
        <v>5</v>
      </c>
      <c r="E198" s="7">
        <v>4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2">
        <f t="shared" si="35"/>
        <v>0</v>
      </c>
      <c r="V198" s="2">
        <f t="shared" si="36"/>
        <v>0</v>
      </c>
      <c r="W198" s="2">
        <f t="shared" si="33"/>
        <v>0</v>
      </c>
      <c r="X198" s="2">
        <f t="shared" si="37"/>
        <v>0</v>
      </c>
      <c r="Y198" s="2">
        <f t="shared" si="34"/>
        <v>0</v>
      </c>
      <c r="Z198" s="2">
        <f t="shared" si="38"/>
        <v>0</v>
      </c>
      <c r="AA198" s="5">
        <v>0.80500000000000005</v>
      </c>
      <c r="AB198" s="5">
        <v>0.88600000000000001</v>
      </c>
      <c r="AC198" s="5">
        <v>1.145</v>
      </c>
      <c r="AD198" s="5">
        <v>1.216</v>
      </c>
      <c r="AE198" s="5">
        <v>1.4590000000000001</v>
      </c>
      <c r="AF198" s="5">
        <v>2.133</v>
      </c>
      <c r="AG198" s="7">
        <v>8</v>
      </c>
      <c r="AH198" s="30">
        <f t="shared" si="39"/>
        <v>5.2899371885195029E-2</v>
      </c>
      <c r="AI198" s="32">
        <f t="shared" si="40"/>
        <v>1.9126200788504785E-2</v>
      </c>
      <c r="AJ198" s="32">
        <f t="shared" si="41"/>
        <v>2.2392211821105949E-2</v>
      </c>
    </row>
    <row r="199" spans="1:36" s="16" customFormat="1">
      <c r="A199" s="19" t="s">
        <v>17</v>
      </c>
      <c r="B199" s="19" t="s">
        <v>57</v>
      </c>
      <c r="C199" s="8">
        <v>0.1</v>
      </c>
      <c r="D199" s="7">
        <v>5</v>
      </c>
      <c r="E199" s="7">
        <v>5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2">
        <f t="shared" si="35"/>
        <v>0</v>
      </c>
      <c r="V199" s="2">
        <f t="shared" si="36"/>
        <v>0</v>
      </c>
      <c r="W199" s="2">
        <f t="shared" si="33"/>
        <v>0</v>
      </c>
      <c r="X199" s="2">
        <f t="shared" si="37"/>
        <v>0</v>
      </c>
      <c r="Y199" s="2">
        <f t="shared" si="34"/>
        <v>0</v>
      </c>
      <c r="Z199" s="2">
        <f t="shared" si="38"/>
        <v>0</v>
      </c>
      <c r="AA199" s="5">
        <v>0.749</v>
      </c>
      <c r="AB199" s="5">
        <v>0.95099999999999996</v>
      </c>
      <c r="AC199" s="5">
        <v>0.96</v>
      </c>
      <c r="AD199" s="18" t="s">
        <v>15</v>
      </c>
      <c r="AE199" s="18" t="s">
        <v>15</v>
      </c>
      <c r="AF199" s="5">
        <v>1.881</v>
      </c>
      <c r="AG199" s="7">
        <v>6</v>
      </c>
      <c r="AH199" s="30">
        <f t="shared" si="39"/>
        <v>6.665116297515207E-2</v>
      </c>
      <c r="AI199" s="32">
        <f t="shared" si="40"/>
        <v>1.7964902556683652E-2</v>
      </c>
      <c r="AJ199" s="10" t="s">
        <v>15</v>
      </c>
    </row>
    <row r="200" spans="1:36">
      <c r="A200" s="19" t="s">
        <v>17</v>
      </c>
      <c r="B200" s="19" t="s">
        <v>57</v>
      </c>
      <c r="C200" s="8">
        <v>0.25</v>
      </c>
      <c r="D200" s="7">
        <v>5</v>
      </c>
      <c r="E200" s="7">
        <v>1</v>
      </c>
      <c r="F200" s="7">
        <v>10</v>
      </c>
      <c r="G200" s="7">
        <v>0</v>
      </c>
      <c r="H200" s="7">
        <v>10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2">
        <f t="shared" si="35"/>
        <v>10</v>
      </c>
      <c r="V200" s="2">
        <f t="shared" si="36"/>
        <v>0</v>
      </c>
      <c r="W200" s="2">
        <f t="shared" si="33"/>
        <v>0</v>
      </c>
      <c r="X200" s="2">
        <f t="shared" si="37"/>
        <v>0</v>
      </c>
      <c r="Y200" s="2">
        <f t="shared" si="34"/>
        <v>10</v>
      </c>
      <c r="Z200" s="2">
        <f t="shared" si="38"/>
        <v>0</v>
      </c>
      <c r="AA200" s="5">
        <v>0.80700000000000005</v>
      </c>
      <c r="AB200" s="5">
        <v>0.94899999999999995</v>
      </c>
      <c r="AC200" s="5">
        <v>1.202</v>
      </c>
      <c r="AD200" s="5">
        <v>1.534</v>
      </c>
      <c r="AE200" s="5">
        <v>1.5760000000000001</v>
      </c>
      <c r="AF200" s="5">
        <v>2.149</v>
      </c>
      <c r="AG200" s="7">
        <v>6</v>
      </c>
      <c r="AH200" s="30">
        <f t="shared" si="39"/>
        <v>7.089381346156215E-2</v>
      </c>
      <c r="AI200" s="32">
        <f t="shared" si="40"/>
        <v>2.8838488824108378E-2</v>
      </c>
      <c r="AJ200" s="32">
        <f t="shared" si="41"/>
        <v>4.649197081514863E-2</v>
      </c>
    </row>
    <row r="201" spans="1:36">
      <c r="A201" s="19" t="s">
        <v>17</v>
      </c>
      <c r="B201" s="19" t="s">
        <v>57</v>
      </c>
      <c r="C201" s="8">
        <v>0.25</v>
      </c>
      <c r="D201" s="7">
        <v>5</v>
      </c>
      <c r="E201" s="7">
        <v>2</v>
      </c>
      <c r="F201" s="7">
        <f>30+10</f>
        <v>40</v>
      </c>
      <c r="G201" s="7">
        <v>30</v>
      </c>
      <c r="H201" s="7">
        <v>10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2">
        <f t="shared" si="35"/>
        <v>40</v>
      </c>
      <c r="V201" s="2">
        <f t="shared" si="36"/>
        <v>0</v>
      </c>
      <c r="W201" s="2">
        <f t="shared" si="33"/>
        <v>30</v>
      </c>
      <c r="X201" s="2">
        <f t="shared" si="37"/>
        <v>0</v>
      </c>
      <c r="Y201" s="2">
        <f t="shared" si="34"/>
        <v>10</v>
      </c>
      <c r="Z201" s="2">
        <f t="shared" si="38"/>
        <v>0</v>
      </c>
      <c r="AA201" s="5">
        <v>0.80300000000000005</v>
      </c>
      <c r="AB201" s="5">
        <v>0.92900000000000005</v>
      </c>
      <c r="AC201" s="5">
        <v>1.1890000000000001</v>
      </c>
      <c r="AD201" s="5">
        <v>1.48</v>
      </c>
      <c r="AE201" s="5">
        <v>1.556</v>
      </c>
      <c r="AF201" s="5">
        <v>2.254</v>
      </c>
      <c r="AG201" s="7">
        <v>8</v>
      </c>
      <c r="AH201" s="30">
        <f t="shared" si="39"/>
        <v>5.6029795803925843E-2</v>
      </c>
      <c r="AI201" s="32">
        <f t="shared" si="40"/>
        <v>2.130828866750133E-2</v>
      </c>
      <c r="AJ201" s="32">
        <f t="shared" si="41"/>
        <v>3.319327126453455E-2</v>
      </c>
    </row>
    <row r="202" spans="1:36">
      <c r="A202" s="19" t="s">
        <v>17</v>
      </c>
      <c r="B202" s="19" t="s">
        <v>57</v>
      </c>
      <c r="C202" s="8">
        <v>0.25</v>
      </c>
      <c r="D202" s="7">
        <v>5</v>
      </c>
      <c r="E202" s="7">
        <v>3</v>
      </c>
      <c r="F202" s="7">
        <f>30</f>
        <v>30</v>
      </c>
      <c r="G202" s="7">
        <f>30</f>
        <v>30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2">
        <f t="shared" si="35"/>
        <v>30</v>
      </c>
      <c r="V202" s="2">
        <f t="shared" si="36"/>
        <v>0</v>
      </c>
      <c r="W202" s="2">
        <f t="shared" si="33"/>
        <v>30</v>
      </c>
      <c r="X202" s="2">
        <f t="shared" si="37"/>
        <v>0</v>
      </c>
      <c r="Y202" s="2">
        <f t="shared" si="34"/>
        <v>0</v>
      </c>
      <c r="Z202" s="2">
        <f t="shared" si="38"/>
        <v>0</v>
      </c>
      <c r="AA202" s="5">
        <v>0.80600000000000005</v>
      </c>
      <c r="AB202" s="5">
        <v>0.94299999999999995</v>
      </c>
      <c r="AC202" s="5">
        <v>1.214</v>
      </c>
      <c r="AD202" s="5">
        <v>1.5249999999999999</v>
      </c>
      <c r="AE202" s="5">
        <v>1.5609999999999999</v>
      </c>
      <c r="AF202" s="5">
        <v>2.1890000000000001</v>
      </c>
      <c r="AG202" s="7">
        <v>8</v>
      </c>
      <c r="AH202" s="30">
        <f t="shared" si="39"/>
        <v>5.4238839970355127E-2</v>
      </c>
      <c r="AI202" s="32">
        <f t="shared" si="40"/>
        <v>2.2235455616768512E-2</v>
      </c>
      <c r="AJ202" s="32">
        <f t="shared" si="41"/>
        <v>3.4616850234714239E-2</v>
      </c>
    </row>
    <row r="203" spans="1:36">
      <c r="A203" s="19" t="s">
        <v>17</v>
      </c>
      <c r="B203" s="19" t="s">
        <v>57</v>
      </c>
      <c r="C203" s="8">
        <v>0.25</v>
      </c>
      <c r="D203" s="7">
        <v>5</v>
      </c>
      <c r="E203" s="7">
        <v>4</v>
      </c>
      <c r="F203" s="7">
        <f>30</f>
        <v>30</v>
      </c>
      <c r="G203" s="7">
        <f>30</f>
        <v>30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2">
        <f t="shared" si="35"/>
        <v>30</v>
      </c>
      <c r="V203" s="2">
        <f t="shared" si="36"/>
        <v>0</v>
      </c>
      <c r="W203" s="2">
        <f t="shared" si="33"/>
        <v>30</v>
      </c>
      <c r="X203" s="2">
        <f t="shared" si="37"/>
        <v>0</v>
      </c>
      <c r="Y203" s="2">
        <f t="shared" si="34"/>
        <v>0</v>
      </c>
      <c r="Z203" s="2">
        <f t="shared" si="38"/>
        <v>0</v>
      </c>
      <c r="AA203" s="5">
        <v>0.80200000000000005</v>
      </c>
      <c r="AB203" s="5">
        <v>0.83</v>
      </c>
      <c r="AC203" s="5">
        <v>1.0029999999999999</v>
      </c>
      <c r="AD203" s="5">
        <v>1.0880000000000001</v>
      </c>
      <c r="AE203" s="5">
        <v>1.26</v>
      </c>
      <c r="AF203" s="5">
        <v>1.847</v>
      </c>
      <c r="AG203" s="7">
        <v>8</v>
      </c>
      <c r="AH203" s="30">
        <f t="shared" si="39"/>
        <v>4.5286565894509731E-2</v>
      </c>
      <c r="AI203" s="32">
        <f t="shared" si="40"/>
        <v>1.2140820592031818E-2</v>
      </c>
      <c r="AJ203" s="32">
        <f t="shared" si="41"/>
        <v>1.65568158847497E-2</v>
      </c>
    </row>
    <row r="204" spans="1:36">
      <c r="A204" s="19" t="s">
        <v>17</v>
      </c>
      <c r="B204" s="19" t="s">
        <v>57</v>
      </c>
      <c r="C204" s="8">
        <v>0.5</v>
      </c>
      <c r="D204" s="7">
        <v>5</v>
      </c>
      <c r="E204" s="7">
        <v>1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2">
        <f t="shared" si="35"/>
        <v>0</v>
      </c>
      <c r="V204" s="2">
        <f t="shared" si="36"/>
        <v>0</v>
      </c>
      <c r="W204" s="2">
        <f t="shared" si="33"/>
        <v>0</v>
      </c>
      <c r="X204" s="2">
        <f t="shared" si="37"/>
        <v>0</v>
      </c>
      <c r="Y204" s="2">
        <f t="shared" si="34"/>
        <v>0</v>
      </c>
      <c r="Z204" s="2">
        <f t="shared" si="38"/>
        <v>0</v>
      </c>
      <c r="AA204" s="5">
        <v>0.78500000000000003</v>
      </c>
      <c r="AB204" s="5">
        <v>0.94399999999999995</v>
      </c>
      <c r="AC204" s="5">
        <v>1.204</v>
      </c>
      <c r="AD204" s="5">
        <v>1.244</v>
      </c>
      <c r="AE204" s="5">
        <v>1.5529999999999999</v>
      </c>
      <c r="AF204" s="5">
        <v>2.097</v>
      </c>
      <c r="AG204" s="7">
        <v>6</v>
      </c>
      <c r="AH204" s="30">
        <f t="shared" si="39"/>
        <v>7.1121462286681883E-2</v>
      </c>
      <c r="AI204" s="32">
        <f t="shared" si="40"/>
        <v>3.0959471696092197E-2</v>
      </c>
      <c r="AJ204" s="32">
        <f t="shared" si="41"/>
        <v>3.3325120601591228E-2</v>
      </c>
    </row>
    <row r="205" spans="1:36" s="16" customFormat="1">
      <c r="A205" s="19" t="s">
        <v>17</v>
      </c>
      <c r="B205" s="19" t="s">
        <v>57</v>
      </c>
      <c r="C205" s="8">
        <v>0.5</v>
      </c>
      <c r="D205" s="7">
        <v>5</v>
      </c>
      <c r="E205" s="7">
        <v>2</v>
      </c>
      <c r="F205" s="7">
        <f>30</f>
        <v>30</v>
      </c>
      <c r="G205" s="7">
        <f>30</f>
        <v>30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2">
        <f t="shared" si="35"/>
        <v>30</v>
      </c>
      <c r="V205" s="2">
        <f t="shared" si="36"/>
        <v>0</v>
      </c>
      <c r="W205" s="2">
        <f t="shared" si="33"/>
        <v>30</v>
      </c>
      <c r="X205" s="2">
        <f t="shared" si="37"/>
        <v>0</v>
      </c>
      <c r="Y205" s="2">
        <f t="shared" si="34"/>
        <v>0</v>
      </c>
      <c r="Z205" s="2">
        <f t="shared" si="38"/>
        <v>0</v>
      </c>
      <c r="AA205" s="5">
        <v>0.76800000000000002</v>
      </c>
      <c r="AB205" s="5">
        <v>0.86299999999999999</v>
      </c>
      <c r="AC205" s="5">
        <v>1.1140000000000001</v>
      </c>
      <c r="AD205" s="5">
        <v>1.171</v>
      </c>
      <c r="AE205" s="5">
        <v>1.403</v>
      </c>
      <c r="AF205" s="5">
        <v>2.1179999999999999</v>
      </c>
      <c r="AG205" s="7">
        <v>8</v>
      </c>
      <c r="AH205" s="30">
        <f t="shared" si="39"/>
        <v>5.5070591967494267E-2</v>
      </c>
      <c r="AI205" s="32">
        <f t="shared" si="40"/>
        <v>2.0190496350774766E-2</v>
      </c>
      <c r="AJ205" s="32">
        <f t="shared" si="41"/>
        <v>2.2899459380106395E-2</v>
      </c>
    </row>
    <row r="206" spans="1:36">
      <c r="A206" s="19" t="s">
        <v>17</v>
      </c>
      <c r="B206" s="19" t="s">
        <v>57</v>
      </c>
      <c r="C206" s="8">
        <v>0.5</v>
      </c>
      <c r="D206" s="7">
        <v>5</v>
      </c>
      <c r="E206" s="7">
        <v>3</v>
      </c>
      <c r="F206" s="7">
        <f>30</f>
        <v>30</v>
      </c>
      <c r="G206" s="7">
        <f>30</f>
        <v>30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2">
        <f t="shared" si="35"/>
        <v>30</v>
      </c>
      <c r="V206" s="2">
        <f t="shared" si="36"/>
        <v>0</v>
      </c>
      <c r="W206" s="2">
        <f t="shared" si="33"/>
        <v>30</v>
      </c>
      <c r="X206" s="2">
        <f t="shared" si="37"/>
        <v>0</v>
      </c>
      <c r="Y206" s="2">
        <f t="shared" si="34"/>
        <v>0</v>
      </c>
      <c r="Z206" s="2">
        <f t="shared" si="38"/>
        <v>0</v>
      </c>
      <c r="AA206" s="5">
        <v>0.79800000000000004</v>
      </c>
      <c r="AB206" s="5">
        <v>0.94299999999999995</v>
      </c>
      <c r="AC206" s="5">
        <v>1.2370000000000001</v>
      </c>
      <c r="AD206" s="5">
        <v>1.2989999999999999</v>
      </c>
      <c r="AE206" s="5">
        <v>1.631</v>
      </c>
      <c r="AF206" s="5">
        <v>2.1640000000000001</v>
      </c>
      <c r="AG206" s="7">
        <v>6</v>
      </c>
      <c r="AH206" s="30">
        <f t="shared" si="39"/>
        <v>7.2209060847300402E-2</v>
      </c>
      <c r="AI206" s="32">
        <f t="shared" si="40"/>
        <v>3.1727801379731878E-2</v>
      </c>
      <c r="AJ206" s="32">
        <f t="shared" si="41"/>
        <v>3.5267709953716399E-2</v>
      </c>
    </row>
    <row r="207" spans="1:36">
      <c r="A207" s="19" t="s">
        <v>17</v>
      </c>
      <c r="B207" s="19" t="s">
        <v>57</v>
      </c>
      <c r="C207" s="8">
        <v>0.5</v>
      </c>
      <c r="D207" s="7">
        <v>5</v>
      </c>
      <c r="E207" s="7">
        <v>4</v>
      </c>
      <c r="F207" s="7">
        <f>30</f>
        <v>30</v>
      </c>
      <c r="G207" s="7">
        <f>30</f>
        <v>30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2">
        <f t="shared" si="35"/>
        <v>30</v>
      </c>
      <c r="V207" s="2">
        <f t="shared" si="36"/>
        <v>0</v>
      </c>
      <c r="W207" s="2">
        <f t="shared" si="33"/>
        <v>30</v>
      </c>
      <c r="X207" s="2">
        <f t="shared" si="37"/>
        <v>0</v>
      </c>
      <c r="Y207" s="2">
        <f t="shared" si="34"/>
        <v>0</v>
      </c>
      <c r="Z207" s="2">
        <f t="shared" si="38"/>
        <v>0</v>
      </c>
      <c r="AA207" s="5">
        <v>0.80100000000000005</v>
      </c>
      <c r="AB207" s="5">
        <v>0.91900000000000004</v>
      </c>
      <c r="AC207" s="5">
        <v>1.1859999999999999</v>
      </c>
      <c r="AD207" s="5">
        <v>1.478</v>
      </c>
      <c r="AE207" s="5">
        <v>1.536</v>
      </c>
      <c r="AF207" s="5">
        <v>2.2509999999999999</v>
      </c>
      <c r="AG207" s="7">
        <v>8</v>
      </c>
      <c r="AH207" s="30">
        <f t="shared" si="39"/>
        <v>5.6092872364535286E-2</v>
      </c>
      <c r="AI207" s="32">
        <f t="shared" si="40"/>
        <v>2.1306521618000764E-2</v>
      </c>
      <c r="AJ207" s="32">
        <f t="shared" si="41"/>
        <v>3.3255239746821152E-2</v>
      </c>
    </row>
    <row r="208" spans="1:36">
      <c r="A208" s="19" t="s">
        <v>17</v>
      </c>
      <c r="B208" s="19" t="s">
        <v>57</v>
      </c>
      <c r="C208" s="8">
        <v>0</v>
      </c>
      <c r="D208" s="7">
        <v>10</v>
      </c>
      <c r="E208" s="7">
        <v>1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2">
        <f t="shared" si="35"/>
        <v>0</v>
      </c>
      <c r="V208" s="2">
        <f t="shared" si="36"/>
        <v>0</v>
      </c>
      <c r="W208" s="2">
        <f t="shared" si="33"/>
        <v>0</v>
      </c>
      <c r="X208" s="2">
        <f t="shared" si="37"/>
        <v>0</v>
      </c>
      <c r="Y208" s="2">
        <f t="shared" si="34"/>
        <v>0</v>
      </c>
      <c r="Z208" s="2">
        <f t="shared" si="38"/>
        <v>0</v>
      </c>
      <c r="AA208" s="5">
        <v>0.81299999999999994</v>
      </c>
      <c r="AB208" s="5">
        <v>0.91300000000000003</v>
      </c>
      <c r="AC208" s="5">
        <v>0.93700000000000006</v>
      </c>
      <c r="AD208" s="5">
        <v>1.0580000000000001</v>
      </c>
      <c r="AE208" s="5">
        <v>1.3180000000000001</v>
      </c>
      <c r="AF208" s="5">
        <v>1.881</v>
      </c>
      <c r="AG208" s="7">
        <v>8</v>
      </c>
      <c r="AH208" s="30">
        <f t="shared" si="39"/>
        <v>4.5537281244538839E-2</v>
      </c>
      <c r="AI208" s="32">
        <f t="shared" si="40"/>
        <v>7.7061306617137683E-3</v>
      </c>
      <c r="AJ208" s="32">
        <f t="shared" si="41"/>
        <v>1.4299390263137354E-2</v>
      </c>
    </row>
    <row r="209" spans="1:36">
      <c r="A209" s="19" t="s">
        <v>17</v>
      </c>
      <c r="B209" s="19" t="s">
        <v>57</v>
      </c>
      <c r="C209" s="8">
        <v>0</v>
      </c>
      <c r="D209" s="7">
        <v>10</v>
      </c>
      <c r="E209" s="7">
        <v>2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2">
        <f t="shared" si="35"/>
        <v>0</v>
      </c>
      <c r="V209" s="2">
        <f t="shared" si="36"/>
        <v>0</v>
      </c>
      <c r="W209" s="2">
        <f t="shared" si="33"/>
        <v>0</v>
      </c>
      <c r="X209" s="2">
        <f t="shared" si="37"/>
        <v>0</v>
      </c>
      <c r="Y209" s="2">
        <f t="shared" si="34"/>
        <v>0</v>
      </c>
      <c r="Z209" s="2">
        <f t="shared" si="38"/>
        <v>0</v>
      </c>
      <c r="AA209" s="5">
        <v>0.81200000000000006</v>
      </c>
      <c r="AB209" s="5">
        <v>0.95599999999999996</v>
      </c>
      <c r="AC209" s="5">
        <v>1.1890000000000001</v>
      </c>
      <c r="AD209" s="5">
        <v>1.2370000000000001</v>
      </c>
      <c r="AE209" s="5">
        <v>1.478</v>
      </c>
      <c r="AF209" s="5">
        <v>2.0299999999999998</v>
      </c>
      <c r="AG209" s="7">
        <v>8</v>
      </c>
      <c r="AH209" s="30">
        <f t="shared" si="39"/>
        <v>4.9742501084004694E-2</v>
      </c>
      <c r="AI209" s="32">
        <f t="shared" si="40"/>
        <v>2.0703228172189534E-2</v>
      </c>
      <c r="AJ209" s="32">
        <f t="shared" si="41"/>
        <v>2.2851708798493169E-2</v>
      </c>
    </row>
    <row r="210" spans="1:36">
      <c r="A210" s="19" t="s">
        <v>17</v>
      </c>
      <c r="B210" s="19" t="s">
        <v>57</v>
      </c>
      <c r="C210" s="8">
        <v>0</v>
      </c>
      <c r="D210" s="7">
        <v>10</v>
      </c>
      <c r="E210" s="7">
        <v>3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2">
        <f t="shared" si="35"/>
        <v>0</v>
      </c>
      <c r="V210" s="2">
        <f t="shared" si="36"/>
        <v>0</v>
      </c>
      <c r="W210" s="2">
        <f t="shared" si="33"/>
        <v>0</v>
      </c>
      <c r="X210" s="2">
        <f t="shared" si="37"/>
        <v>0</v>
      </c>
      <c r="Y210" s="2">
        <f t="shared" si="34"/>
        <v>0</v>
      </c>
      <c r="Z210" s="2">
        <f t="shared" si="38"/>
        <v>0</v>
      </c>
      <c r="AA210" s="5">
        <v>0.80700000000000005</v>
      </c>
      <c r="AB210" s="5">
        <v>0.98399999999999999</v>
      </c>
      <c r="AC210" s="5">
        <v>1.2330000000000001</v>
      </c>
      <c r="AD210" s="5">
        <v>1.28</v>
      </c>
      <c r="AE210" s="5">
        <v>1.5409999999999999</v>
      </c>
      <c r="AF210" s="5">
        <v>1.7929999999999999</v>
      </c>
      <c r="AG210" s="7">
        <v>7</v>
      </c>
      <c r="AH210" s="30">
        <f t="shared" si="39"/>
        <v>4.9529536405730337E-2</v>
      </c>
      <c r="AI210" s="32">
        <f t="shared" si="40"/>
        <v>2.6298505981951603E-2</v>
      </c>
      <c r="AJ210" s="32">
        <f t="shared" si="41"/>
        <v>2.861949070368542E-2</v>
      </c>
    </row>
    <row r="211" spans="1:36">
      <c r="A211" s="19" t="s">
        <v>17</v>
      </c>
      <c r="B211" s="19" t="s">
        <v>57</v>
      </c>
      <c r="C211" s="8">
        <v>0</v>
      </c>
      <c r="D211" s="7">
        <v>10</v>
      </c>
      <c r="E211" s="7">
        <v>4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2">
        <f t="shared" si="35"/>
        <v>0</v>
      </c>
      <c r="V211" s="2">
        <f t="shared" si="36"/>
        <v>0</v>
      </c>
      <c r="W211" s="2">
        <f t="shared" si="33"/>
        <v>0</v>
      </c>
      <c r="X211" s="2">
        <f t="shared" si="37"/>
        <v>0</v>
      </c>
      <c r="Y211" s="2">
        <f t="shared" si="34"/>
        <v>0</v>
      </c>
      <c r="Z211" s="2">
        <f t="shared" si="38"/>
        <v>0</v>
      </c>
      <c r="AA211" s="5">
        <v>0.80200000000000005</v>
      </c>
      <c r="AB211" s="5">
        <v>0.94599999999999995</v>
      </c>
      <c r="AC211" s="5">
        <v>1.175</v>
      </c>
      <c r="AD211" s="5">
        <v>1.238</v>
      </c>
      <c r="AE211" s="5">
        <v>1.47</v>
      </c>
      <c r="AF211" s="5">
        <v>1.849</v>
      </c>
      <c r="AG211" s="7">
        <v>7</v>
      </c>
      <c r="AH211" s="30">
        <f t="shared" si="39"/>
        <v>5.1823220410715645E-2</v>
      </c>
      <c r="AI211" s="32">
        <f t="shared" si="40"/>
        <v>2.369478547479879E-2</v>
      </c>
      <c r="AJ211" s="32">
        <f t="shared" si="41"/>
        <v>2.693518234284795E-2</v>
      </c>
    </row>
    <row r="212" spans="1:36">
      <c r="A212" s="19" t="s">
        <v>17</v>
      </c>
      <c r="B212" s="19" t="s">
        <v>57</v>
      </c>
      <c r="C212" s="8">
        <v>0.1</v>
      </c>
      <c r="D212" s="7">
        <v>10</v>
      </c>
      <c r="E212" s="7">
        <v>1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2">
        <f t="shared" si="35"/>
        <v>0</v>
      </c>
      <c r="V212" s="2">
        <f t="shared" si="36"/>
        <v>0</v>
      </c>
      <c r="W212" s="2">
        <f t="shared" si="33"/>
        <v>0</v>
      </c>
      <c r="X212" s="2">
        <f t="shared" si="37"/>
        <v>0</v>
      </c>
      <c r="Y212" s="2">
        <f t="shared" si="34"/>
        <v>0</v>
      </c>
      <c r="Z212" s="2">
        <f t="shared" si="38"/>
        <v>0</v>
      </c>
      <c r="AA212" s="5">
        <v>0.81200000000000006</v>
      </c>
      <c r="AB212" s="5">
        <v>0.93899999999999995</v>
      </c>
      <c r="AC212" s="5">
        <v>1.2370000000000001</v>
      </c>
      <c r="AD212" s="5">
        <v>1.2809999999999999</v>
      </c>
      <c r="AE212" s="5">
        <v>1.59</v>
      </c>
      <c r="AF212" s="5">
        <v>1.8</v>
      </c>
      <c r="AG212" s="7">
        <v>7</v>
      </c>
      <c r="AH212" s="30">
        <f t="shared" si="39"/>
        <v>4.9388067980304387E-2</v>
      </c>
      <c r="AI212" s="32">
        <f t="shared" si="40"/>
        <v>2.6116238626849336E-2</v>
      </c>
      <c r="AJ212" s="32">
        <f t="shared" si="41"/>
        <v>2.8284728643358705E-2</v>
      </c>
    </row>
    <row r="213" spans="1:36">
      <c r="A213" s="19" t="s">
        <v>17</v>
      </c>
      <c r="B213" s="19" t="s">
        <v>57</v>
      </c>
      <c r="C213" s="8">
        <v>0.1</v>
      </c>
      <c r="D213" s="7">
        <v>10</v>
      </c>
      <c r="E213" s="7">
        <v>2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2">
        <f t="shared" si="35"/>
        <v>0</v>
      </c>
      <c r="V213" s="2">
        <f t="shared" si="36"/>
        <v>0</v>
      </c>
      <c r="W213" s="2">
        <f t="shared" si="33"/>
        <v>0</v>
      </c>
      <c r="X213" s="2">
        <f t="shared" si="37"/>
        <v>0</v>
      </c>
      <c r="Y213" s="2">
        <f t="shared" si="34"/>
        <v>0</v>
      </c>
      <c r="Z213" s="2">
        <f t="shared" si="38"/>
        <v>0</v>
      </c>
      <c r="AA213" s="5">
        <v>0.82499999999999996</v>
      </c>
      <c r="AB213" s="5">
        <v>0.97199999999999998</v>
      </c>
      <c r="AC213" s="5">
        <v>1.2250000000000001</v>
      </c>
      <c r="AD213" s="5">
        <v>1.2</v>
      </c>
      <c r="AE213" s="5">
        <v>1.528</v>
      </c>
      <c r="AF213" s="5">
        <v>1.893</v>
      </c>
      <c r="AG213" s="7">
        <v>7</v>
      </c>
      <c r="AH213" s="30">
        <f t="shared" si="39"/>
        <v>5.1528095059124528E-2</v>
      </c>
      <c r="AI213" s="32">
        <f t="shared" si="40"/>
        <v>2.4526020021518029E-2</v>
      </c>
      <c r="AJ213" s="32">
        <f t="shared" si="41"/>
        <v>2.324675678538568E-2</v>
      </c>
    </row>
    <row r="214" spans="1:36">
      <c r="A214" s="19" t="s">
        <v>17</v>
      </c>
      <c r="B214" s="19" t="s">
        <v>57</v>
      </c>
      <c r="C214" s="8">
        <v>0.1</v>
      </c>
      <c r="D214" s="7">
        <v>10</v>
      </c>
      <c r="E214" s="7">
        <v>3</v>
      </c>
      <c r="F214" s="7">
        <f>30</f>
        <v>30</v>
      </c>
      <c r="G214" s="7">
        <f>30</f>
        <v>30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2">
        <f t="shared" si="35"/>
        <v>30</v>
      </c>
      <c r="V214" s="2">
        <f t="shared" si="36"/>
        <v>0</v>
      </c>
      <c r="W214" s="2">
        <f t="shared" si="33"/>
        <v>30</v>
      </c>
      <c r="X214" s="2">
        <f t="shared" si="37"/>
        <v>0</v>
      </c>
      <c r="Y214" s="2">
        <f t="shared" si="34"/>
        <v>0</v>
      </c>
      <c r="Z214" s="2">
        <f t="shared" si="38"/>
        <v>0</v>
      </c>
      <c r="AA214" s="5">
        <v>0.80100000000000005</v>
      </c>
      <c r="AB214" s="5">
        <v>0.93300000000000005</v>
      </c>
      <c r="AC214" s="5">
        <v>1.222</v>
      </c>
      <c r="AD214" s="5">
        <v>1.26</v>
      </c>
      <c r="AE214" s="5">
        <v>1.55</v>
      </c>
      <c r="AF214" s="5">
        <v>1.9870000000000001</v>
      </c>
      <c r="AG214" s="7">
        <v>8</v>
      </c>
      <c r="AH214" s="30">
        <f t="shared" si="39"/>
        <v>4.9320668878197187E-2</v>
      </c>
      <c r="AI214" s="32">
        <f t="shared" si="40"/>
        <v>2.2929836227787215E-2</v>
      </c>
      <c r="AJ214" s="32">
        <f t="shared" si="41"/>
        <v>2.4592253629165652E-2</v>
      </c>
    </row>
    <row r="215" spans="1:36">
      <c r="A215" s="19" t="s">
        <v>17</v>
      </c>
      <c r="B215" s="19" t="s">
        <v>57</v>
      </c>
      <c r="C215" s="8">
        <v>0.1</v>
      </c>
      <c r="D215" s="7">
        <v>10</v>
      </c>
      <c r="E215" s="7">
        <v>4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2">
        <f t="shared" si="35"/>
        <v>0</v>
      </c>
      <c r="V215" s="2">
        <f t="shared" si="36"/>
        <v>0</v>
      </c>
      <c r="W215" s="2">
        <f t="shared" si="33"/>
        <v>0</v>
      </c>
      <c r="X215" s="2">
        <f t="shared" si="37"/>
        <v>0</v>
      </c>
      <c r="Y215" s="2">
        <f t="shared" si="34"/>
        <v>0</v>
      </c>
      <c r="Z215" s="2">
        <f t="shared" si="38"/>
        <v>0</v>
      </c>
      <c r="AA215" s="5">
        <v>0.81799999999999995</v>
      </c>
      <c r="AB215" s="5">
        <v>0.93500000000000005</v>
      </c>
      <c r="AC215" s="5">
        <v>0.95599999999999996</v>
      </c>
      <c r="AD215" s="5">
        <v>1.1399999999999999</v>
      </c>
      <c r="AE215" s="5">
        <v>1.4330000000000001</v>
      </c>
      <c r="AF215" s="5">
        <v>1.9730000000000001</v>
      </c>
      <c r="AG215" s="7">
        <v>9</v>
      </c>
      <c r="AH215" s="30">
        <f t="shared" si="39"/>
        <v>4.2485975731207583E-2</v>
      </c>
      <c r="AI215" s="32">
        <f t="shared" si="40"/>
        <v>7.5227320671974541E-3</v>
      </c>
      <c r="AJ215" s="32">
        <f t="shared" si="41"/>
        <v>1.6016838629461065E-2</v>
      </c>
    </row>
    <row r="216" spans="1:36">
      <c r="A216" s="19" t="s">
        <v>17</v>
      </c>
      <c r="B216" s="19" t="s">
        <v>57</v>
      </c>
      <c r="C216" s="8">
        <v>0.25</v>
      </c>
      <c r="D216" s="7">
        <v>10</v>
      </c>
      <c r="E216" s="7">
        <v>1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2">
        <f t="shared" si="35"/>
        <v>0</v>
      </c>
      <c r="V216" s="2">
        <f t="shared" si="36"/>
        <v>0</v>
      </c>
      <c r="W216" s="2">
        <f t="shared" si="33"/>
        <v>0</v>
      </c>
      <c r="X216" s="2">
        <f t="shared" si="37"/>
        <v>0</v>
      </c>
      <c r="Y216" s="2">
        <f t="shared" si="34"/>
        <v>0</v>
      </c>
      <c r="Z216" s="2">
        <f t="shared" si="38"/>
        <v>0</v>
      </c>
      <c r="AA216" s="5">
        <v>0.75700000000000001</v>
      </c>
      <c r="AB216" s="5">
        <v>0.80700000000000005</v>
      </c>
      <c r="AC216" s="5">
        <v>0.96699999999999997</v>
      </c>
      <c r="AD216" s="5">
        <v>1.0289999999999999</v>
      </c>
      <c r="AE216" s="5">
        <v>1.2370000000000001</v>
      </c>
      <c r="AF216" s="9" t="s">
        <v>15</v>
      </c>
      <c r="AG216" s="10" t="s">
        <v>15</v>
      </c>
      <c r="AH216" s="10" t="s">
        <v>15</v>
      </c>
      <c r="AI216" s="10" t="s">
        <v>15</v>
      </c>
      <c r="AJ216" s="10" t="s">
        <v>15</v>
      </c>
    </row>
    <row r="217" spans="1:36">
      <c r="A217" s="19" t="s">
        <v>17</v>
      </c>
      <c r="B217" s="19" t="s">
        <v>57</v>
      </c>
      <c r="C217" s="8">
        <v>0.25</v>
      </c>
      <c r="D217" s="7">
        <v>10</v>
      </c>
      <c r="E217" s="7">
        <v>2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2">
        <f t="shared" si="35"/>
        <v>0</v>
      </c>
      <c r="V217" s="2">
        <f t="shared" si="36"/>
        <v>0</v>
      </c>
      <c r="W217" s="2">
        <f t="shared" si="33"/>
        <v>0</v>
      </c>
      <c r="X217" s="2">
        <f t="shared" si="37"/>
        <v>0</v>
      </c>
      <c r="Y217" s="2">
        <f t="shared" si="34"/>
        <v>0</v>
      </c>
      <c r="Z217" s="2">
        <f t="shared" si="38"/>
        <v>0</v>
      </c>
      <c r="AA217" s="5">
        <v>0.75900000000000001</v>
      </c>
      <c r="AB217" s="5">
        <v>0.88200000000000001</v>
      </c>
      <c r="AC217" s="5">
        <v>1.1479999999999999</v>
      </c>
      <c r="AD217" s="5">
        <v>1.3839999999999999</v>
      </c>
      <c r="AE217" s="5">
        <v>1.4359999999999999</v>
      </c>
      <c r="AF217" s="5">
        <v>2.0739999999999998</v>
      </c>
      <c r="AG217" s="7">
        <v>8</v>
      </c>
      <c r="AH217" s="30">
        <f t="shared" si="39"/>
        <v>5.4570872019692719E-2</v>
      </c>
      <c r="AI217" s="32">
        <f t="shared" si="40"/>
        <v>2.2462514020809291E-2</v>
      </c>
      <c r="AJ217" s="32">
        <f t="shared" si="41"/>
        <v>3.2611789278157326E-2</v>
      </c>
    </row>
    <row r="218" spans="1:36">
      <c r="A218" s="19" t="s">
        <v>17</v>
      </c>
      <c r="B218" s="19" t="s">
        <v>57</v>
      </c>
      <c r="C218" s="8">
        <v>0.25</v>
      </c>
      <c r="D218" s="7">
        <v>10</v>
      </c>
      <c r="E218" s="7">
        <v>3</v>
      </c>
      <c r="F218" s="7">
        <f>30</f>
        <v>30</v>
      </c>
      <c r="G218" s="7">
        <f>30</f>
        <v>30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2">
        <f t="shared" si="35"/>
        <v>30</v>
      </c>
      <c r="V218" s="2">
        <f t="shared" si="36"/>
        <v>0</v>
      </c>
      <c r="W218" s="2">
        <f t="shared" si="33"/>
        <v>30</v>
      </c>
      <c r="X218" s="2">
        <f t="shared" si="37"/>
        <v>0</v>
      </c>
      <c r="Y218" s="2">
        <f t="shared" si="34"/>
        <v>0</v>
      </c>
      <c r="Z218" s="2">
        <f t="shared" si="38"/>
        <v>0</v>
      </c>
      <c r="AA218" s="5">
        <v>0.79700000000000004</v>
      </c>
      <c r="AB218" s="5">
        <v>0.91</v>
      </c>
      <c r="AC218" s="5">
        <v>1.1579999999999999</v>
      </c>
      <c r="AD218" s="5">
        <v>1.486</v>
      </c>
      <c r="AE218" s="5">
        <v>1.526</v>
      </c>
      <c r="AF218" s="5">
        <v>2.1930000000000001</v>
      </c>
      <c r="AG218" s="7">
        <v>8</v>
      </c>
      <c r="AH218" s="30">
        <f t="shared" si="39"/>
        <v>5.4947538785176317E-2</v>
      </c>
      <c r="AI218" s="32">
        <f t="shared" si="40"/>
        <v>2.0281279749413125E-2</v>
      </c>
      <c r="AJ218" s="32">
        <f t="shared" si="41"/>
        <v>3.3820061003555515E-2</v>
      </c>
    </row>
    <row r="219" spans="1:36">
      <c r="A219" s="19" t="s">
        <v>17</v>
      </c>
      <c r="B219" s="19" t="s">
        <v>57</v>
      </c>
      <c r="C219" s="8">
        <v>0.25</v>
      </c>
      <c r="D219" s="7">
        <v>10</v>
      </c>
      <c r="E219" s="7">
        <v>4</v>
      </c>
      <c r="F219" s="7">
        <v>10</v>
      </c>
      <c r="G219" s="7">
        <v>0</v>
      </c>
      <c r="H219" s="7">
        <v>10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2">
        <f t="shared" si="35"/>
        <v>10</v>
      </c>
      <c r="V219" s="2">
        <f t="shared" si="36"/>
        <v>0</v>
      </c>
      <c r="W219" s="2">
        <f t="shared" si="33"/>
        <v>0</v>
      </c>
      <c r="X219" s="2">
        <f t="shared" si="37"/>
        <v>0</v>
      </c>
      <c r="Y219" s="2">
        <f t="shared" si="34"/>
        <v>10</v>
      </c>
      <c r="Z219" s="2">
        <f t="shared" si="38"/>
        <v>0</v>
      </c>
      <c r="AA219" s="5">
        <v>0.76700000000000002</v>
      </c>
      <c r="AB219" s="5">
        <v>0.876</v>
      </c>
      <c r="AC219" s="5">
        <v>1.141</v>
      </c>
      <c r="AD219" s="5">
        <v>1.411</v>
      </c>
      <c r="AE219" s="5">
        <v>1.452</v>
      </c>
      <c r="AF219" s="5">
        <v>2.1459999999999999</v>
      </c>
      <c r="AG219" s="7">
        <v>8</v>
      </c>
      <c r="AH219" s="30">
        <f t="shared" si="39"/>
        <v>5.5854294210118914E-2</v>
      </c>
      <c r="AI219" s="32">
        <f t="shared" si="40"/>
        <v>2.1561285058654209E-2</v>
      </c>
      <c r="AJ219" s="32">
        <f t="shared" si="41"/>
        <v>3.3091456225670862E-2</v>
      </c>
    </row>
    <row r="220" spans="1:36" s="16" customFormat="1">
      <c r="A220" s="19" t="s">
        <v>17</v>
      </c>
      <c r="B220" s="19" t="s">
        <v>57</v>
      </c>
      <c r="C220" s="8">
        <v>0.25</v>
      </c>
      <c r="D220" s="7">
        <v>10</v>
      </c>
      <c r="E220" s="7">
        <v>5</v>
      </c>
      <c r="F220" s="7">
        <v>10</v>
      </c>
      <c r="G220" s="7">
        <v>0</v>
      </c>
      <c r="H220" s="7">
        <v>10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2">
        <f t="shared" si="35"/>
        <v>10</v>
      </c>
      <c r="V220" s="2">
        <f t="shared" si="36"/>
        <v>0</v>
      </c>
      <c r="W220" s="2">
        <f t="shared" si="33"/>
        <v>0</v>
      </c>
      <c r="X220" s="2">
        <f t="shared" si="37"/>
        <v>0</v>
      </c>
      <c r="Y220" s="2">
        <f t="shared" si="34"/>
        <v>10</v>
      </c>
      <c r="Z220" s="2">
        <f t="shared" si="38"/>
        <v>0</v>
      </c>
      <c r="AA220" s="5">
        <v>0.79400000000000004</v>
      </c>
      <c r="AB220" s="5">
        <v>0.92500000000000004</v>
      </c>
      <c r="AC220" s="5">
        <v>1.0129999999999999</v>
      </c>
      <c r="AD220" s="18" t="s">
        <v>15</v>
      </c>
      <c r="AE220" s="18" t="s">
        <v>15</v>
      </c>
      <c r="AF220" s="5">
        <v>1.9359999999999999</v>
      </c>
      <c r="AG220" s="7">
        <v>10</v>
      </c>
      <c r="AH220" s="30">
        <f t="shared" si="39"/>
        <v>3.8708485054527855E-2</v>
      </c>
      <c r="AI220" s="32">
        <f t="shared" si="40"/>
        <v>1.057889429331841E-2</v>
      </c>
      <c r="AJ220" s="10" t="s">
        <v>15</v>
      </c>
    </row>
    <row r="221" spans="1:36">
      <c r="A221" s="19" t="s">
        <v>17</v>
      </c>
      <c r="B221" s="19" t="s">
        <v>57</v>
      </c>
      <c r="C221" s="8">
        <v>0.5</v>
      </c>
      <c r="D221" s="7">
        <v>10</v>
      </c>
      <c r="E221" s="7">
        <v>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2">
        <f t="shared" si="35"/>
        <v>0</v>
      </c>
      <c r="V221" s="2">
        <f t="shared" si="36"/>
        <v>0</v>
      </c>
      <c r="W221" s="2">
        <f t="shared" si="33"/>
        <v>0</v>
      </c>
      <c r="X221" s="2">
        <f t="shared" si="37"/>
        <v>0</v>
      </c>
      <c r="Y221" s="2">
        <f t="shared" si="34"/>
        <v>0</v>
      </c>
      <c r="Z221" s="2">
        <f t="shared" si="38"/>
        <v>0</v>
      </c>
      <c r="AA221" s="5">
        <v>0.82399999999999995</v>
      </c>
      <c r="AB221" s="5">
        <v>0.95899999999999996</v>
      </c>
      <c r="AC221" s="5">
        <v>1.3</v>
      </c>
      <c r="AD221" s="5">
        <v>1.3280000000000001</v>
      </c>
      <c r="AE221" s="5">
        <v>1.6459999999999999</v>
      </c>
      <c r="AF221" s="5">
        <v>2.2109999999999999</v>
      </c>
      <c r="AG221" s="7">
        <v>6</v>
      </c>
      <c r="AH221" s="30">
        <f t="shared" si="39"/>
        <v>7.1443588480266343E-2</v>
      </c>
      <c r="AI221" s="32">
        <f t="shared" si="40"/>
        <v>3.3002690101620165E-2</v>
      </c>
      <c r="AJ221" s="32">
        <f t="shared" si="41"/>
        <v>3.4545143889147152E-2</v>
      </c>
    </row>
    <row r="222" spans="1:36">
      <c r="A222" s="19" t="s">
        <v>17</v>
      </c>
      <c r="B222" s="19" t="s">
        <v>57</v>
      </c>
      <c r="C222" s="8">
        <v>0.5</v>
      </c>
      <c r="D222" s="7">
        <v>10</v>
      </c>
      <c r="E222" s="7">
        <v>2</v>
      </c>
      <c r="F222" s="7">
        <v>10</v>
      </c>
      <c r="G222" s="7">
        <v>0</v>
      </c>
      <c r="H222" s="7">
        <v>10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2">
        <f t="shared" si="35"/>
        <v>10</v>
      </c>
      <c r="V222" s="2">
        <f t="shared" si="36"/>
        <v>0</v>
      </c>
      <c r="W222" s="2">
        <f t="shared" si="33"/>
        <v>0</v>
      </c>
      <c r="X222" s="2">
        <f t="shared" si="37"/>
        <v>0</v>
      </c>
      <c r="Y222" s="2">
        <f t="shared" si="34"/>
        <v>10</v>
      </c>
      <c r="Z222" s="2">
        <f t="shared" si="38"/>
        <v>0</v>
      </c>
      <c r="AA222" s="5">
        <v>0.79</v>
      </c>
      <c r="AB222" s="5">
        <v>0.89400000000000002</v>
      </c>
      <c r="AC222" s="5">
        <v>1.1479999999999999</v>
      </c>
      <c r="AD222" s="5">
        <v>1.4450000000000001</v>
      </c>
      <c r="AE222" s="5">
        <v>1.49</v>
      </c>
      <c r="AF222" s="5">
        <v>2.1280000000000001</v>
      </c>
      <c r="AG222" s="7">
        <v>8</v>
      </c>
      <c r="AH222" s="30">
        <f t="shared" si="39"/>
        <v>5.3793066541571143E-2</v>
      </c>
      <c r="AI222" s="32">
        <f t="shared" si="40"/>
        <v>2.0289349596439153E-2</v>
      </c>
      <c r="AJ222" s="32">
        <f t="shared" si="41"/>
        <v>3.2780094475265656E-2</v>
      </c>
    </row>
    <row r="223" spans="1:36">
      <c r="A223" s="19" t="s">
        <v>17</v>
      </c>
      <c r="B223" s="19" t="s">
        <v>57</v>
      </c>
      <c r="C223" s="8">
        <v>0.5</v>
      </c>
      <c r="D223" s="7">
        <v>10</v>
      </c>
      <c r="E223" s="7">
        <v>3</v>
      </c>
      <c r="F223" s="7">
        <f>30</f>
        <v>30</v>
      </c>
      <c r="G223" s="7">
        <f>30</f>
        <v>30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2">
        <f t="shared" si="35"/>
        <v>30</v>
      </c>
      <c r="V223" s="2">
        <f t="shared" si="36"/>
        <v>0</v>
      </c>
      <c r="W223" s="2">
        <f t="shared" si="33"/>
        <v>30</v>
      </c>
      <c r="X223" s="2">
        <f t="shared" si="37"/>
        <v>0</v>
      </c>
      <c r="Y223" s="2">
        <f t="shared" si="34"/>
        <v>0</v>
      </c>
      <c r="Z223" s="2">
        <f t="shared" si="38"/>
        <v>0</v>
      </c>
      <c r="AA223" s="5">
        <v>0.81399999999999995</v>
      </c>
      <c r="AB223" s="5">
        <v>0.94599999999999995</v>
      </c>
      <c r="AC223" s="5">
        <v>0.97099999999999997</v>
      </c>
      <c r="AD223" s="5">
        <v>1.1779999999999999</v>
      </c>
      <c r="AE223" s="5">
        <v>1.5349999999999999</v>
      </c>
      <c r="AF223" s="5">
        <v>2.0289999999999999</v>
      </c>
      <c r="AG223" s="7">
        <v>8</v>
      </c>
      <c r="AH223" s="30">
        <f t="shared" si="39"/>
        <v>4.9582205268018098E-2</v>
      </c>
      <c r="AI223" s="32">
        <f t="shared" si="40"/>
        <v>9.5743531273504573E-3</v>
      </c>
      <c r="AJ223" s="32">
        <f t="shared" si="41"/>
        <v>2.00651106952352E-2</v>
      </c>
    </row>
    <row r="224" spans="1:36">
      <c r="A224" s="19" t="s">
        <v>17</v>
      </c>
      <c r="B224" s="19" t="s">
        <v>57</v>
      </c>
      <c r="C224" s="8">
        <v>0.5</v>
      </c>
      <c r="D224" s="7">
        <v>10</v>
      </c>
      <c r="E224" s="7">
        <v>4</v>
      </c>
      <c r="F224" s="7">
        <v>10</v>
      </c>
      <c r="G224" s="7">
        <v>0</v>
      </c>
      <c r="H224" s="7">
        <v>10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2">
        <f t="shared" si="35"/>
        <v>10</v>
      </c>
      <c r="V224" s="2">
        <f t="shared" si="36"/>
        <v>0</v>
      </c>
      <c r="W224" s="2">
        <f t="shared" si="33"/>
        <v>0</v>
      </c>
      <c r="X224" s="2">
        <f t="shared" si="37"/>
        <v>0</v>
      </c>
      <c r="Y224" s="2">
        <f t="shared" si="34"/>
        <v>10</v>
      </c>
      <c r="Z224" s="2">
        <f t="shared" si="38"/>
        <v>0</v>
      </c>
      <c r="AA224" s="5">
        <v>0.77900000000000003</v>
      </c>
      <c r="AB224" s="5">
        <v>0.91500000000000004</v>
      </c>
      <c r="AC224" s="5">
        <v>1.1379999999999999</v>
      </c>
      <c r="AD224" s="5">
        <v>1.415</v>
      </c>
      <c r="AE224" s="5">
        <v>1.482</v>
      </c>
      <c r="AF224" s="5">
        <v>2.2290000000000001</v>
      </c>
      <c r="AG224" s="7">
        <v>7</v>
      </c>
      <c r="AH224" s="30">
        <f t="shared" si="39"/>
        <v>6.5224658686810461E-2</v>
      </c>
      <c r="AI224" s="32">
        <f t="shared" si="40"/>
        <v>2.3514972055212552E-2</v>
      </c>
      <c r="AJ224" s="32">
        <f t="shared" si="41"/>
        <v>3.7031283169677798E-2</v>
      </c>
    </row>
    <row r="225" spans="1:36">
      <c r="A225" s="19" t="s">
        <v>17</v>
      </c>
      <c r="B225" s="19" t="s">
        <v>57</v>
      </c>
      <c r="C225" s="8">
        <v>0</v>
      </c>
      <c r="D225" s="7">
        <v>25</v>
      </c>
      <c r="E225" s="7">
        <v>1</v>
      </c>
      <c r="F225" s="7">
        <v>10</v>
      </c>
      <c r="G225" s="7">
        <v>0</v>
      </c>
      <c r="H225" s="7">
        <v>10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2">
        <f t="shared" si="35"/>
        <v>10</v>
      </c>
      <c r="V225" s="2">
        <f t="shared" si="36"/>
        <v>0</v>
      </c>
      <c r="W225" s="2">
        <f t="shared" si="33"/>
        <v>0</v>
      </c>
      <c r="X225" s="2">
        <f t="shared" si="37"/>
        <v>0</v>
      </c>
      <c r="Y225" s="2">
        <f t="shared" si="34"/>
        <v>10</v>
      </c>
      <c r="Z225" s="2">
        <f t="shared" si="38"/>
        <v>0</v>
      </c>
      <c r="AA225" s="5">
        <v>0.80300000000000005</v>
      </c>
      <c r="AB225" s="5">
        <v>0.92600000000000005</v>
      </c>
      <c r="AC225" s="5">
        <v>1.026</v>
      </c>
      <c r="AD225" s="5">
        <v>1.0860000000000001</v>
      </c>
      <c r="AE225" s="5">
        <v>1.2110000000000001</v>
      </c>
      <c r="AF225" s="9" t="s">
        <v>15</v>
      </c>
      <c r="AG225" s="10" t="s">
        <v>15</v>
      </c>
      <c r="AH225" s="10" t="s">
        <v>15</v>
      </c>
      <c r="AI225" s="10" t="s">
        <v>15</v>
      </c>
      <c r="AJ225" s="10" t="s">
        <v>15</v>
      </c>
    </row>
    <row r="226" spans="1:36">
      <c r="A226" s="19" t="s">
        <v>17</v>
      </c>
      <c r="B226" s="19" t="s">
        <v>57</v>
      </c>
      <c r="C226" s="8">
        <v>0</v>
      </c>
      <c r="D226" s="7">
        <v>25</v>
      </c>
      <c r="E226" s="7">
        <v>2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2">
        <f t="shared" si="35"/>
        <v>0</v>
      </c>
      <c r="V226" s="2">
        <f t="shared" si="36"/>
        <v>0</v>
      </c>
      <c r="W226" s="2">
        <f t="shared" si="33"/>
        <v>0</v>
      </c>
      <c r="X226" s="2">
        <f t="shared" si="37"/>
        <v>0</v>
      </c>
      <c r="Y226" s="2">
        <f t="shared" si="34"/>
        <v>0</v>
      </c>
      <c r="Z226" s="2">
        <f t="shared" si="38"/>
        <v>0</v>
      </c>
      <c r="AA226" s="5">
        <v>0.76300000000000001</v>
      </c>
      <c r="AB226" s="5">
        <v>0.88100000000000001</v>
      </c>
      <c r="AC226" s="5">
        <v>1.0920000000000001</v>
      </c>
      <c r="AD226" s="5">
        <v>1.1679999999999999</v>
      </c>
      <c r="AE226" s="5">
        <v>1.206</v>
      </c>
      <c r="AF226" s="9" t="s">
        <v>15</v>
      </c>
      <c r="AG226" s="10" t="s">
        <v>15</v>
      </c>
      <c r="AH226" s="10" t="s">
        <v>15</v>
      </c>
      <c r="AI226" s="10" t="s">
        <v>15</v>
      </c>
      <c r="AJ226" s="10" t="s">
        <v>15</v>
      </c>
    </row>
    <row r="227" spans="1:36">
      <c r="A227" s="19" t="s">
        <v>17</v>
      </c>
      <c r="B227" s="19" t="s">
        <v>57</v>
      </c>
      <c r="C227" s="8">
        <v>0</v>
      </c>
      <c r="D227" s="7">
        <v>25</v>
      </c>
      <c r="E227" s="7">
        <v>3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2">
        <f t="shared" si="35"/>
        <v>0</v>
      </c>
      <c r="V227" s="2">
        <f t="shared" si="36"/>
        <v>0</v>
      </c>
      <c r="W227" s="2">
        <f t="shared" si="33"/>
        <v>0</v>
      </c>
      <c r="X227" s="2">
        <f t="shared" si="37"/>
        <v>0</v>
      </c>
      <c r="Y227" s="2">
        <f t="shared" si="34"/>
        <v>0</v>
      </c>
      <c r="Z227" s="2">
        <f t="shared" si="38"/>
        <v>0</v>
      </c>
      <c r="AA227" s="5">
        <v>0.79700000000000004</v>
      </c>
      <c r="AB227" s="5">
        <v>0.89300000000000002</v>
      </c>
      <c r="AC227" s="5">
        <v>1.1399999999999999</v>
      </c>
      <c r="AD227" s="5">
        <v>1.2050000000000001</v>
      </c>
      <c r="AE227" s="5">
        <v>1.4419999999999999</v>
      </c>
      <c r="AF227" s="9" t="s">
        <v>15</v>
      </c>
      <c r="AG227" s="10" t="s">
        <v>15</v>
      </c>
      <c r="AH227" s="10" t="s">
        <v>15</v>
      </c>
      <c r="AI227" s="10" t="s">
        <v>15</v>
      </c>
      <c r="AJ227" s="10" t="s">
        <v>15</v>
      </c>
    </row>
    <row r="228" spans="1:36">
      <c r="A228" s="19" t="s">
        <v>17</v>
      </c>
      <c r="B228" s="19" t="s">
        <v>57</v>
      </c>
      <c r="C228" s="8">
        <v>0</v>
      </c>
      <c r="D228" s="7">
        <v>25</v>
      </c>
      <c r="E228" s="7">
        <v>4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2">
        <f t="shared" si="35"/>
        <v>0</v>
      </c>
      <c r="V228" s="2">
        <f t="shared" si="36"/>
        <v>0</v>
      </c>
      <c r="W228" s="2">
        <f t="shared" si="33"/>
        <v>0</v>
      </c>
      <c r="X228" s="2">
        <f t="shared" si="37"/>
        <v>0</v>
      </c>
      <c r="Y228" s="2">
        <f t="shared" si="34"/>
        <v>0</v>
      </c>
      <c r="Z228" s="2">
        <f t="shared" si="38"/>
        <v>0</v>
      </c>
      <c r="AA228" s="5">
        <v>0.79</v>
      </c>
      <c r="AB228" s="5">
        <v>0.88700000000000001</v>
      </c>
      <c r="AC228" s="5">
        <v>1.052</v>
      </c>
      <c r="AD228" s="5">
        <v>1.0629999999999999</v>
      </c>
      <c r="AE228" s="5">
        <v>1.254</v>
      </c>
      <c r="AF228" s="9" t="s">
        <v>15</v>
      </c>
      <c r="AG228" s="10" t="s">
        <v>15</v>
      </c>
      <c r="AH228" s="10" t="s">
        <v>15</v>
      </c>
      <c r="AI228" s="10" t="s">
        <v>15</v>
      </c>
      <c r="AJ228" s="10" t="s">
        <v>15</v>
      </c>
    </row>
    <row r="229" spans="1:36" s="16" customFormat="1">
      <c r="A229" s="19" t="s">
        <v>17</v>
      </c>
      <c r="B229" s="19" t="s">
        <v>57</v>
      </c>
      <c r="C229" s="8">
        <v>0</v>
      </c>
      <c r="D229" s="7">
        <v>25</v>
      </c>
      <c r="E229" s="7">
        <v>5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2">
        <f t="shared" si="35"/>
        <v>0</v>
      </c>
      <c r="V229" s="2">
        <f t="shared" si="36"/>
        <v>0</v>
      </c>
      <c r="W229" s="2">
        <f t="shared" si="33"/>
        <v>0</v>
      </c>
      <c r="X229" s="2">
        <f t="shared" si="37"/>
        <v>0</v>
      </c>
      <c r="Y229" s="2">
        <f t="shared" si="34"/>
        <v>0</v>
      </c>
      <c r="Z229" s="2">
        <f t="shared" si="38"/>
        <v>0</v>
      </c>
      <c r="AA229" s="5">
        <v>0.80100000000000005</v>
      </c>
      <c r="AB229" s="5">
        <v>0.93899999999999995</v>
      </c>
      <c r="AC229" s="5">
        <v>0.94599999999999995</v>
      </c>
      <c r="AD229" s="18" t="s">
        <v>15</v>
      </c>
      <c r="AE229" s="18" t="s">
        <v>15</v>
      </c>
      <c r="AF229" s="5">
        <v>1.498</v>
      </c>
      <c r="AG229" s="7">
        <v>12</v>
      </c>
      <c r="AH229" s="30">
        <f t="shared" si="39"/>
        <v>2.2656608106600834E-2</v>
      </c>
      <c r="AI229" s="32">
        <f t="shared" si="40"/>
        <v>6.0215516931295884E-3</v>
      </c>
      <c r="AJ229" s="10" t="s">
        <v>15</v>
      </c>
    </row>
    <row r="230" spans="1:36" s="16" customFormat="1">
      <c r="A230" s="19" t="s">
        <v>17</v>
      </c>
      <c r="B230" s="19" t="s">
        <v>57</v>
      </c>
      <c r="C230" s="8">
        <v>0</v>
      </c>
      <c r="D230" s="7">
        <v>25</v>
      </c>
      <c r="E230" s="7">
        <v>6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2">
        <f t="shared" si="35"/>
        <v>0</v>
      </c>
      <c r="V230" s="2">
        <f t="shared" si="36"/>
        <v>0</v>
      </c>
      <c r="W230" s="2">
        <f t="shared" si="33"/>
        <v>0</v>
      </c>
      <c r="X230" s="2">
        <f t="shared" si="37"/>
        <v>0</v>
      </c>
      <c r="Y230" s="2">
        <f t="shared" si="34"/>
        <v>0</v>
      </c>
      <c r="Z230" s="2">
        <f t="shared" si="38"/>
        <v>0</v>
      </c>
      <c r="AA230" s="5">
        <v>0.78500000000000003</v>
      </c>
      <c r="AB230" s="5">
        <v>0.91300000000000003</v>
      </c>
      <c r="AC230" s="5">
        <v>0.91400000000000003</v>
      </c>
      <c r="AD230" s="18" t="s">
        <v>15</v>
      </c>
      <c r="AE230" s="18" t="s">
        <v>15</v>
      </c>
      <c r="AF230" s="5">
        <v>1.7929999999999999</v>
      </c>
      <c r="AG230" s="7">
        <v>11</v>
      </c>
      <c r="AH230" s="30">
        <f t="shared" si="39"/>
        <v>3.2610057528811846E-2</v>
      </c>
      <c r="AI230" s="32">
        <f t="shared" si="40"/>
        <v>6.0069580898708067E-3</v>
      </c>
      <c r="AJ230" s="10" t="s">
        <v>15</v>
      </c>
    </row>
    <row r="231" spans="1:36" s="16" customFormat="1">
      <c r="A231" s="19" t="s">
        <v>17</v>
      </c>
      <c r="B231" s="19" t="s">
        <v>57</v>
      </c>
      <c r="C231" s="8">
        <v>0</v>
      </c>
      <c r="D231" s="7">
        <v>25</v>
      </c>
      <c r="E231" s="7">
        <v>7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2">
        <f t="shared" si="35"/>
        <v>0</v>
      </c>
      <c r="V231" s="2">
        <f t="shared" si="36"/>
        <v>0</v>
      </c>
      <c r="W231" s="2">
        <f t="shared" si="33"/>
        <v>0</v>
      </c>
      <c r="X231" s="2">
        <f t="shared" si="37"/>
        <v>0</v>
      </c>
      <c r="Y231" s="2">
        <f t="shared" si="34"/>
        <v>0</v>
      </c>
      <c r="Z231" s="2">
        <f t="shared" si="38"/>
        <v>0</v>
      </c>
      <c r="AA231" s="5">
        <v>0.78100000000000003</v>
      </c>
      <c r="AB231" s="5">
        <v>0.90300000000000002</v>
      </c>
      <c r="AC231" s="5">
        <v>0.99099999999999999</v>
      </c>
      <c r="AD231" s="18" t="s">
        <v>15</v>
      </c>
      <c r="AE231" s="18" t="s">
        <v>15</v>
      </c>
      <c r="AF231" s="5">
        <v>1.472</v>
      </c>
      <c r="AG231" s="7">
        <v>12</v>
      </c>
      <c r="AH231" s="30">
        <f t="shared" si="39"/>
        <v>2.2938064677014976E-2</v>
      </c>
      <c r="AI231" s="32">
        <f t="shared" si="40"/>
        <v>8.6185517173312486E-3</v>
      </c>
      <c r="AJ231" s="10" t="s">
        <v>15</v>
      </c>
    </row>
    <row r="232" spans="1:36" s="16" customFormat="1">
      <c r="A232" s="19" t="s">
        <v>17</v>
      </c>
      <c r="B232" s="19" t="s">
        <v>57</v>
      </c>
      <c r="C232" s="8">
        <v>0</v>
      </c>
      <c r="D232" s="7">
        <v>25</v>
      </c>
      <c r="E232" s="7">
        <v>8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2">
        <f t="shared" si="35"/>
        <v>0</v>
      </c>
      <c r="V232" s="2">
        <f t="shared" si="36"/>
        <v>0</v>
      </c>
      <c r="W232" s="2">
        <f t="shared" si="33"/>
        <v>0</v>
      </c>
      <c r="X232" s="2">
        <f t="shared" si="37"/>
        <v>0</v>
      </c>
      <c r="Y232" s="2">
        <f t="shared" si="34"/>
        <v>0</v>
      </c>
      <c r="Z232" s="2">
        <f t="shared" si="38"/>
        <v>0</v>
      </c>
      <c r="AA232" s="5">
        <v>0.76200000000000001</v>
      </c>
      <c r="AB232" s="5">
        <v>0.871</v>
      </c>
      <c r="AC232" s="5">
        <v>0.88400000000000001</v>
      </c>
      <c r="AD232" s="18" t="s">
        <v>15</v>
      </c>
      <c r="AE232" s="18" t="s">
        <v>15</v>
      </c>
      <c r="AF232" s="5">
        <v>1.5780000000000001</v>
      </c>
      <c r="AG232" s="7">
        <v>12</v>
      </c>
      <c r="AH232" s="30">
        <f t="shared" si="39"/>
        <v>2.6346002294483417E-2</v>
      </c>
      <c r="AI232" s="32">
        <f t="shared" si="40"/>
        <v>5.3747744727893829E-3</v>
      </c>
      <c r="AJ232" s="10" t="s">
        <v>15</v>
      </c>
    </row>
    <row r="233" spans="1:36">
      <c r="A233" s="19" t="s">
        <v>17</v>
      </c>
      <c r="B233" s="19" t="s">
        <v>57</v>
      </c>
      <c r="C233" s="8">
        <v>0.1</v>
      </c>
      <c r="D233" s="7">
        <v>25</v>
      </c>
      <c r="E233" s="7">
        <v>1</v>
      </c>
      <c r="F233" s="7">
        <v>10</v>
      </c>
      <c r="G233" s="7">
        <v>0</v>
      </c>
      <c r="H233" s="7">
        <v>10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2">
        <f t="shared" si="35"/>
        <v>10</v>
      </c>
      <c r="V233" s="2">
        <f t="shared" si="36"/>
        <v>0</v>
      </c>
      <c r="W233" s="2">
        <f t="shared" si="33"/>
        <v>0</v>
      </c>
      <c r="X233" s="2">
        <f t="shared" si="37"/>
        <v>0</v>
      </c>
      <c r="Y233" s="2">
        <f t="shared" si="34"/>
        <v>10</v>
      </c>
      <c r="Z233" s="2">
        <f t="shared" si="38"/>
        <v>0</v>
      </c>
      <c r="AA233" s="5">
        <v>0.78</v>
      </c>
      <c r="AB233" s="5">
        <v>0.88800000000000001</v>
      </c>
      <c r="AC233" s="5">
        <v>1.07</v>
      </c>
      <c r="AD233" s="5">
        <v>1.266</v>
      </c>
      <c r="AE233" s="5">
        <v>1.306</v>
      </c>
      <c r="AF233" s="9" t="s">
        <v>15</v>
      </c>
      <c r="AG233" s="10" t="s">
        <v>15</v>
      </c>
      <c r="AH233" s="10" t="s">
        <v>15</v>
      </c>
      <c r="AI233" s="10" t="s">
        <v>15</v>
      </c>
      <c r="AJ233" s="10" t="s">
        <v>15</v>
      </c>
    </row>
    <row r="234" spans="1:36">
      <c r="A234" s="19" t="s">
        <v>17</v>
      </c>
      <c r="B234" s="19" t="s">
        <v>57</v>
      </c>
      <c r="C234" s="8">
        <v>0.1</v>
      </c>
      <c r="D234" s="7">
        <v>25</v>
      </c>
      <c r="E234" s="7">
        <v>2</v>
      </c>
      <c r="F234" s="7">
        <v>10</v>
      </c>
      <c r="G234" s="7">
        <v>0</v>
      </c>
      <c r="H234" s="7">
        <v>10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2">
        <f t="shared" si="35"/>
        <v>10</v>
      </c>
      <c r="V234" s="2">
        <f t="shared" si="36"/>
        <v>0</v>
      </c>
      <c r="W234" s="2">
        <f t="shared" si="33"/>
        <v>0</v>
      </c>
      <c r="X234" s="2">
        <f t="shared" si="37"/>
        <v>0</v>
      </c>
      <c r="Y234" s="2">
        <f t="shared" si="34"/>
        <v>10</v>
      </c>
      <c r="Z234" s="2">
        <f t="shared" si="38"/>
        <v>0</v>
      </c>
      <c r="AA234" s="5">
        <v>0.76800000000000002</v>
      </c>
      <c r="AB234" s="5">
        <v>0.85699999999999998</v>
      </c>
      <c r="AC234" s="5">
        <v>0.95799999999999996</v>
      </c>
      <c r="AD234" s="5">
        <v>0.95899999999999996</v>
      </c>
      <c r="AE234" s="5">
        <v>1.0920000000000001</v>
      </c>
      <c r="AF234" s="9" t="s">
        <v>15</v>
      </c>
      <c r="AG234" s="10" t="s">
        <v>15</v>
      </c>
      <c r="AH234" s="10" t="s">
        <v>15</v>
      </c>
      <c r="AI234" s="10" t="s">
        <v>15</v>
      </c>
      <c r="AJ234" s="10" t="s">
        <v>15</v>
      </c>
    </row>
    <row r="235" spans="1:36">
      <c r="A235" s="19" t="s">
        <v>17</v>
      </c>
      <c r="B235" s="19" t="s">
        <v>57</v>
      </c>
      <c r="C235" s="8">
        <v>0.1</v>
      </c>
      <c r="D235" s="7">
        <v>25</v>
      </c>
      <c r="E235" s="7">
        <v>3</v>
      </c>
      <c r="F235" s="7">
        <v>10</v>
      </c>
      <c r="G235" s="7">
        <v>0</v>
      </c>
      <c r="H235" s="7">
        <v>10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2">
        <f t="shared" si="35"/>
        <v>10</v>
      </c>
      <c r="V235" s="2">
        <f t="shared" si="36"/>
        <v>0</v>
      </c>
      <c r="W235" s="2">
        <f t="shared" si="33"/>
        <v>0</v>
      </c>
      <c r="X235" s="2">
        <f t="shared" si="37"/>
        <v>0</v>
      </c>
      <c r="Y235" s="2">
        <f t="shared" si="34"/>
        <v>10</v>
      </c>
      <c r="Z235" s="2">
        <f t="shared" si="38"/>
        <v>0</v>
      </c>
      <c r="AA235" s="5">
        <v>0.81299999999999994</v>
      </c>
      <c r="AB235" s="5">
        <v>0.87</v>
      </c>
      <c r="AC235" s="5">
        <v>1.04</v>
      </c>
      <c r="AD235" s="5">
        <v>1.048</v>
      </c>
      <c r="AE235" s="5">
        <v>1.292</v>
      </c>
      <c r="AF235" s="9" t="s">
        <v>15</v>
      </c>
      <c r="AG235" s="10" t="s">
        <v>15</v>
      </c>
      <c r="AH235" s="10" t="s">
        <v>15</v>
      </c>
      <c r="AI235" s="10" t="s">
        <v>15</v>
      </c>
      <c r="AJ235" s="10" t="s">
        <v>15</v>
      </c>
    </row>
    <row r="236" spans="1:36">
      <c r="A236" s="19" t="s">
        <v>17</v>
      </c>
      <c r="B236" s="19" t="s">
        <v>57</v>
      </c>
      <c r="C236" s="8">
        <v>0.1</v>
      </c>
      <c r="D236" s="7">
        <v>25</v>
      </c>
      <c r="E236" s="7">
        <v>4</v>
      </c>
      <c r="F236" s="7">
        <v>10</v>
      </c>
      <c r="G236" s="7">
        <v>0</v>
      </c>
      <c r="H236" s="7">
        <v>10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2">
        <f t="shared" si="35"/>
        <v>10</v>
      </c>
      <c r="V236" s="2">
        <f t="shared" si="36"/>
        <v>0</v>
      </c>
      <c r="W236" s="2">
        <f t="shared" si="33"/>
        <v>0</v>
      </c>
      <c r="X236" s="2">
        <f t="shared" si="37"/>
        <v>0</v>
      </c>
      <c r="Y236" s="2">
        <f t="shared" si="34"/>
        <v>10</v>
      </c>
      <c r="Z236" s="2">
        <f t="shared" si="38"/>
        <v>0</v>
      </c>
      <c r="AA236" s="5">
        <v>0.75600000000000001</v>
      </c>
      <c r="AB236" s="5">
        <v>0.85299999999999998</v>
      </c>
      <c r="AC236" s="5">
        <v>1.0589999999999999</v>
      </c>
      <c r="AD236" s="5">
        <v>1.145</v>
      </c>
      <c r="AE236" s="5">
        <v>1.2</v>
      </c>
      <c r="AF236" s="9" t="s">
        <v>15</v>
      </c>
      <c r="AG236" s="10" t="s">
        <v>15</v>
      </c>
      <c r="AH236" s="10" t="s">
        <v>15</v>
      </c>
      <c r="AI236" s="10" t="s">
        <v>15</v>
      </c>
      <c r="AJ236" s="10" t="s">
        <v>15</v>
      </c>
    </row>
    <row r="237" spans="1:36" s="16" customFormat="1">
      <c r="A237" s="19" t="s">
        <v>17</v>
      </c>
      <c r="B237" s="19" t="s">
        <v>57</v>
      </c>
      <c r="C237" s="8">
        <v>0.1</v>
      </c>
      <c r="D237" s="7">
        <v>25</v>
      </c>
      <c r="E237" s="7">
        <v>5</v>
      </c>
      <c r="F237" s="7">
        <v>30</v>
      </c>
      <c r="G237" s="7">
        <v>0</v>
      </c>
      <c r="H237" s="7">
        <v>30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2">
        <f t="shared" si="35"/>
        <v>30</v>
      </c>
      <c r="V237" s="2">
        <f t="shared" si="36"/>
        <v>0</v>
      </c>
      <c r="W237" s="2">
        <f t="shared" si="33"/>
        <v>0</v>
      </c>
      <c r="X237" s="2">
        <f t="shared" si="37"/>
        <v>0</v>
      </c>
      <c r="Y237" s="2">
        <f t="shared" si="34"/>
        <v>30</v>
      </c>
      <c r="Z237" s="2">
        <f t="shared" si="38"/>
        <v>0</v>
      </c>
      <c r="AA237" s="5">
        <v>0.8</v>
      </c>
      <c r="AB237" s="5">
        <v>0.91900000000000004</v>
      </c>
      <c r="AC237" s="5">
        <v>0.92100000000000004</v>
      </c>
      <c r="AD237" s="18" t="s">
        <v>15</v>
      </c>
      <c r="AE237" s="18" t="s">
        <v>15</v>
      </c>
      <c r="AF237" s="5">
        <v>1.7729999999999999</v>
      </c>
      <c r="AG237" s="7">
        <v>11</v>
      </c>
      <c r="AH237" s="30">
        <f t="shared" si="39"/>
        <v>3.1419886237179472E-2</v>
      </c>
      <c r="AI237" s="32">
        <f t="shared" si="40"/>
        <v>5.5608766549913938E-3</v>
      </c>
      <c r="AJ237" s="10" t="s">
        <v>15</v>
      </c>
    </row>
    <row r="238" spans="1:36" s="16" customFormat="1">
      <c r="A238" s="19" t="s">
        <v>17</v>
      </c>
      <c r="B238" s="19" t="s">
        <v>57</v>
      </c>
      <c r="C238" s="8">
        <v>0.1</v>
      </c>
      <c r="D238" s="7">
        <v>25</v>
      </c>
      <c r="E238" s="7">
        <v>6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2">
        <f t="shared" si="35"/>
        <v>0</v>
      </c>
      <c r="V238" s="2">
        <f t="shared" si="36"/>
        <v>0</v>
      </c>
      <c r="W238" s="2">
        <f t="shared" si="33"/>
        <v>0</v>
      </c>
      <c r="X238" s="2">
        <f t="shared" si="37"/>
        <v>0</v>
      </c>
      <c r="Y238" s="2">
        <f t="shared" si="34"/>
        <v>0</v>
      </c>
      <c r="Z238" s="2">
        <f t="shared" si="38"/>
        <v>0</v>
      </c>
      <c r="AA238" s="5">
        <v>0.76300000000000001</v>
      </c>
      <c r="AB238" s="5">
        <v>0.88</v>
      </c>
      <c r="AC238" s="5">
        <v>0.88</v>
      </c>
      <c r="AD238" s="18" t="s">
        <v>15</v>
      </c>
      <c r="AE238" s="18" t="s">
        <v>15</v>
      </c>
      <c r="AF238" s="13">
        <v>1.504</v>
      </c>
      <c r="AG238" s="15">
        <v>13</v>
      </c>
      <c r="AH238" s="30">
        <f t="shared" si="39"/>
        <v>2.2671022946210997E-2</v>
      </c>
      <c r="AI238" s="32">
        <f t="shared" si="40"/>
        <v>4.7660103227144734E-3</v>
      </c>
      <c r="AJ238" s="10" t="s">
        <v>15</v>
      </c>
    </row>
    <row r="239" spans="1:36" s="16" customFormat="1">
      <c r="A239" s="19" t="s">
        <v>17</v>
      </c>
      <c r="B239" s="19" t="s">
        <v>57</v>
      </c>
      <c r="C239" s="8">
        <v>0.1</v>
      </c>
      <c r="D239" s="7">
        <v>25</v>
      </c>
      <c r="E239" s="7">
        <v>7</v>
      </c>
      <c r="F239" s="7">
        <v>30</v>
      </c>
      <c r="G239" s="7">
        <v>0</v>
      </c>
      <c r="H239" s="7">
        <v>30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2">
        <f t="shared" si="35"/>
        <v>30</v>
      </c>
      <c r="V239" s="2">
        <f t="shared" si="36"/>
        <v>0</v>
      </c>
      <c r="W239" s="2">
        <f t="shared" si="33"/>
        <v>0</v>
      </c>
      <c r="X239" s="2">
        <f t="shared" si="37"/>
        <v>0</v>
      </c>
      <c r="Y239" s="2">
        <f t="shared" si="34"/>
        <v>30</v>
      </c>
      <c r="Z239" s="2">
        <f t="shared" si="38"/>
        <v>0</v>
      </c>
      <c r="AA239" s="5">
        <v>0.754</v>
      </c>
      <c r="AB239" s="5">
        <v>0.879</v>
      </c>
      <c r="AC239" s="5">
        <v>0.88100000000000001</v>
      </c>
      <c r="AD239" s="18" t="s">
        <v>15</v>
      </c>
      <c r="AE239" s="18" t="s">
        <v>15</v>
      </c>
      <c r="AF239" s="5">
        <v>1.613</v>
      </c>
      <c r="AG239" s="7">
        <v>12</v>
      </c>
      <c r="AH239" s="30">
        <f t="shared" si="39"/>
        <v>2.752191845993229E-2</v>
      </c>
      <c r="AI239" s="32">
        <f t="shared" si="40"/>
        <v>5.6337135451894884E-3</v>
      </c>
      <c r="AJ239" s="10" t="s">
        <v>15</v>
      </c>
    </row>
    <row r="240" spans="1:36" s="16" customFormat="1">
      <c r="A240" s="19" t="s">
        <v>17</v>
      </c>
      <c r="B240" s="19" t="s">
        <v>57</v>
      </c>
      <c r="C240" s="8">
        <v>0.1</v>
      </c>
      <c r="D240" s="7">
        <v>25</v>
      </c>
      <c r="E240" s="7">
        <v>8</v>
      </c>
      <c r="F240" s="7">
        <v>30</v>
      </c>
      <c r="G240" s="7">
        <v>0</v>
      </c>
      <c r="H240" s="7">
        <v>30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2">
        <f t="shared" si="35"/>
        <v>30</v>
      </c>
      <c r="V240" s="2">
        <f t="shared" si="36"/>
        <v>0</v>
      </c>
      <c r="W240" s="2">
        <f t="shared" si="33"/>
        <v>0</v>
      </c>
      <c r="X240" s="2">
        <f t="shared" si="37"/>
        <v>0</v>
      </c>
      <c r="Y240" s="2">
        <f t="shared" si="34"/>
        <v>30</v>
      </c>
      <c r="Z240" s="2">
        <f t="shared" si="38"/>
        <v>0</v>
      </c>
      <c r="AA240" s="5">
        <v>0.76600000000000001</v>
      </c>
      <c r="AB240" s="5">
        <v>0.75900000000000001</v>
      </c>
      <c r="AC240" s="5">
        <v>0.872</v>
      </c>
      <c r="AD240" s="18" t="s">
        <v>15</v>
      </c>
      <c r="AE240" s="18" t="s">
        <v>15</v>
      </c>
      <c r="AF240" s="13">
        <v>1.5529999999999999</v>
      </c>
      <c r="AG240" s="15">
        <v>13</v>
      </c>
      <c r="AH240" s="30">
        <f t="shared" si="39"/>
        <v>2.3610975853534964E-2</v>
      </c>
      <c r="AI240" s="32">
        <f t="shared" si="40"/>
        <v>4.3298242538433295E-3</v>
      </c>
      <c r="AJ240" s="10" t="s">
        <v>15</v>
      </c>
    </row>
    <row r="241" spans="1:36" s="16" customFormat="1">
      <c r="A241" s="19" t="s">
        <v>17</v>
      </c>
      <c r="B241" s="19" t="s">
        <v>57</v>
      </c>
      <c r="C241" s="8">
        <v>0.1</v>
      </c>
      <c r="D241" s="7">
        <v>25</v>
      </c>
      <c r="E241" s="7">
        <v>9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2">
        <f t="shared" si="35"/>
        <v>0</v>
      </c>
      <c r="V241" s="2">
        <f t="shared" si="36"/>
        <v>0</v>
      </c>
      <c r="W241" s="2">
        <f t="shared" si="33"/>
        <v>0</v>
      </c>
      <c r="X241" s="2">
        <f t="shared" si="37"/>
        <v>0</v>
      </c>
      <c r="Y241" s="2">
        <f t="shared" si="34"/>
        <v>0</v>
      </c>
      <c r="Z241" s="2">
        <f t="shared" si="38"/>
        <v>0</v>
      </c>
      <c r="AA241" s="5">
        <v>0.77500000000000002</v>
      </c>
      <c r="AB241" s="5">
        <v>0.94399999999999995</v>
      </c>
      <c r="AC241" s="18" t="s">
        <v>15</v>
      </c>
      <c r="AD241" s="18" t="s">
        <v>15</v>
      </c>
      <c r="AE241" s="18" t="s">
        <v>15</v>
      </c>
      <c r="AF241" s="5">
        <v>1.661</v>
      </c>
      <c r="AG241" s="7">
        <v>10</v>
      </c>
      <c r="AH241" s="30">
        <f t="shared" si="39"/>
        <v>3.3106792994508416E-2</v>
      </c>
      <c r="AI241" s="10" t="s">
        <v>15</v>
      </c>
      <c r="AJ241" s="10" t="s">
        <v>15</v>
      </c>
    </row>
    <row r="242" spans="1:36" s="16" customFormat="1">
      <c r="A242" s="19" t="s">
        <v>17</v>
      </c>
      <c r="B242" s="19" t="s">
        <v>57</v>
      </c>
      <c r="C242" s="8">
        <v>0.1</v>
      </c>
      <c r="D242" s="7">
        <v>25</v>
      </c>
      <c r="E242" s="7">
        <v>10</v>
      </c>
      <c r="F242" s="7">
        <v>10</v>
      </c>
      <c r="G242" s="7">
        <v>0</v>
      </c>
      <c r="H242" s="7">
        <v>10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2">
        <f t="shared" si="35"/>
        <v>10</v>
      </c>
      <c r="V242" s="2">
        <f t="shared" si="36"/>
        <v>0</v>
      </c>
      <c r="W242" s="2">
        <f t="shared" si="33"/>
        <v>0</v>
      </c>
      <c r="X242" s="2">
        <f t="shared" si="37"/>
        <v>0</v>
      </c>
      <c r="Y242" s="2">
        <f t="shared" si="34"/>
        <v>10</v>
      </c>
      <c r="Z242" s="2">
        <f t="shared" si="38"/>
        <v>0</v>
      </c>
      <c r="AA242" s="5">
        <v>0.77</v>
      </c>
      <c r="AB242" s="5">
        <v>0.96</v>
      </c>
      <c r="AC242" s="18" t="s">
        <v>15</v>
      </c>
      <c r="AD242" s="18" t="s">
        <v>15</v>
      </c>
      <c r="AE242" s="18" t="s">
        <v>15</v>
      </c>
      <c r="AF242" s="5">
        <v>1.758</v>
      </c>
      <c r="AG242" s="7">
        <v>13</v>
      </c>
      <c r="AH242" s="30">
        <f t="shared" si="39"/>
        <v>2.7579088120405475E-2</v>
      </c>
      <c r="AI242" s="10" t="s">
        <v>15</v>
      </c>
      <c r="AJ242" s="10" t="s">
        <v>15</v>
      </c>
    </row>
    <row r="243" spans="1:36">
      <c r="A243" s="19" t="s">
        <v>17</v>
      </c>
      <c r="B243" s="19" t="s">
        <v>57</v>
      </c>
      <c r="C243" s="8">
        <v>0.25</v>
      </c>
      <c r="D243" s="7">
        <v>25</v>
      </c>
      <c r="E243" s="7">
        <v>1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2">
        <f t="shared" si="35"/>
        <v>0</v>
      </c>
      <c r="V243" s="2">
        <f t="shared" si="36"/>
        <v>0</v>
      </c>
      <c r="W243" s="2">
        <f t="shared" si="33"/>
        <v>0</v>
      </c>
      <c r="X243" s="2">
        <f t="shared" si="37"/>
        <v>0</v>
      </c>
      <c r="Y243" s="2">
        <f t="shared" si="34"/>
        <v>0</v>
      </c>
      <c r="Z243" s="2">
        <f t="shared" si="38"/>
        <v>0</v>
      </c>
      <c r="AA243" s="5">
        <v>0.79800000000000004</v>
      </c>
      <c r="AB243" s="5">
        <v>0.90700000000000003</v>
      </c>
      <c r="AC243" s="5">
        <v>1.177</v>
      </c>
      <c r="AD243" s="5">
        <v>1.145</v>
      </c>
      <c r="AE243" s="5">
        <v>1.506</v>
      </c>
      <c r="AF243" s="9" t="s">
        <v>15</v>
      </c>
      <c r="AG243" s="10" t="s">
        <v>15</v>
      </c>
      <c r="AH243" s="10" t="s">
        <v>15</v>
      </c>
      <c r="AI243" s="10" t="s">
        <v>15</v>
      </c>
      <c r="AJ243" s="10" t="s">
        <v>15</v>
      </c>
    </row>
    <row r="244" spans="1:36">
      <c r="A244" s="19" t="s">
        <v>17</v>
      </c>
      <c r="B244" s="19" t="s">
        <v>57</v>
      </c>
      <c r="C244" s="8">
        <v>0.25</v>
      </c>
      <c r="D244" s="7">
        <v>25</v>
      </c>
      <c r="E244" s="7">
        <v>2</v>
      </c>
      <c r="F244" s="7">
        <v>10</v>
      </c>
      <c r="G244" s="7">
        <v>0</v>
      </c>
      <c r="H244" s="7">
        <v>10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2">
        <f t="shared" si="35"/>
        <v>10</v>
      </c>
      <c r="V244" s="2">
        <f t="shared" si="36"/>
        <v>0</v>
      </c>
      <c r="W244" s="2">
        <f t="shared" si="33"/>
        <v>0</v>
      </c>
      <c r="X244" s="2">
        <f t="shared" si="37"/>
        <v>0</v>
      </c>
      <c r="Y244" s="2">
        <f t="shared" si="34"/>
        <v>10</v>
      </c>
      <c r="Z244" s="2">
        <f t="shared" si="38"/>
        <v>0</v>
      </c>
      <c r="AA244" s="5">
        <v>0.71</v>
      </c>
      <c r="AB244" s="5">
        <v>0.80300000000000005</v>
      </c>
      <c r="AC244" s="5">
        <v>1.0589999999999999</v>
      </c>
      <c r="AD244" s="5">
        <v>1.321</v>
      </c>
      <c r="AE244" s="5">
        <v>1.377</v>
      </c>
      <c r="AF244" s="9" t="s">
        <v>15</v>
      </c>
      <c r="AG244" s="10" t="s">
        <v>15</v>
      </c>
      <c r="AH244" s="10" t="s">
        <v>15</v>
      </c>
      <c r="AI244" s="10" t="s">
        <v>15</v>
      </c>
      <c r="AJ244" s="10" t="s">
        <v>15</v>
      </c>
    </row>
    <row r="245" spans="1:36">
      <c r="A245" s="19" t="s">
        <v>17</v>
      </c>
      <c r="B245" s="19" t="s">
        <v>57</v>
      </c>
      <c r="C245" s="8">
        <v>0.25</v>
      </c>
      <c r="D245" s="7">
        <v>25</v>
      </c>
      <c r="E245" s="7">
        <v>3</v>
      </c>
      <c r="F245" s="7">
        <v>10</v>
      </c>
      <c r="G245" s="7">
        <v>0</v>
      </c>
      <c r="H245" s="7">
        <v>10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2">
        <f t="shared" si="35"/>
        <v>10</v>
      </c>
      <c r="V245" s="2">
        <f t="shared" si="36"/>
        <v>0</v>
      </c>
      <c r="W245" s="2">
        <f t="shared" si="33"/>
        <v>0</v>
      </c>
      <c r="X245" s="2">
        <f t="shared" si="37"/>
        <v>0</v>
      </c>
      <c r="Y245" s="2">
        <f t="shared" si="34"/>
        <v>10</v>
      </c>
      <c r="Z245" s="2">
        <f t="shared" si="38"/>
        <v>0</v>
      </c>
      <c r="AA245" s="5">
        <v>0.79400000000000004</v>
      </c>
      <c r="AB245" s="5">
        <v>0.92600000000000005</v>
      </c>
      <c r="AC245" s="5">
        <v>1.169</v>
      </c>
      <c r="AD245" s="5">
        <v>1.4330000000000001</v>
      </c>
      <c r="AE245" s="5">
        <v>1.4730000000000001</v>
      </c>
      <c r="AF245" s="9" t="s">
        <v>15</v>
      </c>
      <c r="AG245" s="10" t="s">
        <v>15</v>
      </c>
      <c r="AH245" s="10" t="s">
        <v>15</v>
      </c>
      <c r="AI245" s="10" t="s">
        <v>15</v>
      </c>
      <c r="AJ245" s="10" t="s">
        <v>15</v>
      </c>
    </row>
    <row r="246" spans="1:36">
      <c r="A246" s="19" t="s">
        <v>17</v>
      </c>
      <c r="B246" s="19" t="s">
        <v>57</v>
      </c>
      <c r="C246" s="8">
        <v>0.25</v>
      </c>
      <c r="D246" s="7">
        <v>25</v>
      </c>
      <c r="E246" s="7">
        <v>4</v>
      </c>
      <c r="F246" s="7">
        <v>10</v>
      </c>
      <c r="G246" s="7">
        <v>0</v>
      </c>
      <c r="H246" s="7">
        <v>10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2">
        <f t="shared" si="35"/>
        <v>10</v>
      </c>
      <c r="V246" s="2">
        <f t="shared" si="36"/>
        <v>0</v>
      </c>
      <c r="W246" s="2">
        <f t="shared" si="33"/>
        <v>0</v>
      </c>
      <c r="X246" s="2">
        <f t="shared" si="37"/>
        <v>0</v>
      </c>
      <c r="Y246" s="2">
        <f t="shared" si="34"/>
        <v>10</v>
      </c>
      <c r="Z246" s="2">
        <f t="shared" si="38"/>
        <v>0</v>
      </c>
      <c r="AA246" s="5">
        <v>0.74199999999999999</v>
      </c>
      <c r="AB246" s="5">
        <v>0.86199999999999999</v>
      </c>
      <c r="AC246" s="5">
        <v>1.115</v>
      </c>
      <c r="AD246" s="5">
        <v>1.2849999999999999</v>
      </c>
      <c r="AE246" s="5">
        <v>1.34</v>
      </c>
      <c r="AF246" s="9" t="s">
        <v>15</v>
      </c>
      <c r="AG246" s="10" t="s">
        <v>15</v>
      </c>
      <c r="AH246" s="10" t="s">
        <v>15</v>
      </c>
      <c r="AI246" s="10" t="s">
        <v>15</v>
      </c>
      <c r="AJ246" s="10" t="s">
        <v>15</v>
      </c>
    </row>
    <row r="247" spans="1:36" s="16" customFormat="1">
      <c r="A247" s="19" t="s">
        <v>17</v>
      </c>
      <c r="B247" s="19" t="s">
        <v>57</v>
      </c>
      <c r="C247" s="8">
        <v>0.25</v>
      </c>
      <c r="D247" s="7">
        <v>25</v>
      </c>
      <c r="E247" s="7">
        <v>5</v>
      </c>
      <c r="F247" s="7">
        <v>10</v>
      </c>
      <c r="G247" s="7">
        <v>0</v>
      </c>
      <c r="H247" s="7">
        <v>10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2">
        <f t="shared" si="35"/>
        <v>10</v>
      </c>
      <c r="V247" s="2">
        <f t="shared" si="36"/>
        <v>0</v>
      </c>
      <c r="W247" s="2">
        <f t="shared" si="33"/>
        <v>0</v>
      </c>
      <c r="X247" s="2">
        <f t="shared" si="37"/>
        <v>0</v>
      </c>
      <c r="Y247" s="2">
        <f t="shared" si="34"/>
        <v>10</v>
      </c>
      <c r="Z247" s="2">
        <f t="shared" si="38"/>
        <v>0</v>
      </c>
      <c r="AA247" s="5">
        <v>0.751</v>
      </c>
      <c r="AB247" s="5">
        <v>0.871</v>
      </c>
      <c r="AC247" s="13">
        <v>0.88900000000000001</v>
      </c>
      <c r="AD247" s="18" t="s">
        <v>15</v>
      </c>
      <c r="AE247" s="18" t="s">
        <v>15</v>
      </c>
      <c r="AF247" s="13">
        <v>1.6359999999999999</v>
      </c>
      <c r="AG247" s="15">
        <v>8</v>
      </c>
      <c r="AH247" s="30">
        <f t="shared" si="39"/>
        <v>4.2267920291391967E-2</v>
      </c>
      <c r="AI247" s="32">
        <f t="shared" si="40"/>
        <v>9.1577279957556629E-3</v>
      </c>
      <c r="AJ247" s="10" t="s">
        <v>15</v>
      </c>
    </row>
    <row r="248" spans="1:36" s="16" customFormat="1">
      <c r="A248" s="19" t="s">
        <v>17</v>
      </c>
      <c r="B248" s="19" t="s">
        <v>57</v>
      </c>
      <c r="C248" s="8">
        <v>0.25</v>
      </c>
      <c r="D248" s="7">
        <v>25</v>
      </c>
      <c r="E248" s="7">
        <v>6</v>
      </c>
      <c r="F248" s="7">
        <v>10</v>
      </c>
      <c r="G248" s="7">
        <v>0</v>
      </c>
      <c r="H248" s="7">
        <v>10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2">
        <f t="shared" si="35"/>
        <v>10</v>
      </c>
      <c r="V248" s="2">
        <f t="shared" si="36"/>
        <v>0</v>
      </c>
      <c r="W248" s="2">
        <f t="shared" si="33"/>
        <v>0</v>
      </c>
      <c r="X248" s="2">
        <f t="shared" si="37"/>
        <v>0</v>
      </c>
      <c r="Y248" s="2">
        <f t="shared" si="34"/>
        <v>10</v>
      </c>
      <c r="Z248" s="2">
        <f t="shared" si="38"/>
        <v>0</v>
      </c>
      <c r="AA248" s="5">
        <v>0.73599999999999999</v>
      </c>
      <c r="AB248" s="5">
        <v>0.872</v>
      </c>
      <c r="AC248" s="13">
        <v>0.89700000000000002</v>
      </c>
      <c r="AD248" s="18" t="s">
        <v>15</v>
      </c>
      <c r="AE248" s="18" t="s">
        <v>15</v>
      </c>
      <c r="AF248" s="13">
        <v>1.6240000000000001</v>
      </c>
      <c r="AG248" s="15">
        <v>9</v>
      </c>
      <c r="AH248" s="30">
        <f t="shared" si="39"/>
        <v>3.8189801174184183E-2</v>
      </c>
      <c r="AI248" s="32">
        <f t="shared" si="40"/>
        <v>9.5460698562881367E-3</v>
      </c>
      <c r="AJ248" s="10" t="s">
        <v>15</v>
      </c>
    </row>
    <row r="249" spans="1:36" s="16" customFormat="1">
      <c r="A249" s="19" t="s">
        <v>17</v>
      </c>
      <c r="B249" s="19" t="s">
        <v>57</v>
      </c>
      <c r="C249" s="8">
        <v>0.25</v>
      </c>
      <c r="D249" s="7">
        <v>25</v>
      </c>
      <c r="E249" s="7">
        <v>7</v>
      </c>
      <c r="F249" s="7">
        <v>30</v>
      </c>
      <c r="G249" s="7">
        <v>0</v>
      </c>
      <c r="H249" s="7">
        <v>30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2">
        <f t="shared" si="35"/>
        <v>30</v>
      </c>
      <c r="V249" s="2">
        <f t="shared" si="36"/>
        <v>0</v>
      </c>
      <c r="W249" s="2">
        <f t="shared" si="33"/>
        <v>0</v>
      </c>
      <c r="X249" s="2">
        <f t="shared" si="37"/>
        <v>0</v>
      </c>
      <c r="Y249" s="2">
        <f t="shared" si="34"/>
        <v>30</v>
      </c>
      <c r="Z249" s="2">
        <f t="shared" si="38"/>
        <v>0</v>
      </c>
      <c r="AA249" s="5">
        <v>0.76</v>
      </c>
      <c r="AB249" s="5">
        <v>0.92</v>
      </c>
      <c r="AC249" s="13">
        <v>0.92700000000000005</v>
      </c>
      <c r="AD249" s="18" t="s">
        <v>15</v>
      </c>
      <c r="AE249" s="18" t="s">
        <v>15</v>
      </c>
      <c r="AF249" s="13">
        <v>1.7090000000000001</v>
      </c>
      <c r="AG249" s="15">
        <v>9</v>
      </c>
      <c r="AH249" s="30">
        <f t="shared" si="39"/>
        <v>3.9103163382216172E-2</v>
      </c>
      <c r="AI249" s="32">
        <f t="shared" si="40"/>
        <v>9.5851268737450826E-3</v>
      </c>
      <c r="AJ249" s="10" t="s">
        <v>15</v>
      </c>
    </row>
    <row r="250" spans="1:36" s="16" customFormat="1">
      <c r="A250" s="19" t="s">
        <v>17</v>
      </c>
      <c r="B250" s="19" t="s">
        <v>57</v>
      </c>
      <c r="C250" s="8">
        <v>0.25</v>
      </c>
      <c r="D250" s="7">
        <v>25</v>
      </c>
      <c r="E250" s="7">
        <v>8</v>
      </c>
      <c r="F250" s="7">
        <v>30</v>
      </c>
      <c r="G250" s="7">
        <v>0</v>
      </c>
      <c r="H250" s="7">
        <v>30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2">
        <f t="shared" si="35"/>
        <v>30</v>
      </c>
      <c r="V250" s="2">
        <f t="shared" si="36"/>
        <v>0</v>
      </c>
      <c r="W250" s="2">
        <f t="shared" si="33"/>
        <v>0</v>
      </c>
      <c r="X250" s="2">
        <f t="shared" si="37"/>
        <v>0</v>
      </c>
      <c r="Y250" s="2">
        <f t="shared" si="34"/>
        <v>30</v>
      </c>
      <c r="Z250" s="2">
        <f t="shared" si="38"/>
        <v>0</v>
      </c>
      <c r="AA250" s="5">
        <v>0.74299999999999999</v>
      </c>
      <c r="AB250" s="5">
        <v>0.90200000000000002</v>
      </c>
      <c r="AC250" s="13">
        <v>0.997</v>
      </c>
      <c r="AD250" s="18" t="s">
        <v>15</v>
      </c>
      <c r="AE250" s="18" t="s">
        <v>15</v>
      </c>
      <c r="AF250" s="13">
        <v>1.5669999999999999</v>
      </c>
      <c r="AG250" s="15">
        <v>10</v>
      </c>
      <c r="AH250" s="30">
        <f t="shared" si="39"/>
        <v>3.2408018270801482E-2</v>
      </c>
      <c r="AI250" s="32">
        <f t="shared" si="40"/>
        <v>1.2770634455108043E-2</v>
      </c>
      <c r="AJ250" s="10" t="s">
        <v>15</v>
      </c>
    </row>
    <row r="251" spans="1:36" s="16" customFormat="1">
      <c r="A251" s="19" t="s">
        <v>17</v>
      </c>
      <c r="B251" s="19" t="s">
        <v>57</v>
      </c>
      <c r="C251" s="8">
        <v>0.25</v>
      </c>
      <c r="D251" s="7">
        <v>25</v>
      </c>
      <c r="E251" s="7">
        <v>9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2">
        <f t="shared" si="35"/>
        <v>0</v>
      </c>
      <c r="V251" s="2">
        <f t="shared" si="36"/>
        <v>0</v>
      </c>
      <c r="W251" s="2">
        <f t="shared" si="33"/>
        <v>0</v>
      </c>
      <c r="X251" s="2">
        <f t="shared" si="37"/>
        <v>0</v>
      </c>
      <c r="Y251" s="2">
        <f t="shared" si="34"/>
        <v>0</v>
      </c>
      <c r="Z251" s="2">
        <f t="shared" si="38"/>
        <v>0</v>
      </c>
      <c r="AA251" s="5">
        <v>0.77600000000000002</v>
      </c>
      <c r="AB251" s="5">
        <v>0.96499999999999997</v>
      </c>
      <c r="AC251" s="18" t="s">
        <v>15</v>
      </c>
      <c r="AD251" s="18" t="s">
        <v>15</v>
      </c>
      <c r="AE251" s="18" t="s">
        <v>15</v>
      </c>
      <c r="AF251" s="5">
        <v>1.9379999999999999</v>
      </c>
      <c r="AG251" s="7">
        <v>7</v>
      </c>
      <c r="AH251" s="30">
        <f t="shared" si="39"/>
        <v>5.6784578779508287E-2</v>
      </c>
      <c r="AI251" s="10" t="s">
        <v>15</v>
      </c>
      <c r="AJ251" s="10" t="s">
        <v>15</v>
      </c>
    </row>
    <row r="252" spans="1:36" s="16" customFormat="1">
      <c r="A252" s="19" t="s">
        <v>17</v>
      </c>
      <c r="B252" s="19" t="s">
        <v>57</v>
      </c>
      <c r="C252" s="8">
        <v>0.25</v>
      </c>
      <c r="D252" s="7">
        <v>25</v>
      </c>
      <c r="E252" s="7">
        <v>10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2">
        <f t="shared" si="35"/>
        <v>0</v>
      </c>
      <c r="V252" s="2">
        <f t="shared" si="36"/>
        <v>0</v>
      </c>
      <c r="W252" s="2">
        <f t="shared" si="33"/>
        <v>0</v>
      </c>
      <c r="X252" s="2">
        <f t="shared" si="37"/>
        <v>0</v>
      </c>
      <c r="Y252" s="2">
        <f t="shared" si="34"/>
        <v>0</v>
      </c>
      <c r="Z252" s="2">
        <f t="shared" si="38"/>
        <v>0</v>
      </c>
      <c r="AA252" s="5">
        <v>0.78500000000000003</v>
      </c>
      <c r="AB252" s="5">
        <v>0.97</v>
      </c>
      <c r="AC252" s="18" t="s">
        <v>15</v>
      </c>
      <c r="AD252" s="18" t="s">
        <v>15</v>
      </c>
      <c r="AE252" s="18" t="s">
        <v>15</v>
      </c>
      <c r="AF252" s="5">
        <v>1.95</v>
      </c>
      <c r="AG252" s="7">
        <v>8</v>
      </c>
      <c r="AH252" s="30">
        <f t="shared" si="39"/>
        <v>4.9395619327158184E-2</v>
      </c>
      <c r="AI252" s="10" t="s">
        <v>15</v>
      </c>
      <c r="AJ252" s="10" t="s">
        <v>15</v>
      </c>
    </row>
    <row r="253" spans="1:36" s="16" customFormat="1">
      <c r="A253" s="19" t="s">
        <v>17</v>
      </c>
      <c r="B253" s="19" t="s">
        <v>57</v>
      </c>
      <c r="C253" s="8">
        <v>0.25</v>
      </c>
      <c r="D253" s="7">
        <v>25</v>
      </c>
      <c r="E253" s="7">
        <v>11</v>
      </c>
      <c r="F253" s="7">
        <v>10</v>
      </c>
      <c r="G253" s="7">
        <v>0</v>
      </c>
      <c r="H253" s="7">
        <v>10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2">
        <f t="shared" si="35"/>
        <v>10</v>
      </c>
      <c r="V253" s="2">
        <f t="shared" si="36"/>
        <v>0</v>
      </c>
      <c r="W253" s="2">
        <f t="shared" si="33"/>
        <v>0</v>
      </c>
      <c r="X253" s="2">
        <f t="shared" si="37"/>
        <v>0</v>
      </c>
      <c r="Y253" s="2">
        <f t="shared" si="34"/>
        <v>10</v>
      </c>
      <c r="Z253" s="2">
        <f t="shared" si="38"/>
        <v>0</v>
      </c>
      <c r="AA253" s="5">
        <v>0.71799999999999997</v>
      </c>
      <c r="AB253" s="5">
        <v>0.88800000000000001</v>
      </c>
      <c r="AC253" s="18" t="s">
        <v>15</v>
      </c>
      <c r="AD253" s="18" t="s">
        <v>15</v>
      </c>
      <c r="AE253" s="18" t="s">
        <v>15</v>
      </c>
      <c r="AF253" s="5">
        <v>1.87</v>
      </c>
      <c r="AG253" s="7">
        <v>7</v>
      </c>
      <c r="AH253" s="30">
        <f t="shared" si="39"/>
        <v>5.938816604202838E-2</v>
      </c>
      <c r="AI253" s="10" t="s">
        <v>15</v>
      </c>
      <c r="AJ253" s="10" t="s">
        <v>15</v>
      </c>
    </row>
    <row r="254" spans="1:36" s="16" customFormat="1">
      <c r="A254" s="19" t="s">
        <v>17</v>
      </c>
      <c r="B254" s="19" t="s">
        <v>57</v>
      </c>
      <c r="C254" s="8">
        <v>0.25</v>
      </c>
      <c r="D254" s="7">
        <v>25</v>
      </c>
      <c r="E254" s="7">
        <v>12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2">
        <f t="shared" si="35"/>
        <v>0</v>
      </c>
      <c r="V254" s="2">
        <f t="shared" si="36"/>
        <v>0</v>
      </c>
      <c r="W254" s="2">
        <f t="shared" si="33"/>
        <v>0</v>
      </c>
      <c r="X254" s="2">
        <f t="shared" si="37"/>
        <v>0</v>
      </c>
      <c r="Y254" s="2">
        <f t="shared" si="34"/>
        <v>0</v>
      </c>
      <c r="Z254" s="2">
        <f t="shared" si="38"/>
        <v>0</v>
      </c>
      <c r="AA254" s="5">
        <v>0.76700000000000002</v>
      </c>
      <c r="AB254" s="5">
        <v>0.93300000000000005</v>
      </c>
      <c r="AC254" s="18" t="s">
        <v>15</v>
      </c>
      <c r="AD254" s="18" t="s">
        <v>15</v>
      </c>
      <c r="AE254" s="18" t="s">
        <v>15</v>
      </c>
      <c r="AF254" s="5">
        <v>2.004</v>
      </c>
      <c r="AG254" s="7">
        <v>8</v>
      </c>
      <c r="AH254" s="30">
        <f t="shared" si="39"/>
        <v>5.2137794155778391E-2</v>
      </c>
      <c r="AI254" s="10" t="s">
        <v>15</v>
      </c>
      <c r="AJ254" s="10" t="s">
        <v>15</v>
      </c>
    </row>
    <row r="255" spans="1:36">
      <c r="A255" s="19" t="s">
        <v>17</v>
      </c>
      <c r="B255" s="19" t="s">
        <v>57</v>
      </c>
      <c r="C255" s="8">
        <v>0.5</v>
      </c>
      <c r="D255" s="7">
        <v>25</v>
      </c>
      <c r="E255" s="7">
        <v>1</v>
      </c>
      <c r="F255" s="7">
        <f>30</f>
        <v>30</v>
      </c>
      <c r="G255" s="7">
        <f>30</f>
        <v>30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2">
        <f t="shared" si="35"/>
        <v>30</v>
      </c>
      <c r="V255" s="2">
        <f t="shared" si="36"/>
        <v>0</v>
      </c>
      <c r="W255" s="2">
        <f t="shared" si="33"/>
        <v>30</v>
      </c>
      <c r="X255" s="2">
        <f t="shared" si="37"/>
        <v>0</v>
      </c>
      <c r="Y255" s="2">
        <f t="shared" si="34"/>
        <v>0</v>
      </c>
      <c r="Z255" s="2">
        <f t="shared" si="38"/>
        <v>0</v>
      </c>
      <c r="AA255" s="5">
        <v>0.80300000000000005</v>
      </c>
      <c r="AB255" s="5">
        <v>0.93799999999999994</v>
      </c>
      <c r="AC255" s="5">
        <v>1.165</v>
      </c>
      <c r="AD255" s="5">
        <v>1.1739999999999999</v>
      </c>
      <c r="AE255" s="5">
        <v>1.538</v>
      </c>
      <c r="AF255" s="5">
        <v>1.847</v>
      </c>
      <c r="AG255" s="7">
        <v>8</v>
      </c>
      <c r="AH255" s="30">
        <f t="shared" si="39"/>
        <v>4.521891877019505E-2</v>
      </c>
      <c r="AI255" s="32">
        <f t="shared" si="40"/>
        <v>2.0201297510419602E-2</v>
      </c>
      <c r="AJ255" s="32">
        <f t="shared" si="41"/>
        <v>2.0619068954114333E-2</v>
      </c>
    </row>
    <row r="256" spans="1:36">
      <c r="A256" s="19" t="s">
        <v>17</v>
      </c>
      <c r="B256" s="19" t="s">
        <v>57</v>
      </c>
      <c r="C256" s="8">
        <v>0.5</v>
      </c>
      <c r="D256" s="7">
        <v>25</v>
      </c>
      <c r="E256" s="7">
        <v>2</v>
      </c>
      <c r="F256" s="7">
        <f>30+10</f>
        <v>40</v>
      </c>
      <c r="G256" s="7">
        <v>30</v>
      </c>
      <c r="H256" s="7">
        <v>10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2">
        <f t="shared" si="35"/>
        <v>40</v>
      </c>
      <c r="V256" s="2">
        <f t="shared" si="36"/>
        <v>0</v>
      </c>
      <c r="W256" s="2">
        <f t="shared" si="33"/>
        <v>30</v>
      </c>
      <c r="X256" s="2">
        <f t="shared" si="37"/>
        <v>0</v>
      </c>
      <c r="Y256" s="2">
        <f t="shared" si="34"/>
        <v>10</v>
      </c>
      <c r="Z256" s="2">
        <f t="shared" si="38"/>
        <v>0</v>
      </c>
      <c r="AA256" s="5">
        <v>0.73199999999999998</v>
      </c>
      <c r="AB256" s="5">
        <v>0.86099999999999999</v>
      </c>
      <c r="AC256" s="5">
        <v>1.115</v>
      </c>
      <c r="AD256" s="5">
        <v>1.1850000000000001</v>
      </c>
      <c r="AE256" s="5">
        <v>1.4330000000000001</v>
      </c>
      <c r="AF256" s="5">
        <v>1.875</v>
      </c>
      <c r="AG256" s="7">
        <v>6</v>
      </c>
      <c r="AH256" s="30">
        <f t="shared" si="39"/>
        <v>6.8081698500890964E-2</v>
      </c>
      <c r="AI256" s="32">
        <f t="shared" si="40"/>
        <v>3.0460631054297933E-2</v>
      </c>
      <c r="AJ256" s="32">
        <f t="shared" si="41"/>
        <v>3.4867878214621804E-2</v>
      </c>
    </row>
    <row r="257" spans="1:36">
      <c r="A257" s="19" t="s">
        <v>17</v>
      </c>
      <c r="B257" s="19" t="s">
        <v>57</v>
      </c>
      <c r="C257" s="8">
        <v>0.5</v>
      </c>
      <c r="D257" s="7">
        <v>25</v>
      </c>
      <c r="E257" s="7">
        <v>3</v>
      </c>
      <c r="F257" s="7">
        <v>10</v>
      </c>
      <c r="G257" s="2">
        <v>0</v>
      </c>
      <c r="H257" s="7">
        <v>10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2">
        <f t="shared" si="35"/>
        <v>10</v>
      </c>
      <c r="V257" s="2">
        <f t="shared" si="36"/>
        <v>0</v>
      </c>
      <c r="W257" s="2">
        <f t="shared" si="33"/>
        <v>0</v>
      </c>
      <c r="X257" s="2">
        <f t="shared" si="37"/>
        <v>0</v>
      </c>
      <c r="Y257" s="2">
        <f t="shared" si="34"/>
        <v>10</v>
      </c>
      <c r="Z257" s="2">
        <f t="shared" si="38"/>
        <v>0</v>
      </c>
      <c r="AA257" s="5">
        <v>0.81100000000000005</v>
      </c>
      <c r="AB257" s="5">
        <v>0.95099999999999996</v>
      </c>
      <c r="AC257" s="5">
        <v>1.2</v>
      </c>
      <c r="AD257" s="5">
        <v>1.2569999999999999</v>
      </c>
      <c r="AE257" s="5">
        <v>1.526</v>
      </c>
      <c r="AF257" s="5">
        <v>2.036</v>
      </c>
      <c r="AG257" s="7">
        <v>6</v>
      </c>
      <c r="AH257" s="30">
        <f t="shared" si="39"/>
        <v>6.6626153242260844E-2</v>
      </c>
      <c r="AI257" s="32">
        <f t="shared" si="40"/>
        <v>2.8360065306078125E-2</v>
      </c>
      <c r="AJ257" s="32">
        <f t="shared" si="41"/>
        <v>3.1719070579133611E-2</v>
      </c>
    </row>
    <row r="258" spans="1:36">
      <c r="A258" s="19" t="s">
        <v>17</v>
      </c>
      <c r="B258" s="19" t="s">
        <v>57</v>
      </c>
      <c r="C258" s="8">
        <v>0.5</v>
      </c>
      <c r="D258" s="7">
        <v>25</v>
      </c>
      <c r="E258" s="7">
        <v>4</v>
      </c>
      <c r="F258" s="7">
        <v>10</v>
      </c>
      <c r="G258" s="2">
        <v>0</v>
      </c>
      <c r="H258" s="7">
        <v>10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2">
        <f t="shared" si="35"/>
        <v>10</v>
      </c>
      <c r="V258" s="2">
        <f t="shared" si="36"/>
        <v>0</v>
      </c>
      <c r="W258" s="2">
        <f t="shared" ref="W258:W321" si="42">MAX(G258,J258,M258,P258, S258)</f>
        <v>0</v>
      </c>
      <c r="X258" s="2">
        <f t="shared" si="37"/>
        <v>0</v>
      </c>
      <c r="Y258" s="2">
        <f t="shared" ref="Y258:Y321" si="43">MAX(H258,K258,N258,Q258, T258)</f>
        <v>10</v>
      </c>
      <c r="Z258" s="2">
        <f t="shared" si="38"/>
        <v>0</v>
      </c>
      <c r="AA258" s="5">
        <v>0.79400000000000004</v>
      </c>
      <c r="AB258" s="5">
        <v>0.91700000000000004</v>
      </c>
      <c r="AC258" s="5">
        <v>1.044</v>
      </c>
      <c r="AD258" s="5">
        <v>1.0409999999999999</v>
      </c>
      <c r="AE258" s="5">
        <v>1.1319999999999999</v>
      </c>
      <c r="AF258" s="9" t="s">
        <v>15</v>
      </c>
      <c r="AG258" s="10" t="s">
        <v>15</v>
      </c>
      <c r="AH258" s="10" t="s">
        <v>15</v>
      </c>
      <c r="AI258" s="10" t="s">
        <v>15</v>
      </c>
      <c r="AJ258" s="10" t="s">
        <v>15</v>
      </c>
    </row>
    <row r="259" spans="1:36" s="16" customFormat="1">
      <c r="A259" s="19" t="s">
        <v>17</v>
      </c>
      <c r="B259" s="19" t="s">
        <v>57</v>
      </c>
      <c r="C259" s="8">
        <v>0.5</v>
      </c>
      <c r="D259" s="7">
        <v>25</v>
      </c>
      <c r="E259" s="7">
        <v>5</v>
      </c>
      <c r="F259" s="7">
        <f>30+10</f>
        <v>40</v>
      </c>
      <c r="G259" s="7">
        <v>30</v>
      </c>
      <c r="H259" s="7">
        <v>10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2">
        <f t="shared" ref="U259:U322" si="44">MAX(F259,I259,L259,O259, R259)</f>
        <v>40</v>
      </c>
      <c r="V259" s="2">
        <f t="shared" ref="V259:V322" si="45">MAX(I259,L259,O259, R259)</f>
        <v>0</v>
      </c>
      <c r="W259" s="2">
        <f t="shared" si="42"/>
        <v>30</v>
      </c>
      <c r="X259" s="2">
        <f t="shared" ref="X259:X322" si="46">MAX(J259,M259,P259, S259)</f>
        <v>0</v>
      </c>
      <c r="Y259" s="2">
        <f t="shared" si="43"/>
        <v>10</v>
      </c>
      <c r="Z259" s="2">
        <f t="shared" ref="Z259:Z322" si="47">MAX(K259,N259,Q259, T259)</f>
        <v>0</v>
      </c>
      <c r="AA259" s="5">
        <v>0.75600000000000001</v>
      </c>
      <c r="AB259" s="5">
        <v>0.86799999999999999</v>
      </c>
      <c r="AC259" s="5">
        <v>0.871</v>
      </c>
      <c r="AD259" s="18" t="s">
        <v>15</v>
      </c>
      <c r="AE259" s="18" t="s">
        <v>15</v>
      </c>
      <c r="AF259" s="5">
        <v>1.843</v>
      </c>
      <c r="AG259" s="7">
        <v>10</v>
      </c>
      <c r="AH259" s="30">
        <f t="shared" ref="AH259:AH321" si="48">(LOG(AF259)-LOG(AA259))/AG259</f>
        <v>3.8700353971786727E-2</v>
      </c>
      <c r="AI259" s="32">
        <f t="shared" ref="AI259:AI321" si="49">(LOG(AC259)-LOG(AA259))/AG259</f>
        <v>6.149635950645666E-3</v>
      </c>
      <c r="AJ259" s="10" t="s">
        <v>15</v>
      </c>
    </row>
    <row r="260" spans="1:36">
      <c r="A260" s="19" t="s">
        <v>62</v>
      </c>
      <c r="B260" s="19" t="s">
        <v>57</v>
      </c>
      <c r="C260" s="8">
        <v>0</v>
      </c>
      <c r="D260" s="7">
        <v>0</v>
      </c>
      <c r="E260" s="7">
        <v>1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2">
        <f t="shared" si="44"/>
        <v>0</v>
      </c>
      <c r="V260" s="2">
        <f t="shared" si="45"/>
        <v>0</v>
      </c>
      <c r="W260" s="2">
        <f t="shared" si="42"/>
        <v>0</v>
      </c>
      <c r="X260" s="2">
        <f t="shared" si="46"/>
        <v>0</v>
      </c>
      <c r="Y260" s="2">
        <f t="shared" si="43"/>
        <v>0</v>
      </c>
      <c r="Z260" s="2">
        <f t="shared" si="47"/>
        <v>0</v>
      </c>
      <c r="AA260" s="5">
        <v>0.625</v>
      </c>
      <c r="AB260" s="5">
        <v>0.83099999999999996</v>
      </c>
      <c r="AC260" s="5">
        <v>1.129</v>
      </c>
      <c r="AD260" s="5">
        <v>1.5549999999999999</v>
      </c>
      <c r="AE260" s="5">
        <v>1.629</v>
      </c>
      <c r="AF260" s="5">
        <v>1.629</v>
      </c>
      <c r="AG260" s="7">
        <v>5</v>
      </c>
      <c r="AH260" s="30">
        <f t="shared" si="48"/>
        <v>8.3208213392886837E-2</v>
      </c>
      <c r="AI260" s="32">
        <f t="shared" si="49"/>
        <v>5.136278491617853E-2</v>
      </c>
      <c r="AJ260" s="32">
        <f t="shared" ref="AJ260:AJ321" si="50">(LOG(AD260)-LOG(AA260))/AG260</f>
        <v>7.9170075203756213E-2</v>
      </c>
    </row>
    <row r="261" spans="1:36">
      <c r="A261" s="19" t="s">
        <v>62</v>
      </c>
      <c r="B261" s="19" t="s">
        <v>57</v>
      </c>
      <c r="C261" s="8">
        <v>0</v>
      </c>
      <c r="D261" s="7">
        <v>0</v>
      </c>
      <c r="E261" s="7">
        <v>2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2">
        <f t="shared" si="44"/>
        <v>0</v>
      </c>
      <c r="V261" s="2">
        <f t="shared" si="45"/>
        <v>0</v>
      </c>
      <c r="W261" s="2">
        <f t="shared" si="42"/>
        <v>0</v>
      </c>
      <c r="X261" s="2">
        <f t="shared" si="46"/>
        <v>0</v>
      </c>
      <c r="Y261" s="2">
        <f t="shared" si="43"/>
        <v>0</v>
      </c>
      <c r="Z261" s="2">
        <f t="shared" si="47"/>
        <v>0</v>
      </c>
      <c r="AA261" s="5">
        <v>0.64900000000000002</v>
      </c>
      <c r="AB261" s="5">
        <v>0.83499999999999996</v>
      </c>
      <c r="AC261" s="5">
        <v>1.1180000000000001</v>
      </c>
      <c r="AD261" s="5">
        <v>1.248</v>
      </c>
      <c r="AE261" s="5">
        <v>1.35</v>
      </c>
      <c r="AF261" s="5">
        <v>1.591</v>
      </c>
      <c r="AG261" s="7">
        <v>6</v>
      </c>
      <c r="AH261" s="30">
        <f t="shared" si="48"/>
        <v>6.4904247141035376E-2</v>
      </c>
      <c r="AI261" s="32">
        <f t="shared" si="49"/>
        <v>3.9366184458339212E-2</v>
      </c>
      <c r="AJ261" s="32">
        <f t="shared" si="50"/>
        <v>4.7328314757672657E-2</v>
      </c>
    </row>
    <row r="262" spans="1:36">
      <c r="A262" s="19" t="s">
        <v>62</v>
      </c>
      <c r="B262" s="19" t="s">
        <v>57</v>
      </c>
      <c r="C262" s="8">
        <v>0</v>
      </c>
      <c r="D262" s="7">
        <v>0</v>
      </c>
      <c r="E262" s="7">
        <v>3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2">
        <f t="shared" si="44"/>
        <v>0</v>
      </c>
      <c r="V262" s="2">
        <f t="shared" si="45"/>
        <v>0</v>
      </c>
      <c r="W262" s="2">
        <f t="shared" si="42"/>
        <v>0</v>
      </c>
      <c r="X262" s="2">
        <f t="shared" si="46"/>
        <v>0</v>
      </c>
      <c r="Y262" s="2">
        <f t="shared" si="43"/>
        <v>0</v>
      </c>
      <c r="Z262" s="2">
        <f t="shared" si="47"/>
        <v>0</v>
      </c>
      <c r="AA262" s="5">
        <v>0.53800000000000003</v>
      </c>
      <c r="AB262" s="5">
        <v>0.65500000000000003</v>
      </c>
      <c r="AC262" s="5">
        <v>0.86299999999999999</v>
      </c>
      <c r="AD262" s="5">
        <v>1.1000000000000001</v>
      </c>
      <c r="AE262" s="5">
        <v>1.163</v>
      </c>
      <c r="AF262" s="5">
        <v>1.675</v>
      </c>
      <c r="AG262" s="7">
        <v>7</v>
      </c>
      <c r="AH262" s="30">
        <f t="shared" si="48"/>
        <v>7.0461790815210687E-2</v>
      </c>
      <c r="AI262" s="32">
        <f t="shared" si="49"/>
        <v>2.9318360006974343E-2</v>
      </c>
      <c r="AJ262" s="32">
        <f t="shared" si="50"/>
        <v>4.4372915641690838E-2</v>
      </c>
    </row>
    <row r="263" spans="1:36">
      <c r="A263" s="19" t="s">
        <v>62</v>
      </c>
      <c r="B263" s="19" t="s">
        <v>57</v>
      </c>
      <c r="C263" s="8">
        <v>0</v>
      </c>
      <c r="D263" s="7">
        <v>0</v>
      </c>
      <c r="E263" s="7">
        <v>4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2">
        <f t="shared" si="44"/>
        <v>0</v>
      </c>
      <c r="V263" s="2">
        <f t="shared" si="45"/>
        <v>0</v>
      </c>
      <c r="W263" s="2">
        <f t="shared" si="42"/>
        <v>0</v>
      </c>
      <c r="X263" s="2">
        <f t="shared" si="46"/>
        <v>0</v>
      </c>
      <c r="Y263" s="2">
        <f t="shared" si="43"/>
        <v>0</v>
      </c>
      <c r="Z263" s="2">
        <f t="shared" si="47"/>
        <v>0</v>
      </c>
      <c r="AA263" s="5">
        <v>0.66700000000000004</v>
      </c>
      <c r="AB263" s="5">
        <v>0.86699999999999999</v>
      </c>
      <c r="AC263" s="5">
        <v>1.1859999999999999</v>
      </c>
      <c r="AD263" s="5">
        <v>1.2669999999999999</v>
      </c>
      <c r="AE263" s="5">
        <v>1.431</v>
      </c>
      <c r="AF263" s="5">
        <v>1.643</v>
      </c>
      <c r="AG263" s="7">
        <v>6</v>
      </c>
      <c r="AH263" s="30">
        <f t="shared" si="48"/>
        <v>6.5251954919752123E-2</v>
      </c>
      <c r="AI263" s="32">
        <f t="shared" si="49"/>
        <v>4.1659809185282469E-2</v>
      </c>
      <c r="AJ263" s="32">
        <f t="shared" si="50"/>
        <v>4.6441796827815386E-2</v>
      </c>
    </row>
    <row r="264" spans="1:36">
      <c r="A264" s="19" t="s">
        <v>62</v>
      </c>
      <c r="B264" s="19" t="s">
        <v>57</v>
      </c>
      <c r="C264" s="8">
        <v>0.1</v>
      </c>
      <c r="D264" s="7">
        <v>0</v>
      </c>
      <c r="E264" s="7">
        <v>1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2">
        <f t="shared" si="44"/>
        <v>0</v>
      </c>
      <c r="V264" s="2">
        <f t="shared" si="45"/>
        <v>0</v>
      </c>
      <c r="W264" s="2">
        <f t="shared" si="42"/>
        <v>0</v>
      </c>
      <c r="X264" s="2">
        <f t="shared" si="46"/>
        <v>0</v>
      </c>
      <c r="Y264" s="2">
        <f t="shared" si="43"/>
        <v>0</v>
      </c>
      <c r="Z264" s="2">
        <f t="shared" si="47"/>
        <v>0</v>
      </c>
      <c r="AA264" s="5">
        <v>0.66800000000000004</v>
      </c>
      <c r="AB264" s="5">
        <v>0.88700000000000001</v>
      </c>
      <c r="AC264" s="5">
        <v>1.222</v>
      </c>
      <c r="AD264" s="5">
        <v>1.5129999999999999</v>
      </c>
      <c r="AE264" s="5">
        <v>1.7789999999999999</v>
      </c>
      <c r="AF264" s="5">
        <v>1.7789999999999999</v>
      </c>
      <c r="AG264" s="7">
        <v>5</v>
      </c>
      <c r="AH264" s="30">
        <f t="shared" si="48"/>
        <v>8.5079897121675865E-2</v>
      </c>
      <c r="AI264" s="32">
        <f t="shared" si="49"/>
        <v>5.2458948686197937E-2</v>
      </c>
      <c r="AJ264" s="32">
        <f t="shared" si="50"/>
        <v>7.1012493109528202E-2</v>
      </c>
    </row>
    <row r="265" spans="1:36">
      <c r="A265" s="19" t="s">
        <v>62</v>
      </c>
      <c r="B265" s="19" t="s">
        <v>57</v>
      </c>
      <c r="C265" s="8">
        <v>0.1</v>
      </c>
      <c r="D265" s="7">
        <v>0</v>
      </c>
      <c r="E265" s="7">
        <v>2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2">
        <f t="shared" si="44"/>
        <v>0</v>
      </c>
      <c r="V265" s="2">
        <f t="shared" si="45"/>
        <v>0</v>
      </c>
      <c r="W265" s="2">
        <f t="shared" si="42"/>
        <v>0</v>
      </c>
      <c r="X265" s="2">
        <f t="shared" si="46"/>
        <v>0</v>
      </c>
      <c r="Y265" s="2">
        <f t="shared" si="43"/>
        <v>0</v>
      </c>
      <c r="Z265" s="2">
        <f t="shared" si="47"/>
        <v>0</v>
      </c>
      <c r="AA265" s="5">
        <v>0.61799999999999999</v>
      </c>
      <c r="AB265" s="5">
        <v>0.68700000000000006</v>
      </c>
      <c r="AC265" s="5">
        <v>0.72199999999999998</v>
      </c>
      <c r="AD265" s="5">
        <v>1.0960000000000001</v>
      </c>
      <c r="AE265" s="5">
        <v>1.8260000000000001</v>
      </c>
      <c r="AF265" s="9" t="s">
        <v>15</v>
      </c>
      <c r="AG265" s="10" t="s">
        <v>15</v>
      </c>
      <c r="AH265" s="10" t="s">
        <v>15</v>
      </c>
      <c r="AI265" s="10" t="s">
        <v>15</v>
      </c>
      <c r="AJ265" s="10" t="s">
        <v>15</v>
      </c>
    </row>
    <row r="266" spans="1:36">
      <c r="A266" s="19" t="s">
        <v>62</v>
      </c>
      <c r="B266" s="19" t="s">
        <v>57</v>
      </c>
      <c r="C266" s="8">
        <v>0.1</v>
      </c>
      <c r="D266" s="7">
        <v>0</v>
      </c>
      <c r="E266" s="7">
        <v>3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2">
        <f t="shared" si="44"/>
        <v>0</v>
      </c>
      <c r="V266" s="2">
        <f t="shared" si="45"/>
        <v>0</v>
      </c>
      <c r="W266" s="2">
        <f t="shared" si="42"/>
        <v>0</v>
      </c>
      <c r="X266" s="2">
        <f t="shared" si="46"/>
        <v>0</v>
      </c>
      <c r="Y266" s="2">
        <f t="shared" si="43"/>
        <v>0</v>
      </c>
      <c r="Z266" s="2">
        <f t="shared" si="47"/>
        <v>0</v>
      </c>
      <c r="AA266" s="5">
        <v>0.65100000000000002</v>
      </c>
      <c r="AB266" s="5">
        <v>0.86399999999999999</v>
      </c>
      <c r="AC266" s="5">
        <v>1.206</v>
      </c>
      <c r="AD266" s="5">
        <v>1.5429999999999999</v>
      </c>
      <c r="AE266" s="5">
        <v>1.712</v>
      </c>
      <c r="AF266" s="5">
        <v>1.712</v>
      </c>
      <c r="AG266" s="7">
        <v>5</v>
      </c>
      <c r="AH266" s="30">
        <f t="shared" si="48"/>
        <v>8.3984554354588487E-2</v>
      </c>
      <c r="AI266" s="32">
        <f t="shared" si="49"/>
        <v>5.3553263847188101E-2</v>
      </c>
      <c r="AJ266" s="32">
        <f t="shared" si="50"/>
        <v>7.4956987498991254E-2</v>
      </c>
    </row>
    <row r="267" spans="1:36">
      <c r="A267" s="19" t="s">
        <v>62</v>
      </c>
      <c r="B267" s="19" t="s">
        <v>57</v>
      </c>
      <c r="C267" s="8">
        <v>0.1</v>
      </c>
      <c r="D267" s="7">
        <v>0</v>
      </c>
      <c r="E267" s="7">
        <v>4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2">
        <f t="shared" si="44"/>
        <v>0</v>
      </c>
      <c r="V267" s="2">
        <f t="shared" si="45"/>
        <v>0</v>
      </c>
      <c r="W267" s="2">
        <f t="shared" si="42"/>
        <v>0</v>
      </c>
      <c r="X267" s="2">
        <f t="shared" si="46"/>
        <v>0</v>
      </c>
      <c r="Y267" s="2">
        <f t="shared" si="43"/>
        <v>0</v>
      </c>
      <c r="Z267" s="2">
        <f t="shared" si="47"/>
        <v>0</v>
      </c>
      <c r="AA267" s="5">
        <v>0.63600000000000001</v>
      </c>
      <c r="AB267" s="5">
        <v>0.86399999999999999</v>
      </c>
      <c r="AC267" s="5">
        <v>1.196</v>
      </c>
      <c r="AD267" s="5">
        <v>1.52</v>
      </c>
      <c r="AE267" s="5">
        <v>1.7170000000000001</v>
      </c>
      <c r="AF267" s="5">
        <v>1.7170000000000001</v>
      </c>
      <c r="AG267" s="7">
        <v>5</v>
      </c>
      <c r="AH267" s="30">
        <f t="shared" si="48"/>
        <v>8.6262635902500523E-2</v>
      </c>
      <c r="AI267" s="32">
        <f t="shared" si="49"/>
        <v>5.4854812800795627E-2</v>
      </c>
      <c r="AJ267" s="32">
        <f t="shared" si="50"/>
        <v>7.5677294459271738E-2</v>
      </c>
    </row>
    <row r="268" spans="1:36" s="16" customFormat="1">
      <c r="A268" s="19" t="s">
        <v>62</v>
      </c>
      <c r="B268" s="19" t="s">
        <v>57</v>
      </c>
      <c r="C268" s="8">
        <v>0.1</v>
      </c>
      <c r="D268" s="7">
        <v>0</v>
      </c>
      <c r="E268" s="7">
        <v>5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2">
        <f t="shared" si="44"/>
        <v>0</v>
      </c>
      <c r="V268" s="2">
        <f t="shared" si="45"/>
        <v>0</v>
      </c>
      <c r="W268" s="2">
        <f t="shared" si="42"/>
        <v>0</v>
      </c>
      <c r="X268" s="2">
        <f t="shared" si="46"/>
        <v>0</v>
      </c>
      <c r="Y268" s="2">
        <f t="shared" si="43"/>
        <v>0</v>
      </c>
      <c r="Z268" s="2">
        <f t="shared" si="47"/>
        <v>0</v>
      </c>
      <c r="AA268" s="5">
        <v>0.63700000000000001</v>
      </c>
      <c r="AB268" s="5">
        <v>0.82799999999999996</v>
      </c>
      <c r="AC268" s="18" t="s">
        <v>15</v>
      </c>
      <c r="AD268" s="18" t="s">
        <v>15</v>
      </c>
      <c r="AE268" s="18" t="s">
        <v>15</v>
      </c>
      <c r="AF268" s="5">
        <v>1.671</v>
      </c>
      <c r="AG268" s="7">
        <v>6</v>
      </c>
      <c r="AH268" s="30">
        <f t="shared" si="48"/>
        <v>6.9806169593006825E-2</v>
      </c>
      <c r="AI268" s="10" t="s">
        <v>15</v>
      </c>
      <c r="AJ268" s="10" t="s">
        <v>15</v>
      </c>
    </row>
    <row r="269" spans="1:36">
      <c r="A269" s="19" t="s">
        <v>62</v>
      </c>
      <c r="B269" s="19" t="s">
        <v>57</v>
      </c>
      <c r="C269" s="8">
        <v>0.25</v>
      </c>
      <c r="D269" s="7">
        <v>0</v>
      </c>
      <c r="E269" s="7">
        <v>1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2">
        <f t="shared" si="44"/>
        <v>0</v>
      </c>
      <c r="V269" s="2">
        <f t="shared" si="45"/>
        <v>0</v>
      </c>
      <c r="W269" s="2">
        <f t="shared" si="42"/>
        <v>0</v>
      </c>
      <c r="X269" s="2">
        <f t="shared" si="46"/>
        <v>0</v>
      </c>
      <c r="Y269" s="2">
        <f t="shared" si="43"/>
        <v>0</v>
      </c>
      <c r="Z269" s="2">
        <f t="shared" si="47"/>
        <v>0</v>
      </c>
      <c r="AA269" s="5">
        <v>0.64200000000000002</v>
      </c>
      <c r="AB269" s="5">
        <v>0.83899999999999997</v>
      </c>
      <c r="AC269" s="5">
        <v>1.1759999999999999</v>
      </c>
      <c r="AD269" s="5">
        <v>1.27</v>
      </c>
      <c r="AE269" s="5">
        <v>1.4019999999999999</v>
      </c>
      <c r="AF269" s="5">
        <v>1.6950000000000001</v>
      </c>
      <c r="AG269" s="7">
        <v>6</v>
      </c>
      <c r="AH269" s="30">
        <f t="shared" si="48"/>
        <v>7.0272445745041281E-2</v>
      </c>
      <c r="AI269" s="32">
        <f t="shared" si="49"/>
        <v>4.3812048945211068E-2</v>
      </c>
      <c r="AJ269" s="32">
        <f t="shared" si="50"/>
        <v>4.9378115481183933E-2</v>
      </c>
    </row>
    <row r="270" spans="1:36">
      <c r="A270" s="19" t="s">
        <v>62</v>
      </c>
      <c r="B270" s="19" t="s">
        <v>57</v>
      </c>
      <c r="C270" s="8">
        <v>0.25</v>
      </c>
      <c r="D270" s="7">
        <v>0</v>
      </c>
      <c r="E270" s="7">
        <v>2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2">
        <f t="shared" si="44"/>
        <v>0</v>
      </c>
      <c r="V270" s="2">
        <f t="shared" si="45"/>
        <v>0</v>
      </c>
      <c r="W270" s="2">
        <f t="shared" si="42"/>
        <v>0</v>
      </c>
      <c r="X270" s="2">
        <f t="shared" si="46"/>
        <v>0</v>
      </c>
      <c r="Y270" s="2">
        <f t="shared" si="43"/>
        <v>0</v>
      </c>
      <c r="Z270" s="2">
        <f t="shared" si="47"/>
        <v>0</v>
      </c>
      <c r="AA270" s="5">
        <v>0.64</v>
      </c>
      <c r="AB270" s="5">
        <v>0.84099999999999997</v>
      </c>
      <c r="AC270" s="5">
        <v>1.167</v>
      </c>
      <c r="AD270" s="5">
        <v>1.202</v>
      </c>
      <c r="AE270" s="5">
        <v>1.419</v>
      </c>
      <c r="AF270" s="5">
        <v>1.722</v>
      </c>
      <c r="AG270" s="7">
        <v>6</v>
      </c>
      <c r="AH270" s="30">
        <f t="shared" si="48"/>
        <v>7.1642195522291466E-2</v>
      </c>
      <c r="AI270" s="32">
        <f t="shared" si="49"/>
        <v>4.3481813676913839E-2</v>
      </c>
      <c r="AJ270" s="32">
        <f t="shared" si="50"/>
        <v>4.5620748947138919E-2</v>
      </c>
    </row>
    <row r="271" spans="1:36">
      <c r="A271" s="19" t="s">
        <v>62</v>
      </c>
      <c r="B271" s="19" t="s">
        <v>57</v>
      </c>
      <c r="C271" s="8">
        <v>0.25</v>
      </c>
      <c r="D271" s="7">
        <v>0</v>
      </c>
      <c r="E271" s="7">
        <v>3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2">
        <f t="shared" si="44"/>
        <v>0</v>
      </c>
      <c r="V271" s="2">
        <f t="shared" si="45"/>
        <v>0</v>
      </c>
      <c r="W271" s="2">
        <f t="shared" si="42"/>
        <v>0</v>
      </c>
      <c r="X271" s="2">
        <f t="shared" si="46"/>
        <v>0</v>
      </c>
      <c r="Y271" s="2">
        <f t="shared" si="43"/>
        <v>0</v>
      </c>
      <c r="Z271" s="2">
        <f t="shared" si="47"/>
        <v>0</v>
      </c>
      <c r="AA271" s="5">
        <v>0.65</v>
      </c>
      <c r="AB271" s="5">
        <v>0.84799999999999998</v>
      </c>
      <c r="AC271" s="5">
        <v>1.137</v>
      </c>
      <c r="AD271" s="5">
        <v>1.2190000000000001</v>
      </c>
      <c r="AE271" s="5">
        <v>1.3680000000000001</v>
      </c>
      <c r="AF271" s="5">
        <v>1.6259999999999999</v>
      </c>
      <c r="AG271" s="7">
        <v>6</v>
      </c>
      <c r="AH271" s="30">
        <f t="shared" si="48"/>
        <v>6.6367864102532301E-2</v>
      </c>
      <c r="AI271" s="32">
        <f t="shared" si="49"/>
        <v>4.0474518007479865E-2</v>
      </c>
      <c r="AJ271" s="32">
        <f t="shared" si="50"/>
        <v>4.5515058162587725E-2</v>
      </c>
    </row>
    <row r="272" spans="1:36">
      <c r="A272" s="19" t="s">
        <v>62</v>
      </c>
      <c r="B272" s="19" t="s">
        <v>57</v>
      </c>
      <c r="C272" s="8">
        <v>0.25</v>
      </c>
      <c r="D272" s="7">
        <v>0</v>
      </c>
      <c r="E272" s="7">
        <v>4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2">
        <f t="shared" si="44"/>
        <v>0</v>
      </c>
      <c r="V272" s="2">
        <f t="shared" si="45"/>
        <v>0</v>
      </c>
      <c r="W272" s="2">
        <f t="shared" si="42"/>
        <v>0</v>
      </c>
      <c r="X272" s="2">
        <f t="shared" si="46"/>
        <v>0</v>
      </c>
      <c r="Y272" s="2">
        <f t="shared" si="43"/>
        <v>0</v>
      </c>
      <c r="Z272" s="2">
        <f t="shared" si="47"/>
        <v>0</v>
      </c>
      <c r="AA272" s="5">
        <v>0.65300000000000002</v>
      </c>
      <c r="AB272" s="5">
        <v>0.83699999999999997</v>
      </c>
      <c r="AC272" s="5">
        <v>1.19</v>
      </c>
      <c r="AD272" s="5">
        <v>1.2290000000000001</v>
      </c>
      <c r="AE272" s="5">
        <v>1.4550000000000001</v>
      </c>
      <c r="AF272" s="5">
        <v>1.716</v>
      </c>
      <c r="AG272" s="7">
        <v>6</v>
      </c>
      <c r="AH272" s="30">
        <f t="shared" si="48"/>
        <v>6.9934017039602114E-2</v>
      </c>
      <c r="AI272" s="32">
        <f t="shared" si="49"/>
        <v>4.343896335290947E-2</v>
      </c>
      <c r="AJ272" s="32">
        <f t="shared" si="50"/>
        <v>4.5773116935230028E-2</v>
      </c>
    </row>
    <row r="273" spans="1:36">
      <c r="A273" s="19" t="s">
        <v>62</v>
      </c>
      <c r="B273" s="19" t="s">
        <v>57</v>
      </c>
      <c r="C273" s="8">
        <v>0.5</v>
      </c>
      <c r="D273" s="7">
        <v>0</v>
      </c>
      <c r="E273" s="7">
        <v>1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2">
        <f t="shared" si="44"/>
        <v>0</v>
      </c>
      <c r="V273" s="2">
        <f t="shared" si="45"/>
        <v>0</v>
      </c>
      <c r="W273" s="2">
        <f t="shared" si="42"/>
        <v>0</v>
      </c>
      <c r="X273" s="2">
        <f t="shared" si="46"/>
        <v>0</v>
      </c>
      <c r="Y273" s="2">
        <f t="shared" si="43"/>
        <v>0</v>
      </c>
      <c r="Z273" s="2">
        <f t="shared" si="47"/>
        <v>0</v>
      </c>
      <c r="AA273" s="5">
        <v>0.65500000000000003</v>
      </c>
      <c r="AB273" s="5">
        <v>0.78400000000000003</v>
      </c>
      <c r="AC273" s="5">
        <v>1.0920000000000001</v>
      </c>
      <c r="AD273" s="5">
        <v>1.3560000000000001</v>
      </c>
      <c r="AE273" s="5">
        <v>1.363</v>
      </c>
      <c r="AF273" s="5">
        <v>1.6459999999999999</v>
      </c>
      <c r="AG273" s="7">
        <v>6</v>
      </c>
      <c r="AH273" s="30">
        <f t="shared" si="48"/>
        <v>6.6698088480744655E-2</v>
      </c>
      <c r="AI273" s="32">
        <f t="shared" si="49"/>
        <v>3.6996889729489231E-2</v>
      </c>
      <c r="AJ273" s="32">
        <f t="shared" si="50"/>
        <v>5.2669731589876922E-2</v>
      </c>
    </row>
    <row r="274" spans="1:36">
      <c r="A274" s="19" t="s">
        <v>62</v>
      </c>
      <c r="B274" s="19" t="s">
        <v>57</v>
      </c>
      <c r="C274" s="8">
        <v>0.5</v>
      </c>
      <c r="D274" s="7">
        <v>0</v>
      </c>
      <c r="E274" s="7">
        <v>2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2">
        <f t="shared" si="44"/>
        <v>0</v>
      </c>
      <c r="V274" s="2">
        <f t="shared" si="45"/>
        <v>0</v>
      </c>
      <c r="W274" s="2">
        <f t="shared" si="42"/>
        <v>0</v>
      </c>
      <c r="X274" s="2">
        <f t="shared" si="46"/>
        <v>0</v>
      </c>
      <c r="Y274" s="2">
        <f t="shared" si="43"/>
        <v>0</v>
      </c>
      <c r="Z274" s="2">
        <f t="shared" si="47"/>
        <v>0</v>
      </c>
      <c r="AA274" s="5">
        <v>0.65800000000000003</v>
      </c>
      <c r="AB274" s="18" t="s">
        <v>15</v>
      </c>
      <c r="AC274" s="18" t="s">
        <v>15</v>
      </c>
      <c r="AD274" s="18" t="s">
        <v>15</v>
      </c>
      <c r="AE274" s="18" t="s">
        <v>15</v>
      </c>
      <c r="AF274" s="9" t="s">
        <v>15</v>
      </c>
      <c r="AG274" s="10" t="s">
        <v>15</v>
      </c>
      <c r="AH274" s="10" t="s">
        <v>15</v>
      </c>
      <c r="AI274" s="10" t="s">
        <v>15</v>
      </c>
      <c r="AJ274" s="10" t="s">
        <v>15</v>
      </c>
    </row>
    <row r="275" spans="1:36">
      <c r="A275" s="19" t="s">
        <v>62</v>
      </c>
      <c r="B275" s="19" t="s">
        <v>57</v>
      </c>
      <c r="C275" s="8">
        <v>0.5</v>
      </c>
      <c r="D275" s="7">
        <v>0</v>
      </c>
      <c r="E275" s="7">
        <v>3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2">
        <f t="shared" si="44"/>
        <v>0</v>
      </c>
      <c r="V275" s="2">
        <f t="shared" si="45"/>
        <v>0</v>
      </c>
      <c r="W275" s="2">
        <f t="shared" si="42"/>
        <v>0</v>
      </c>
      <c r="X275" s="2">
        <f t="shared" si="46"/>
        <v>0</v>
      </c>
      <c r="Y275" s="2">
        <f t="shared" si="43"/>
        <v>0</v>
      </c>
      <c r="Z275" s="2">
        <f t="shared" si="47"/>
        <v>0</v>
      </c>
      <c r="AA275" s="5">
        <v>0.65700000000000003</v>
      </c>
      <c r="AB275" s="5">
        <v>0.78300000000000003</v>
      </c>
      <c r="AC275" s="5">
        <v>1.0860000000000001</v>
      </c>
      <c r="AD275" s="5">
        <v>1.3460000000000001</v>
      </c>
      <c r="AE275" s="5">
        <v>1.3640000000000001</v>
      </c>
      <c r="AF275" s="5">
        <v>1.609</v>
      </c>
      <c r="AG275" s="7">
        <v>6</v>
      </c>
      <c r="AH275" s="30">
        <f t="shared" si="48"/>
        <v>6.4831779089874794E-2</v>
      </c>
      <c r="AI275" s="32">
        <f t="shared" si="49"/>
        <v>3.6377409282174561E-2</v>
      </c>
      <c r="AJ275" s="32">
        <f t="shared" si="50"/>
        <v>5.1913281721362871E-2</v>
      </c>
    </row>
    <row r="276" spans="1:36">
      <c r="A276" s="19" t="s">
        <v>62</v>
      </c>
      <c r="B276" s="19" t="s">
        <v>57</v>
      </c>
      <c r="C276" s="8">
        <v>0.5</v>
      </c>
      <c r="D276" s="7">
        <v>0</v>
      </c>
      <c r="E276" s="7">
        <v>4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2">
        <f t="shared" si="44"/>
        <v>0</v>
      </c>
      <c r="V276" s="2">
        <f t="shared" si="45"/>
        <v>0</v>
      </c>
      <c r="W276" s="2">
        <f t="shared" si="42"/>
        <v>0</v>
      </c>
      <c r="X276" s="2">
        <f t="shared" si="46"/>
        <v>0</v>
      </c>
      <c r="Y276" s="2">
        <f t="shared" si="43"/>
        <v>0</v>
      </c>
      <c r="Z276" s="2">
        <f t="shared" si="47"/>
        <v>0</v>
      </c>
      <c r="AA276" s="5">
        <v>0.64200000000000002</v>
      </c>
      <c r="AB276" s="5">
        <v>0.67300000000000004</v>
      </c>
      <c r="AC276" s="5">
        <v>1.17</v>
      </c>
      <c r="AD276" s="5">
        <v>1.296</v>
      </c>
      <c r="AE276" s="5">
        <v>1.4019999999999999</v>
      </c>
      <c r="AF276" s="5">
        <v>1.7110000000000001</v>
      </c>
      <c r="AG276" s="7">
        <v>6</v>
      </c>
      <c r="AH276" s="30">
        <f t="shared" si="48"/>
        <v>7.0952496912041169E-2</v>
      </c>
      <c r="AI276" s="32">
        <f t="shared" si="49"/>
        <v>4.3441805612884722E-2</v>
      </c>
      <c r="AJ276" s="32">
        <f t="shared" si="50"/>
        <v>5.0844995577620213E-2</v>
      </c>
    </row>
    <row r="277" spans="1:36" s="16" customFormat="1">
      <c r="A277" s="19" t="s">
        <v>62</v>
      </c>
      <c r="B277" s="19" t="s">
        <v>57</v>
      </c>
      <c r="C277" s="8">
        <v>0.5</v>
      </c>
      <c r="D277" s="7">
        <v>0</v>
      </c>
      <c r="E277" s="7">
        <v>5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2">
        <f t="shared" si="44"/>
        <v>0</v>
      </c>
      <c r="V277" s="2">
        <f t="shared" si="45"/>
        <v>0</v>
      </c>
      <c r="W277" s="2">
        <f t="shared" si="42"/>
        <v>0</v>
      </c>
      <c r="X277" s="2">
        <f t="shared" si="46"/>
        <v>0</v>
      </c>
      <c r="Y277" s="2">
        <f t="shared" si="43"/>
        <v>0</v>
      </c>
      <c r="Z277" s="2">
        <f t="shared" si="47"/>
        <v>0</v>
      </c>
      <c r="AA277" s="5">
        <v>0.61699999999999999</v>
      </c>
      <c r="AB277" s="5">
        <v>0.84399999999999997</v>
      </c>
      <c r="AC277" s="18" t="s">
        <v>15</v>
      </c>
      <c r="AD277" s="18" t="s">
        <v>15</v>
      </c>
      <c r="AE277" s="18" t="s">
        <v>15</v>
      </c>
      <c r="AF277" s="5">
        <v>1.6970000000000001</v>
      </c>
      <c r="AG277" s="7">
        <v>6</v>
      </c>
      <c r="AH277" s="30">
        <f t="shared" si="48"/>
        <v>7.3232779714072369E-2</v>
      </c>
      <c r="AI277" s="10" t="s">
        <v>15</v>
      </c>
      <c r="AJ277" s="10" t="s">
        <v>15</v>
      </c>
    </row>
    <row r="278" spans="1:36">
      <c r="A278" s="19" t="s">
        <v>62</v>
      </c>
      <c r="B278" s="19" t="s">
        <v>57</v>
      </c>
      <c r="C278" s="8">
        <v>0</v>
      </c>
      <c r="D278" s="7">
        <v>5</v>
      </c>
      <c r="E278" s="7">
        <v>1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2">
        <f t="shared" si="44"/>
        <v>0</v>
      </c>
      <c r="V278" s="2">
        <f t="shared" si="45"/>
        <v>0</v>
      </c>
      <c r="W278" s="2">
        <f t="shared" si="42"/>
        <v>0</v>
      </c>
      <c r="X278" s="2">
        <f t="shared" si="46"/>
        <v>0</v>
      </c>
      <c r="Y278" s="2">
        <f t="shared" si="43"/>
        <v>0</v>
      </c>
      <c r="Z278" s="2">
        <f t="shared" si="47"/>
        <v>0</v>
      </c>
      <c r="AA278" s="5">
        <v>0.64500000000000002</v>
      </c>
      <c r="AB278" s="5">
        <v>0.83699999999999997</v>
      </c>
      <c r="AC278" s="5">
        <v>1.1399999999999999</v>
      </c>
      <c r="AD278" s="5">
        <v>1.4159999999999999</v>
      </c>
      <c r="AE278" s="5">
        <v>1.637</v>
      </c>
      <c r="AF278" s="5">
        <v>1.637</v>
      </c>
      <c r="AG278" s="7">
        <v>5</v>
      </c>
      <c r="AH278" s="30">
        <f t="shared" si="48"/>
        <v>8.0897792955334738E-2</v>
      </c>
      <c r="AI278" s="32">
        <f t="shared" si="49"/>
        <v>4.9469027340240959E-2</v>
      </c>
      <c r="AJ278" s="32">
        <f t="shared" si="50"/>
        <v>6.8300707743696482E-2</v>
      </c>
    </row>
    <row r="279" spans="1:36">
      <c r="A279" s="19" t="s">
        <v>62</v>
      </c>
      <c r="B279" s="19" t="s">
        <v>57</v>
      </c>
      <c r="C279" s="8">
        <v>0</v>
      </c>
      <c r="D279" s="7">
        <v>5</v>
      </c>
      <c r="E279" s="7">
        <v>2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2">
        <f t="shared" si="44"/>
        <v>0</v>
      </c>
      <c r="V279" s="2">
        <f t="shared" si="45"/>
        <v>0</v>
      </c>
      <c r="W279" s="2">
        <f t="shared" si="42"/>
        <v>0</v>
      </c>
      <c r="X279" s="2">
        <f t="shared" si="46"/>
        <v>0</v>
      </c>
      <c r="Y279" s="2">
        <f t="shared" si="43"/>
        <v>0</v>
      </c>
      <c r="Z279" s="2">
        <f t="shared" si="47"/>
        <v>0</v>
      </c>
      <c r="AA279" s="5">
        <v>0.66300000000000003</v>
      </c>
      <c r="AB279" s="5">
        <v>0.84899999999999998</v>
      </c>
      <c r="AC279" s="5">
        <v>1.1519999999999999</v>
      </c>
      <c r="AD279" s="5">
        <v>1.4279999999999999</v>
      </c>
      <c r="AE279" s="5">
        <v>1.643</v>
      </c>
      <c r="AF279" s="5">
        <v>1.643</v>
      </c>
      <c r="AG279" s="7">
        <v>5</v>
      </c>
      <c r="AH279" s="30">
        <f t="shared" si="48"/>
        <v>7.8824807006057721E-2</v>
      </c>
      <c r="AI279" s="32">
        <f t="shared" si="49"/>
        <v>4.7987790136484007E-2</v>
      </c>
      <c r="AJ279" s="32">
        <f t="shared" si="50"/>
        <v>6.6642935807076475E-2</v>
      </c>
    </row>
    <row r="280" spans="1:36">
      <c r="A280" s="19" t="s">
        <v>62</v>
      </c>
      <c r="B280" s="19" t="s">
        <v>57</v>
      </c>
      <c r="C280" s="8">
        <v>0</v>
      </c>
      <c r="D280" s="7">
        <v>5</v>
      </c>
      <c r="E280" s="7">
        <v>3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2">
        <f t="shared" si="44"/>
        <v>0</v>
      </c>
      <c r="V280" s="2">
        <f t="shared" si="45"/>
        <v>0</v>
      </c>
      <c r="W280" s="2">
        <f t="shared" si="42"/>
        <v>0</v>
      </c>
      <c r="X280" s="2">
        <f t="shared" si="46"/>
        <v>0</v>
      </c>
      <c r="Y280" s="2">
        <f t="shared" si="43"/>
        <v>0</v>
      </c>
      <c r="Z280" s="2">
        <f t="shared" si="47"/>
        <v>0</v>
      </c>
      <c r="AA280" s="5">
        <v>0.63500000000000001</v>
      </c>
      <c r="AB280" s="18" t="s">
        <v>15</v>
      </c>
      <c r="AC280" s="18" t="s">
        <v>15</v>
      </c>
      <c r="AD280" s="18" t="s">
        <v>15</v>
      </c>
      <c r="AE280" s="18" t="s">
        <v>15</v>
      </c>
      <c r="AF280" s="9" t="s">
        <v>15</v>
      </c>
      <c r="AG280" s="10" t="s">
        <v>15</v>
      </c>
      <c r="AH280" s="10" t="s">
        <v>15</v>
      </c>
      <c r="AI280" s="10" t="s">
        <v>15</v>
      </c>
      <c r="AJ280" s="10" t="s">
        <v>15</v>
      </c>
    </row>
    <row r="281" spans="1:36">
      <c r="A281" s="19" t="s">
        <v>62</v>
      </c>
      <c r="B281" s="19" t="s">
        <v>57</v>
      </c>
      <c r="C281" s="8">
        <v>0</v>
      </c>
      <c r="D281" s="7">
        <v>5</v>
      </c>
      <c r="E281" s="7">
        <v>4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2">
        <f t="shared" si="44"/>
        <v>0</v>
      </c>
      <c r="V281" s="2">
        <f t="shared" si="45"/>
        <v>0</v>
      </c>
      <c r="W281" s="2">
        <f t="shared" si="42"/>
        <v>0</v>
      </c>
      <c r="X281" s="2">
        <f t="shared" si="46"/>
        <v>0</v>
      </c>
      <c r="Y281" s="2">
        <f t="shared" si="43"/>
        <v>0</v>
      </c>
      <c r="Z281" s="2">
        <f t="shared" si="47"/>
        <v>0</v>
      </c>
      <c r="AA281" s="5">
        <v>0.63100000000000001</v>
      </c>
      <c r="AB281" s="5">
        <v>0.85499999999999998</v>
      </c>
      <c r="AC281" s="5">
        <v>1.137</v>
      </c>
      <c r="AD281" s="5">
        <v>1.3069999999999999</v>
      </c>
      <c r="AE281" s="5">
        <v>1.3520000000000001</v>
      </c>
      <c r="AF281" s="5">
        <v>1.6040000000000001</v>
      </c>
      <c r="AG281" s="7">
        <v>6</v>
      </c>
      <c r="AH281" s="30">
        <f t="shared" si="48"/>
        <v>6.7529167450668406E-2</v>
      </c>
      <c r="AI281" s="32">
        <f t="shared" si="49"/>
        <v>4.2621850907266744E-2</v>
      </c>
      <c r="AJ281" s="32">
        <f t="shared" si="50"/>
        <v>5.2707704722734998E-2</v>
      </c>
    </row>
    <row r="282" spans="1:36" s="16" customFormat="1">
      <c r="A282" s="19" t="s">
        <v>62</v>
      </c>
      <c r="B282" s="19" t="s">
        <v>57</v>
      </c>
      <c r="C282" s="8">
        <v>0</v>
      </c>
      <c r="D282" s="7">
        <v>5</v>
      </c>
      <c r="E282" s="7">
        <v>5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2">
        <f t="shared" si="44"/>
        <v>0</v>
      </c>
      <c r="V282" s="2">
        <f t="shared" si="45"/>
        <v>0</v>
      </c>
      <c r="W282" s="2">
        <f t="shared" si="42"/>
        <v>0</v>
      </c>
      <c r="X282" s="2">
        <f t="shared" si="46"/>
        <v>0</v>
      </c>
      <c r="Y282" s="2">
        <f t="shared" si="43"/>
        <v>0</v>
      </c>
      <c r="Z282" s="2">
        <f t="shared" si="47"/>
        <v>0</v>
      </c>
      <c r="AA282" s="5">
        <v>0.65900000000000003</v>
      </c>
      <c r="AB282" s="5">
        <v>0.86399999999999999</v>
      </c>
      <c r="AC282" s="18" t="s">
        <v>15</v>
      </c>
      <c r="AD282" s="18" t="s">
        <v>15</v>
      </c>
      <c r="AE282" s="18" t="s">
        <v>15</v>
      </c>
      <c r="AF282" s="5">
        <v>1.415</v>
      </c>
      <c r="AG282" s="7">
        <v>6</v>
      </c>
      <c r="AH282" s="30">
        <f t="shared" si="48"/>
        <v>5.5311837544383201E-2</v>
      </c>
      <c r="AI282" s="10" t="s">
        <v>15</v>
      </c>
      <c r="AJ282" s="10" t="s">
        <v>15</v>
      </c>
    </row>
    <row r="283" spans="1:36">
      <c r="A283" s="19" t="s">
        <v>62</v>
      </c>
      <c r="B283" s="19" t="s">
        <v>57</v>
      </c>
      <c r="C283" s="8">
        <v>0.1</v>
      </c>
      <c r="D283" s="7">
        <v>5</v>
      </c>
      <c r="E283" s="7">
        <v>1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2">
        <f t="shared" si="44"/>
        <v>0</v>
      </c>
      <c r="V283" s="2">
        <f t="shared" si="45"/>
        <v>0</v>
      </c>
      <c r="W283" s="2">
        <f t="shared" si="42"/>
        <v>0</v>
      </c>
      <c r="X283" s="2">
        <f t="shared" si="46"/>
        <v>0</v>
      </c>
      <c r="Y283" s="2">
        <f t="shared" si="43"/>
        <v>0</v>
      </c>
      <c r="Z283" s="2">
        <f t="shared" si="47"/>
        <v>0</v>
      </c>
      <c r="AA283" s="5">
        <v>0.63400000000000001</v>
      </c>
      <c r="AB283" s="5">
        <v>0.83299999999999996</v>
      </c>
      <c r="AC283" s="5">
        <v>1.151</v>
      </c>
      <c r="AD283" s="5">
        <v>1.3</v>
      </c>
      <c r="AE283" s="5">
        <v>1.679</v>
      </c>
      <c r="AF283" s="5">
        <v>1.679</v>
      </c>
      <c r="AG283" s="7">
        <v>5</v>
      </c>
      <c r="AH283" s="30">
        <f t="shared" si="48"/>
        <v>8.4592287651263226E-2</v>
      </c>
      <c r="AI283" s="32">
        <f t="shared" si="49"/>
        <v>5.1797213149611818E-2</v>
      </c>
      <c r="AJ283" s="32">
        <f t="shared" si="50"/>
        <v>6.2370818885020815E-2</v>
      </c>
    </row>
    <row r="284" spans="1:36">
      <c r="A284" s="19" t="s">
        <v>62</v>
      </c>
      <c r="B284" s="19" t="s">
        <v>57</v>
      </c>
      <c r="C284" s="8">
        <v>0.1</v>
      </c>
      <c r="D284" s="7">
        <v>5</v>
      </c>
      <c r="E284" s="7">
        <v>2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2">
        <f t="shared" si="44"/>
        <v>0</v>
      </c>
      <c r="V284" s="2">
        <f t="shared" si="45"/>
        <v>0</v>
      </c>
      <c r="W284" s="2">
        <f t="shared" si="42"/>
        <v>0</v>
      </c>
      <c r="X284" s="2">
        <f t="shared" si="46"/>
        <v>0</v>
      </c>
      <c r="Y284" s="2">
        <f t="shared" si="43"/>
        <v>0</v>
      </c>
      <c r="Z284" s="2">
        <f t="shared" si="47"/>
        <v>0</v>
      </c>
      <c r="AA284" s="5">
        <v>0.64800000000000002</v>
      </c>
      <c r="AB284" s="5">
        <v>0.82499999999999996</v>
      </c>
      <c r="AC284" s="5">
        <v>1.1519999999999999</v>
      </c>
      <c r="AD284" s="5">
        <v>1.2669999999999999</v>
      </c>
      <c r="AE284" s="5">
        <v>1.3939999999999999</v>
      </c>
      <c r="AF284" s="5">
        <v>1.6830000000000001</v>
      </c>
      <c r="AG284" s="7">
        <v>6</v>
      </c>
      <c r="AH284" s="30">
        <f t="shared" si="48"/>
        <v>6.9084851684205084E-2</v>
      </c>
      <c r="AI284" s="32">
        <f t="shared" si="49"/>
        <v>4.1646245536099975E-2</v>
      </c>
      <c r="AJ284" s="32">
        <f t="shared" si="50"/>
        <v>4.8533601502141331E-2</v>
      </c>
    </row>
    <row r="285" spans="1:36">
      <c r="A285" s="19" t="s">
        <v>62</v>
      </c>
      <c r="B285" s="19" t="s">
        <v>57</v>
      </c>
      <c r="C285" s="8">
        <v>0.1</v>
      </c>
      <c r="D285" s="7">
        <v>5</v>
      </c>
      <c r="E285" s="7">
        <v>3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2">
        <f t="shared" si="44"/>
        <v>0</v>
      </c>
      <c r="V285" s="2">
        <f t="shared" si="45"/>
        <v>0</v>
      </c>
      <c r="W285" s="2">
        <f t="shared" si="42"/>
        <v>0</v>
      </c>
      <c r="X285" s="2">
        <f t="shared" si="46"/>
        <v>0</v>
      </c>
      <c r="Y285" s="2">
        <f t="shared" si="43"/>
        <v>0</v>
      </c>
      <c r="Z285" s="2">
        <f t="shared" si="47"/>
        <v>0</v>
      </c>
      <c r="AA285" s="5">
        <v>0.63800000000000001</v>
      </c>
      <c r="AB285" s="5">
        <v>0.83199999999999996</v>
      </c>
      <c r="AC285" s="5">
        <v>1.1559999999999999</v>
      </c>
      <c r="AD285" s="5">
        <v>1.4</v>
      </c>
      <c r="AE285" s="5">
        <v>1.69</v>
      </c>
      <c r="AF285" s="5">
        <v>1.69</v>
      </c>
      <c r="AG285" s="7">
        <v>5</v>
      </c>
      <c r="AH285" s="30">
        <f t="shared" si="48"/>
        <v>8.4613205178502238E-2</v>
      </c>
      <c r="AI285" s="32">
        <f t="shared" si="49"/>
        <v>5.162743107266958E-2</v>
      </c>
      <c r="AJ285" s="32">
        <f t="shared" si="50"/>
        <v>6.8261471391415141E-2</v>
      </c>
    </row>
    <row r="286" spans="1:36">
      <c r="A286" s="19" t="s">
        <v>62</v>
      </c>
      <c r="B286" s="19" t="s">
        <v>57</v>
      </c>
      <c r="C286" s="8">
        <v>0.1</v>
      </c>
      <c r="D286" s="7">
        <v>5</v>
      </c>
      <c r="E286" s="7">
        <v>4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2">
        <f t="shared" si="44"/>
        <v>0</v>
      </c>
      <c r="V286" s="2">
        <f t="shared" si="45"/>
        <v>0</v>
      </c>
      <c r="W286" s="2">
        <f t="shared" si="42"/>
        <v>0</v>
      </c>
      <c r="X286" s="2">
        <f t="shared" si="46"/>
        <v>0</v>
      </c>
      <c r="Y286" s="2">
        <f t="shared" si="43"/>
        <v>0</v>
      </c>
      <c r="Z286" s="2">
        <f t="shared" si="47"/>
        <v>0</v>
      </c>
      <c r="AA286" s="5">
        <v>0.64900000000000002</v>
      </c>
      <c r="AB286" s="5">
        <v>0.82799999999999996</v>
      </c>
      <c r="AC286" s="5">
        <v>1.1439999999999999</v>
      </c>
      <c r="AD286" s="5">
        <v>1.421</v>
      </c>
      <c r="AE286" s="5">
        <v>1.4119999999999999</v>
      </c>
      <c r="AF286" s="5">
        <v>1.7210000000000001</v>
      </c>
      <c r="AG286" s="7">
        <v>6</v>
      </c>
      <c r="AH286" s="30">
        <f t="shared" si="48"/>
        <v>7.0589362254531843E-2</v>
      </c>
      <c r="AI286" s="32">
        <f t="shared" si="49"/>
        <v>4.1030221276106012E-2</v>
      </c>
      <c r="AJ286" s="32">
        <f t="shared" si="50"/>
        <v>5.6724896854516753E-2</v>
      </c>
    </row>
    <row r="287" spans="1:36">
      <c r="A287" s="19" t="s">
        <v>62</v>
      </c>
      <c r="B287" s="19" t="s">
        <v>57</v>
      </c>
      <c r="C287" s="8">
        <v>0.25</v>
      </c>
      <c r="D287" s="7">
        <v>5</v>
      </c>
      <c r="E287" s="7">
        <v>1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2">
        <f t="shared" si="44"/>
        <v>0</v>
      </c>
      <c r="V287" s="2">
        <f t="shared" si="45"/>
        <v>0</v>
      </c>
      <c r="W287" s="2">
        <f t="shared" si="42"/>
        <v>0</v>
      </c>
      <c r="X287" s="2">
        <f t="shared" si="46"/>
        <v>0</v>
      </c>
      <c r="Y287" s="2">
        <f t="shared" si="43"/>
        <v>0</v>
      </c>
      <c r="Z287" s="2">
        <f t="shared" si="47"/>
        <v>0</v>
      </c>
      <c r="AA287" s="5">
        <v>0.64900000000000002</v>
      </c>
      <c r="AB287" s="5">
        <v>0.85399999999999998</v>
      </c>
      <c r="AC287" s="5">
        <v>1.17</v>
      </c>
      <c r="AD287" s="5">
        <v>1.421</v>
      </c>
      <c r="AE287" s="5">
        <v>1.69</v>
      </c>
      <c r="AF287" s="5">
        <v>1.69</v>
      </c>
      <c r="AG287" s="7">
        <v>5</v>
      </c>
      <c r="AH287" s="30">
        <f t="shared" si="48"/>
        <v>8.3128401562660853E-2</v>
      </c>
      <c r="AI287" s="32">
        <f t="shared" si="49"/>
        <v>5.1188232989158464E-2</v>
      </c>
      <c r="AJ287" s="32">
        <f t="shared" si="50"/>
        <v>6.8069876225420101E-2</v>
      </c>
    </row>
    <row r="288" spans="1:36">
      <c r="A288" s="19" t="s">
        <v>62</v>
      </c>
      <c r="B288" s="19" t="s">
        <v>57</v>
      </c>
      <c r="C288" s="8">
        <v>0.25</v>
      </c>
      <c r="D288" s="7">
        <v>5</v>
      </c>
      <c r="E288" s="7">
        <v>2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2">
        <f t="shared" si="44"/>
        <v>0</v>
      </c>
      <c r="V288" s="2">
        <f t="shared" si="45"/>
        <v>0</v>
      </c>
      <c r="W288" s="2">
        <f t="shared" si="42"/>
        <v>0</v>
      </c>
      <c r="X288" s="2">
        <f t="shared" si="46"/>
        <v>0</v>
      </c>
      <c r="Y288" s="2">
        <f t="shared" si="43"/>
        <v>0</v>
      </c>
      <c r="Z288" s="2">
        <f t="shared" si="47"/>
        <v>0</v>
      </c>
      <c r="AA288" s="5">
        <v>0.64900000000000002</v>
      </c>
      <c r="AB288" s="5">
        <v>0.85099999999999998</v>
      </c>
      <c r="AC288" s="5">
        <v>1.157</v>
      </c>
      <c r="AD288" s="5">
        <v>1.27</v>
      </c>
      <c r="AE288" s="5">
        <v>1.39</v>
      </c>
      <c r="AF288" s="5">
        <v>1.673</v>
      </c>
      <c r="AG288" s="7">
        <v>6</v>
      </c>
      <c r="AH288" s="30">
        <f t="shared" si="48"/>
        <v>6.8541874027004221E-2</v>
      </c>
      <c r="AI288" s="32">
        <f t="shared" si="49"/>
        <v>4.1848110358563388E-2</v>
      </c>
      <c r="AJ288" s="32">
        <f t="shared" si="50"/>
        <v>4.8593170692597935E-2</v>
      </c>
    </row>
    <row r="289" spans="1:36">
      <c r="A289" s="19" t="s">
        <v>62</v>
      </c>
      <c r="B289" s="19" t="s">
        <v>57</v>
      </c>
      <c r="C289" s="8">
        <v>0.25</v>
      </c>
      <c r="D289" s="7">
        <v>5</v>
      </c>
      <c r="E289" s="7">
        <v>3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2">
        <f t="shared" si="44"/>
        <v>0</v>
      </c>
      <c r="V289" s="2">
        <f t="shared" si="45"/>
        <v>0</v>
      </c>
      <c r="W289" s="2">
        <f t="shared" si="42"/>
        <v>0</v>
      </c>
      <c r="X289" s="2">
        <f t="shared" si="46"/>
        <v>0</v>
      </c>
      <c r="Y289" s="2">
        <f t="shared" si="43"/>
        <v>0</v>
      </c>
      <c r="Z289" s="2">
        <f t="shared" si="47"/>
        <v>0</v>
      </c>
      <c r="AA289" s="5">
        <v>0.65700000000000003</v>
      </c>
      <c r="AB289" s="5">
        <v>0.66300000000000003</v>
      </c>
      <c r="AC289" s="5">
        <v>1.143</v>
      </c>
      <c r="AD289" s="5">
        <v>1.3720000000000001</v>
      </c>
      <c r="AE289" s="5">
        <v>1.41</v>
      </c>
      <c r="AF289" s="5">
        <v>1.6890000000000001</v>
      </c>
      <c r="AG289" s="7">
        <v>6</v>
      </c>
      <c r="AH289" s="30">
        <f t="shared" si="48"/>
        <v>6.834404666853798E-2</v>
      </c>
      <c r="AI289" s="32">
        <f t="shared" si="49"/>
        <v>4.0080143472583492E-2</v>
      </c>
      <c r="AJ289" s="32">
        <f t="shared" si="50"/>
        <v>5.3298123635158685E-2</v>
      </c>
    </row>
    <row r="290" spans="1:36">
      <c r="A290" s="19" t="s">
        <v>62</v>
      </c>
      <c r="B290" s="19" t="s">
        <v>57</v>
      </c>
      <c r="C290" s="8">
        <v>0.25</v>
      </c>
      <c r="D290" s="7">
        <v>5</v>
      </c>
      <c r="E290" s="7">
        <v>4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2">
        <f t="shared" si="44"/>
        <v>0</v>
      </c>
      <c r="V290" s="2">
        <f t="shared" si="45"/>
        <v>0</v>
      </c>
      <c r="W290" s="2">
        <f t="shared" si="42"/>
        <v>0</v>
      </c>
      <c r="X290" s="2">
        <f t="shared" si="46"/>
        <v>0</v>
      </c>
      <c r="Y290" s="2">
        <f t="shared" si="43"/>
        <v>0</v>
      </c>
      <c r="Z290" s="2">
        <f t="shared" si="47"/>
        <v>0</v>
      </c>
      <c r="AA290" s="5">
        <v>0.67300000000000004</v>
      </c>
      <c r="AB290" s="5">
        <v>0.871</v>
      </c>
      <c r="AC290" s="5">
        <v>1.234</v>
      </c>
      <c r="AD290" s="5">
        <v>1.27</v>
      </c>
      <c r="AE290" s="5">
        <v>1.4690000000000001</v>
      </c>
      <c r="AF290" s="5">
        <v>1.734</v>
      </c>
      <c r="AG290" s="7">
        <v>6</v>
      </c>
      <c r="AH290" s="30">
        <f t="shared" si="48"/>
        <v>6.8505671486035771E-2</v>
      </c>
      <c r="AI290" s="32">
        <f t="shared" si="49"/>
        <v>4.3883349245540992E-2</v>
      </c>
      <c r="AJ290" s="32">
        <f t="shared" si="50"/>
        <v>4.5964776121996669E-2</v>
      </c>
    </row>
    <row r="291" spans="1:36">
      <c r="A291" s="19" t="s">
        <v>62</v>
      </c>
      <c r="B291" s="19" t="s">
        <v>57</v>
      </c>
      <c r="C291" s="8">
        <v>0.5</v>
      </c>
      <c r="D291" s="7">
        <v>5</v>
      </c>
      <c r="E291" s="7">
        <v>1</v>
      </c>
      <c r="F291" s="7">
        <v>10</v>
      </c>
      <c r="G291" s="7">
        <v>0</v>
      </c>
      <c r="H291" s="7">
        <v>10</v>
      </c>
      <c r="I291" s="7">
        <v>10</v>
      </c>
      <c r="J291" s="7">
        <v>0</v>
      </c>
      <c r="K291" s="7">
        <v>10</v>
      </c>
      <c r="L291" s="7">
        <v>10</v>
      </c>
      <c r="M291" s="7">
        <v>0</v>
      </c>
      <c r="N291" s="7">
        <v>10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2">
        <f t="shared" si="44"/>
        <v>10</v>
      </c>
      <c r="V291" s="2">
        <f t="shared" si="45"/>
        <v>10</v>
      </c>
      <c r="W291" s="2">
        <f t="shared" si="42"/>
        <v>0</v>
      </c>
      <c r="X291" s="2">
        <f t="shared" si="46"/>
        <v>0</v>
      </c>
      <c r="Y291" s="2">
        <f t="shared" si="43"/>
        <v>10</v>
      </c>
      <c r="Z291" s="2">
        <f t="shared" si="47"/>
        <v>10</v>
      </c>
      <c r="AA291" s="5">
        <v>0.66</v>
      </c>
      <c r="AB291" s="5">
        <v>0.76100000000000001</v>
      </c>
      <c r="AC291" s="5">
        <v>1.0900000000000001</v>
      </c>
      <c r="AD291" s="5">
        <v>1.3620000000000001</v>
      </c>
      <c r="AE291" s="5">
        <v>1.363</v>
      </c>
      <c r="AF291" s="5">
        <v>1.6779999999999999</v>
      </c>
      <c r="AG291" s="7">
        <v>6</v>
      </c>
      <c r="AH291" s="30">
        <f t="shared" si="48"/>
        <v>6.7541336825135467E-2</v>
      </c>
      <c r="AI291" s="32">
        <f t="shared" si="49"/>
        <v>3.6313760399792498E-2</v>
      </c>
      <c r="AJ291" s="32">
        <f t="shared" si="50"/>
        <v>5.2438862005816288E-2</v>
      </c>
    </row>
    <row r="292" spans="1:36">
      <c r="A292" s="19" t="s">
        <v>62</v>
      </c>
      <c r="B292" s="19" t="s">
        <v>57</v>
      </c>
      <c r="C292" s="8">
        <v>0.5</v>
      </c>
      <c r="D292" s="7">
        <v>5</v>
      </c>
      <c r="E292" s="7">
        <v>2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2">
        <f t="shared" si="44"/>
        <v>0</v>
      </c>
      <c r="V292" s="2">
        <f t="shared" si="45"/>
        <v>0</v>
      </c>
      <c r="W292" s="2">
        <f t="shared" si="42"/>
        <v>0</v>
      </c>
      <c r="X292" s="2">
        <f t="shared" si="46"/>
        <v>0</v>
      </c>
      <c r="Y292" s="2">
        <f t="shared" si="43"/>
        <v>0</v>
      </c>
      <c r="Z292" s="2">
        <f t="shared" si="47"/>
        <v>0</v>
      </c>
      <c r="AA292" s="5">
        <v>0.625</v>
      </c>
      <c r="AB292" s="5">
        <v>0.71699999999999997</v>
      </c>
      <c r="AC292" s="18" t="s">
        <v>15</v>
      </c>
      <c r="AD292" s="18" t="s">
        <v>15</v>
      </c>
      <c r="AE292" s="18" t="s">
        <v>15</v>
      </c>
      <c r="AF292" s="9" t="s">
        <v>15</v>
      </c>
      <c r="AG292" s="10" t="s">
        <v>15</v>
      </c>
      <c r="AH292" s="10" t="s">
        <v>15</v>
      </c>
      <c r="AI292" s="10" t="s">
        <v>15</v>
      </c>
      <c r="AJ292" s="10" t="s">
        <v>15</v>
      </c>
    </row>
    <row r="293" spans="1:36">
      <c r="A293" s="19" t="s">
        <v>62</v>
      </c>
      <c r="B293" s="19" t="s">
        <v>57</v>
      </c>
      <c r="C293" s="8">
        <v>0.5</v>
      </c>
      <c r="D293" s="7">
        <v>5</v>
      </c>
      <c r="E293" s="7">
        <v>3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2">
        <f t="shared" si="44"/>
        <v>0</v>
      </c>
      <c r="V293" s="2">
        <f t="shared" si="45"/>
        <v>0</v>
      </c>
      <c r="W293" s="2">
        <f t="shared" si="42"/>
        <v>0</v>
      </c>
      <c r="X293" s="2">
        <f t="shared" si="46"/>
        <v>0</v>
      </c>
      <c r="Y293" s="2">
        <f t="shared" si="43"/>
        <v>0</v>
      </c>
      <c r="Z293" s="2">
        <f t="shared" si="47"/>
        <v>0</v>
      </c>
      <c r="AA293" s="5">
        <v>0.622</v>
      </c>
      <c r="AB293" s="5">
        <v>0.751</v>
      </c>
      <c r="AC293" s="5">
        <v>1.0389999999999999</v>
      </c>
      <c r="AD293" s="5">
        <v>1.2989999999999999</v>
      </c>
      <c r="AE293" s="5">
        <v>1.3089999999999999</v>
      </c>
      <c r="AF293" s="5">
        <v>1.5820000000000001</v>
      </c>
      <c r="AG293" s="7">
        <v>6</v>
      </c>
      <c r="AH293" s="30">
        <f t="shared" si="48"/>
        <v>6.7569349078473173E-2</v>
      </c>
      <c r="AI293" s="32">
        <f t="shared" si="49"/>
        <v>3.7137527144393112E-2</v>
      </c>
      <c r="AJ293" s="32">
        <f t="shared" si="50"/>
        <v>5.3303127730368195E-2</v>
      </c>
    </row>
    <row r="294" spans="1:36">
      <c r="A294" s="19" t="s">
        <v>62</v>
      </c>
      <c r="B294" s="19" t="s">
        <v>57</v>
      </c>
      <c r="C294" s="8">
        <v>0.5</v>
      </c>
      <c r="D294" s="7">
        <v>5</v>
      </c>
      <c r="E294" s="7">
        <v>4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2">
        <f t="shared" si="44"/>
        <v>0</v>
      </c>
      <c r="V294" s="2">
        <f t="shared" si="45"/>
        <v>0</v>
      </c>
      <c r="W294" s="2">
        <f t="shared" si="42"/>
        <v>0</v>
      </c>
      <c r="X294" s="2">
        <f t="shared" si="46"/>
        <v>0</v>
      </c>
      <c r="Y294" s="2">
        <f t="shared" si="43"/>
        <v>0</v>
      </c>
      <c r="Z294" s="2">
        <f t="shared" si="47"/>
        <v>0</v>
      </c>
      <c r="AA294" s="5">
        <v>0.64</v>
      </c>
      <c r="AB294" s="5">
        <v>0.73199999999999998</v>
      </c>
      <c r="AC294" s="5">
        <v>1.0169999999999999</v>
      </c>
      <c r="AD294" s="5">
        <v>1.272</v>
      </c>
      <c r="AE294" s="5">
        <v>1.286</v>
      </c>
      <c r="AF294" s="5">
        <v>1.6220000000000001</v>
      </c>
      <c r="AG294" s="7">
        <v>6</v>
      </c>
      <c r="AH294" s="30">
        <f t="shared" si="48"/>
        <v>6.7311812648541677E-2</v>
      </c>
      <c r="AI294" s="32">
        <f t="shared" si="49"/>
        <v>3.3523496489809561E-2</v>
      </c>
      <c r="AJ294" s="32">
        <f t="shared" si="50"/>
        <v>4.9717856221417979E-2</v>
      </c>
    </row>
    <row r="295" spans="1:36" s="16" customFormat="1">
      <c r="A295" s="19" t="s">
        <v>62</v>
      </c>
      <c r="B295" s="19" t="s">
        <v>57</v>
      </c>
      <c r="C295" s="8">
        <v>0.5</v>
      </c>
      <c r="D295" s="7">
        <v>5</v>
      </c>
      <c r="E295" s="7">
        <v>5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2">
        <f t="shared" si="44"/>
        <v>0</v>
      </c>
      <c r="V295" s="2">
        <f t="shared" si="45"/>
        <v>0</v>
      </c>
      <c r="W295" s="2">
        <f t="shared" si="42"/>
        <v>0</v>
      </c>
      <c r="X295" s="2">
        <f t="shared" si="46"/>
        <v>0</v>
      </c>
      <c r="Y295" s="2">
        <f t="shared" si="43"/>
        <v>0</v>
      </c>
      <c r="Z295" s="2">
        <f t="shared" si="47"/>
        <v>0</v>
      </c>
      <c r="AA295" s="5">
        <v>0.66200000000000003</v>
      </c>
      <c r="AB295" s="5">
        <v>0.89</v>
      </c>
      <c r="AC295" s="18" t="s">
        <v>15</v>
      </c>
      <c r="AD295" s="18" t="s">
        <v>15</v>
      </c>
      <c r="AE295" s="18" t="s">
        <v>15</v>
      </c>
      <c r="AF295" s="5">
        <v>1.6319999999999999</v>
      </c>
      <c r="AG295" s="7">
        <v>6</v>
      </c>
      <c r="AH295" s="30">
        <f t="shared" si="48"/>
        <v>6.5310360829690398E-2</v>
      </c>
      <c r="AI295" s="10" t="s">
        <v>15</v>
      </c>
      <c r="AJ295" s="10" t="s">
        <v>15</v>
      </c>
    </row>
    <row r="296" spans="1:36">
      <c r="A296" s="19" t="s">
        <v>62</v>
      </c>
      <c r="B296" s="19" t="s">
        <v>57</v>
      </c>
      <c r="C296" s="8">
        <v>0</v>
      </c>
      <c r="D296" s="7">
        <v>10</v>
      </c>
      <c r="E296" s="7">
        <v>1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2">
        <f t="shared" si="44"/>
        <v>0</v>
      </c>
      <c r="V296" s="2">
        <f t="shared" si="45"/>
        <v>0</v>
      </c>
      <c r="W296" s="2">
        <f t="shared" si="42"/>
        <v>0</v>
      </c>
      <c r="X296" s="2">
        <f t="shared" si="46"/>
        <v>0</v>
      </c>
      <c r="Y296" s="2">
        <f t="shared" si="43"/>
        <v>0</v>
      </c>
      <c r="Z296" s="2">
        <f t="shared" si="47"/>
        <v>0</v>
      </c>
      <c r="AA296" s="5">
        <v>0.64200000000000002</v>
      </c>
      <c r="AB296" s="5">
        <v>0.85199999999999998</v>
      </c>
      <c r="AC296" s="5">
        <v>1.1679999999999999</v>
      </c>
      <c r="AD296" s="5">
        <v>1.4570000000000001</v>
      </c>
      <c r="AE296" s="5">
        <v>1.6220000000000001</v>
      </c>
      <c r="AF296" s="5">
        <v>1.6220000000000001</v>
      </c>
      <c r="AG296" s="7">
        <v>5</v>
      </c>
      <c r="AH296" s="30">
        <f t="shared" si="48"/>
        <v>8.050316436125679E-2</v>
      </c>
      <c r="AI296" s="32">
        <f t="shared" si="49"/>
        <v>5.198156294150548E-2</v>
      </c>
      <c r="AJ296" s="32">
        <f t="shared" si="50"/>
        <v>7.1184904740227387E-2</v>
      </c>
    </row>
    <row r="297" spans="1:36">
      <c r="A297" s="19" t="s">
        <v>62</v>
      </c>
      <c r="B297" s="19" t="s">
        <v>57</v>
      </c>
      <c r="C297" s="8">
        <v>0</v>
      </c>
      <c r="D297" s="7">
        <v>10</v>
      </c>
      <c r="E297" s="7">
        <v>2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2">
        <f t="shared" si="44"/>
        <v>0</v>
      </c>
      <c r="V297" s="2">
        <f t="shared" si="45"/>
        <v>0</v>
      </c>
      <c r="W297" s="2">
        <f t="shared" si="42"/>
        <v>0</v>
      </c>
      <c r="X297" s="2">
        <f t="shared" si="46"/>
        <v>0</v>
      </c>
      <c r="Y297" s="2">
        <f t="shared" si="43"/>
        <v>0</v>
      </c>
      <c r="Z297" s="2">
        <f t="shared" si="47"/>
        <v>0</v>
      </c>
      <c r="AA297" s="5">
        <v>0.66100000000000003</v>
      </c>
      <c r="AB297" s="5">
        <v>0.89100000000000001</v>
      </c>
      <c r="AC297" s="5">
        <v>1.2010000000000001</v>
      </c>
      <c r="AD297" s="5">
        <v>1.425</v>
      </c>
      <c r="AE297" s="5">
        <v>1.645</v>
      </c>
      <c r="AF297" s="5">
        <v>1.645</v>
      </c>
      <c r="AG297" s="7">
        <v>5</v>
      </c>
      <c r="AH297" s="30">
        <f t="shared" si="48"/>
        <v>7.9192888560070576E-2</v>
      </c>
      <c r="AI297" s="32">
        <f t="shared" si="49"/>
        <v>5.1868309583453162E-2</v>
      </c>
      <c r="AJ297" s="32">
        <f t="shared" si="50"/>
        <v>6.6722680971777762E-2</v>
      </c>
    </row>
    <row r="298" spans="1:36">
      <c r="A298" s="19" t="s">
        <v>62</v>
      </c>
      <c r="B298" s="19" t="s">
        <v>57</v>
      </c>
      <c r="C298" s="8">
        <v>0</v>
      </c>
      <c r="D298" s="7">
        <v>10</v>
      </c>
      <c r="E298" s="7">
        <v>3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2">
        <f t="shared" si="44"/>
        <v>0</v>
      </c>
      <c r="V298" s="2">
        <f t="shared" si="45"/>
        <v>0</v>
      </c>
      <c r="W298" s="2">
        <f t="shared" si="42"/>
        <v>0</v>
      </c>
      <c r="X298" s="2">
        <f t="shared" si="46"/>
        <v>0</v>
      </c>
      <c r="Y298" s="2">
        <f t="shared" si="43"/>
        <v>0</v>
      </c>
      <c r="Z298" s="2">
        <f t="shared" si="47"/>
        <v>0</v>
      </c>
      <c r="AA298" s="5">
        <v>0.67200000000000004</v>
      </c>
      <c r="AB298" s="5">
        <v>0.91400000000000003</v>
      </c>
      <c r="AC298" s="5">
        <v>1.2370000000000001</v>
      </c>
      <c r="AD298" s="5">
        <v>1.47</v>
      </c>
      <c r="AE298" s="5">
        <v>1.7589999999999999</v>
      </c>
      <c r="AF298" s="5">
        <v>1.7589999999999999</v>
      </c>
      <c r="AG298" s="7">
        <v>5</v>
      </c>
      <c r="AH298" s="30">
        <f t="shared" si="48"/>
        <v>8.3579313280727194E-2</v>
      </c>
      <c r="AI298" s="32">
        <f t="shared" si="49"/>
        <v>5.3000085315059085E-2</v>
      </c>
      <c r="AJ298" s="32">
        <f t="shared" si="50"/>
        <v>6.7989612338870159E-2</v>
      </c>
    </row>
    <row r="299" spans="1:36">
      <c r="A299" s="19" t="s">
        <v>62</v>
      </c>
      <c r="B299" s="19" t="s">
        <v>57</v>
      </c>
      <c r="C299" s="8">
        <v>0</v>
      </c>
      <c r="D299" s="7">
        <v>10</v>
      </c>
      <c r="E299" s="7">
        <v>4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2">
        <f t="shared" si="44"/>
        <v>0</v>
      </c>
      <c r="V299" s="2">
        <f t="shared" si="45"/>
        <v>0</v>
      </c>
      <c r="W299" s="2">
        <f t="shared" si="42"/>
        <v>0</v>
      </c>
      <c r="X299" s="2">
        <f t="shared" si="46"/>
        <v>0</v>
      </c>
      <c r="Y299" s="2">
        <f t="shared" si="43"/>
        <v>0</v>
      </c>
      <c r="Z299" s="2">
        <f t="shared" si="47"/>
        <v>0</v>
      </c>
      <c r="AA299" s="5">
        <v>0.67600000000000005</v>
      </c>
      <c r="AB299" s="5">
        <v>0.88700000000000001</v>
      </c>
      <c r="AC299" s="5">
        <v>1.198</v>
      </c>
      <c r="AD299" s="5">
        <v>1.421</v>
      </c>
      <c r="AE299" s="5">
        <v>1.6910000000000001</v>
      </c>
      <c r="AF299" s="5">
        <v>1.6910000000000001</v>
      </c>
      <c r="AG299" s="7">
        <v>5</v>
      </c>
      <c r="AH299" s="30">
        <f t="shared" si="48"/>
        <v>7.963938233122117E-2</v>
      </c>
      <c r="AI299" s="32">
        <f t="shared" si="49"/>
        <v>4.9702024422331327E-2</v>
      </c>
      <c r="AJ299" s="32">
        <f t="shared" si="50"/>
        <v>6.452947639716676E-2</v>
      </c>
    </row>
    <row r="300" spans="1:36">
      <c r="A300" s="19" t="s">
        <v>62</v>
      </c>
      <c r="B300" s="19" t="s">
        <v>57</v>
      </c>
      <c r="C300" s="8">
        <v>0.1</v>
      </c>
      <c r="D300" s="7">
        <v>10</v>
      </c>
      <c r="E300" s="7">
        <v>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2">
        <f t="shared" si="44"/>
        <v>0</v>
      </c>
      <c r="V300" s="2">
        <f t="shared" si="45"/>
        <v>0</v>
      </c>
      <c r="W300" s="2">
        <f t="shared" si="42"/>
        <v>0</v>
      </c>
      <c r="X300" s="2">
        <f t="shared" si="46"/>
        <v>0</v>
      </c>
      <c r="Y300" s="2">
        <f t="shared" si="43"/>
        <v>0</v>
      </c>
      <c r="Z300" s="2">
        <f t="shared" si="47"/>
        <v>0</v>
      </c>
      <c r="AA300" s="5">
        <v>0.63400000000000001</v>
      </c>
      <c r="AB300" s="5">
        <v>0.86699999999999999</v>
      </c>
      <c r="AC300" s="5">
        <v>1.177</v>
      </c>
      <c r="AD300" s="5">
        <v>1.5069999999999999</v>
      </c>
      <c r="AE300" s="5">
        <v>1.7070000000000001</v>
      </c>
      <c r="AF300" s="5">
        <v>1.7070000000000001</v>
      </c>
      <c r="AG300" s="7">
        <v>5</v>
      </c>
      <c r="AH300" s="30">
        <f t="shared" si="48"/>
        <v>8.6028852646600179E-2</v>
      </c>
      <c r="AI300" s="32">
        <f t="shared" si="49"/>
        <v>5.3737440992340402E-2</v>
      </c>
      <c r="AJ300" s="32">
        <f t="shared" si="50"/>
        <v>7.5204798886579827E-2</v>
      </c>
    </row>
    <row r="301" spans="1:36">
      <c r="A301" s="19" t="s">
        <v>62</v>
      </c>
      <c r="B301" s="19" t="s">
        <v>57</v>
      </c>
      <c r="C301" s="8">
        <v>0.1</v>
      </c>
      <c r="D301" s="7">
        <v>10</v>
      </c>
      <c r="E301" s="7">
        <v>2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2">
        <f t="shared" si="44"/>
        <v>0</v>
      </c>
      <c r="V301" s="2">
        <f t="shared" si="45"/>
        <v>0</v>
      </c>
      <c r="W301" s="2">
        <f t="shared" si="42"/>
        <v>0</v>
      </c>
      <c r="X301" s="2">
        <f t="shared" si="46"/>
        <v>0</v>
      </c>
      <c r="Y301" s="2">
        <f t="shared" si="43"/>
        <v>0</v>
      </c>
      <c r="Z301" s="2">
        <f t="shared" si="47"/>
        <v>0</v>
      </c>
      <c r="AA301" s="5">
        <v>0.64</v>
      </c>
      <c r="AB301" s="5">
        <v>0.85699999999999998</v>
      </c>
      <c r="AC301" s="5">
        <v>1.1619999999999999</v>
      </c>
      <c r="AD301" s="5">
        <v>1.5009999999999999</v>
      </c>
      <c r="AE301" s="5">
        <v>1.7170000000000001</v>
      </c>
      <c r="AF301" s="5">
        <v>1.7170000000000001</v>
      </c>
      <c r="AG301" s="7">
        <v>5</v>
      </c>
      <c r="AH301" s="30">
        <f t="shared" si="48"/>
        <v>8.5718064235405872E-2</v>
      </c>
      <c r="AI301" s="32">
        <f t="shared" si="49"/>
        <v>5.1805230814084946E-2</v>
      </c>
      <c r="AJ301" s="32">
        <f t="shared" si="50"/>
        <v>7.4040143651876639E-2</v>
      </c>
    </row>
    <row r="302" spans="1:36">
      <c r="A302" s="19" t="s">
        <v>62</v>
      </c>
      <c r="B302" s="19" t="s">
        <v>57</v>
      </c>
      <c r="C302" s="8">
        <v>0.1</v>
      </c>
      <c r="D302" s="7">
        <v>10</v>
      </c>
      <c r="E302" s="7">
        <v>3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2">
        <f t="shared" si="44"/>
        <v>0</v>
      </c>
      <c r="V302" s="2">
        <f t="shared" si="45"/>
        <v>0</v>
      </c>
      <c r="W302" s="2">
        <f t="shared" si="42"/>
        <v>0</v>
      </c>
      <c r="X302" s="2">
        <f t="shared" si="46"/>
        <v>0</v>
      </c>
      <c r="Y302" s="2">
        <f t="shared" si="43"/>
        <v>0</v>
      </c>
      <c r="Z302" s="2">
        <f t="shared" si="47"/>
        <v>0</v>
      </c>
      <c r="AA302" s="5">
        <v>0.63400000000000001</v>
      </c>
      <c r="AB302" s="5">
        <v>0.85299999999999998</v>
      </c>
      <c r="AC302" s="5">
        <v>1.1599999999999999</v>
      </c>
      <c r="AD302" s="5">
        <v>1.4890000000000001</v>
      </c>
      <c r="AE302" s="5">
        <v>1.6830000000000001</v>
      </c>
      <c r="AF302" s="5">
        <v>1.6830000000000001</v>
      </c>
      <c r="AG302" s="7">
        <v>5</v>
      </c>
      <c r="AH302" s="30">
        <f t="shared" si="48"/>
        <v>8.4798971618818247E-2</v>
      </c>
      <c r="AI302" s="32">
        <f t="shared" si="49"/>
        <v>5.2473746269037155E-2</v>
      </c>
      <c r="AJ302" s="32">
        <f t="shared" si="50"/>
        <v>7.4161087974088685E-2</v>
      </c>
    </row>
    <row r="303" spans="1:36">
      <c r="A303" s="19" t="s">
        <v>62</v>
      </c>
      <c r="B303" s="19" t="s">
        <v>57</v>
      </c>
      <c r="C303" s="8">
        <v>0.1</v>
      </c>
      <c r="D303" s="7">
        <v>10</v>
      </c>
      <c r="E303" s="7">
        <v>4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2">
        <f t="shared" si="44"/>
        <v>0</v>
      </c>
      <c r="V303" s="2">
        <f t="shared" si="45"/>
        <v>0</v>
      </c>
      <c r="W303" s="2">
        <f t="shared" si="42"/>
        <v>0</v>
      </c>
      <c r="X303" s="2">
        <f t="shared" si="46"/>
        <v>0</v>
      </c>
      <c r="Y303" s="2">
        <f t="shared" si="43"/>
        <v>0</v>
      </c>
      <c r="Z303" s="2">
        <f t="shared" si="47"/>
        <v>0</v>
      </c>
      <c r="AA303" s="5">
        <v>0.59799999999999998</v>
      </c>
      <c r="AB303" s="18" t="s">
        <v>15</v>
      </c>
      <c r="AC303" s="18" t="s">
        <v>15</v>
      </c>
      <c r="AD303" s="18" t="s">
        <v>15</v>
      </c>
      <c r="AE303" s="18" t="s">
        <v>15</v>
      </c>
      <c r="AF303" s="9" t="s">
        <v>15</v>
      </c>
      <c r="AG303" s="10" t="s">
        <v>15</v>
      </c>
      <c r="AH303" s="10" t="s">
        <v>15</v>
      </c>
      <c r="AI303" s="10" t="s">
        <v>15</v>
      </c>
      <c r="AJ303" s="10" t="s">
        <v>15</v>
      </c>
    </row>
    <row r="304" spans="1:36" s="16" customFormat="1">
      <c r="A304" s="19" t="s">
        <v>62</v>
      </c>
      <c r="B304" s="19" t="s">
        <v>57</v>
      </c>
      <c r="C304" s="8">
        <v>0.1</v>
      </c>
      <c r="D304" s="7">
        <v>10</v>
      </c>
      <c r="E304" s="7">
        <v>5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2">
        <f t="shared" si="44"/>
        <v>0</v>
      </c>
      <c r="V304" s="2">
        <f t="shared" si="45"/>
        <v>0</v>
      </c>
      <c r="W304" s="2">
        <f t="shared" si="42"/>
        <v>0</v>
      </c>
      <c r="X304" s="2">
        <f t="shared" si="46"/>
        <v>0</v>
      </c>
      <c r="Y304" s="2">
        <f t="shared" si="43"/>
        <v>0</v>
      </c>
      <c r="Z304" s="2">
        <f t="shared" si="47"/>
        <v>0</v>
      </c>
      <c r="AA304" s="5">
        <v>0.65300000000000002</v>
      </c>
      <c r="AB304" s="5">
        <v>0.84399999999999997</v>
      </c>
      <c r="AC304" s="18" t="s">
        <v>15</v>
      </c>
      <c r="AD304" s="18" t="s">
        <v>15</v>
      </c>
      <c r="AE304" s="18" t="s">
        <v>15</v>
      </c>
      <c r="AF304" s="5">
        <v>1.4870000000000001</v>
      </c>
      <c r="AG304" s="7">
        <v>6</v>
      </c>
      <c r="AH304" s="30">
        <f t="shared" si="48"/>
        <v>5.9566297874480055E-2</v>
      </c>
      <c r="AI304" s="10" t="s">
        <v>15</v>
      </c>
      <c r="AJ304" s="10" t="s">
        <v>15</v>
      </c>
    </row>
    <row r="305" spans="1:36">
      <c r="A305" s="19" t="s">
        <v>62</v>
      </c>
      <c r="B305" s="19" t="s">
        <v>57</v>
      </c>
      <c r="C305" s="8">
        <v>0.25</v>
      </c>
      <c r="D305" s="7">
        <v>10</v>
      </c>
      <c r="E305" s="7">
        <v>1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2">
        <f t="shared" si="44"/>
        <v>0</v>
      </c>
      <c r="V305" s="2">
        <f t="shared" si="45"/>
        <v>0</v>
      </c>
      <c r="W305" s="2">
        <f t="shared" si="42"/>
        <v>0</v>
      </c>
      <c r="X305" s="2">
        <f t="shared" si="46"/>
        <v>0</v>
      </c>
      <c r="Y305" s="2">
        <f t="shared" si="43"/>
        <v>0</v>
      </c>
      <c r="Z305" s="2">
        <f t="shared" si="47"/>
        <v>0</v>
      </c>
      <c r="AA305" s="5">
        <v>0.65600000000000003</v>
      </c>
      <c r="AB305" s="5">
        <v>0.88100000000000001</v>
      </c>
      <c r="AC305" s="5">
        <v>1.2130000000000001</v>
      </c>
      <c r="AD305" s="5">
        <v>1.3089999999999999</v>
      </c>
      <c r="AE305" s="5">
        <v>1.446</v>
      </c>
      <c r="AF305" s="5">
        <v>1.681</v>
      </c>
      <c r="AG305" s="7">
        <v>6</v>
      </c>
      <c r="AH305" s="30">
        <f t="shared" si="48"/>
        <v>6.8110645677301782E-2</v>
      </c>
      <c r="AI305" s="32">
        <f t="shared" si="49"/>
        <v>4.4492826915152113E-2</v>
      </c>
      <c r="AJ305" s="32">
        <f t="shared" si="50"/>
        <v>5.0005967862515911E-2</v>
      </c>
    </row>
    <row r="306" spans="1:36">
      <c r="A306" s="19" t="s">
        <v>62</v>
      </c>
      <c r="B306" s="19" t="s">
        <v>57</v>
      </c>
      <c r="C306" s="8">
        <v>0.25</v>
      </c>
      <c r="D306" s="7">
        <v>10</v>
      </c>
      <c r="E306" s="7">
        <v>2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2">
        <f t="shared" si="44"/>
        <v>0</v>
      </c>
      <c r="V306" s="2">
        <f t="shared" si="45"/>
        <v>0</v>
      </c>
      <c r="W306" s="2">
        <f t="shared" si="42"/>
        <v>0</v>
      </c>
      <c r="X306" s="2">
        <f t="shared" si="46"/>
        <v>0</v>
      </c>
      <c r="Y306" s="2">
        <f t="shared" si="43"/>
        <v>0</v>
      </c>
      <c r="Z306" s="2">
        <f t="shared" si="47"/>
        <v>0</v>
      </c>
      <c r="AA306" s="5">
        <v>0.65200000000000002</v>
      </c>
      <c r="AB306" s="5">
        <v>0.85</v>
      </c>
      <c r="AC306" s="5">
        <v>0.875</v>
      </c>
      <c r="AD306" s="5">
        <v>1.3160000000000001</v>
      </c>
      <c r="AE306" s="5">
        <v>1.3720000000000001</v>
      </c>
      <c r="AF306" s="5">
        <v>1.92</v>
      </c>
      <c r="AG306" s="7">
        <v>7</v>
      </c>
      <c r="AH306" s="30">
        <f t="shared" si="48"/>
        <v>6.7007661853089914E-2</v>
      </c>
      <c r="AI306" s="32">
        <f t="shared" si="49"/>
        <v>1.8251493898627576E-2</v>
      </c>
      <c r="AJ306" s="32">
        <f t="shared" si="50"/>
        <v>4.3572613363716643E-2</v>
      </c>
    </row>
    <row r="307" spans="1:36">
      <c r="A307" s="19" t="s">
        <v>62</v>
      </c>
      <c r="B307" s="19" t="s">
        <v>57</v>
      </c>
      <c r="C307" s="8">
        <v>0.25</v>
      </c>
      <c r="D307" s="7">
        <v>10</v>
      </c>
      <c r="E307" s="7">
        <v>3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2">
        <f t="shared" si="44"/>
        <v>0</v>
      </c>
      <c r="V307" s="2">
        <f t="shared" si="45"/>
        <v>0</v>
      </c>
      <c r="W307" s="2">
        <f t="shared" si="42"/>
        <v>0</v>
      </c>
      <c r="X307" s="2">
        <f t="shared" si="46"/>
        <v>0</v>
      </c>
      <c r="Y307" s="2">
        <f t="shared" si="43"/>
        <v>0</v>
      </c>
      <c r="Z307" s="2">
        <f t="shared" si="47"/>
        <v>0</v>
      </c>
      <c r="AA307" s="5">
        <v>0.65</v>
      </c>
      <c r="AB307" s="5">
        <v>0.85399999999999998</v>
      </c>
      <c r="AC307" s="5">
        <v>1.198</v>
      </c>
      <c r="AD307" s="5">
        <v>1.292</v>
      </c>
      <c r="AE307" s="5">
        <v>1.391</v>
      </c>
      <c r="AF307" s="5">
        <v>1.657</v>
      </c>
      <c r="AG307" s="7">
        <v>6</v>
      </c>
      <c r="AH307" s="30">
        <f t="shared" si="48"/>
        <v>6.773485862941353E-2</v>
      </c>
      <c r="AI307" s="32">
        <f t="shared" si="49"/>
        <v>4.4257243568406164E-2</v>
      </c>
      <c r="AJ307" s="32">
        <f t="shared" si="50"/>
        <v>4.972485950270162E-2</v>
      </c>
    </row>
    <row r="308" spans="1:36">
      <c r="A308" s="19" t="s">
        <v>62</v>
      </c>
      <c r="B308" s="19" t="s">
        <v>57</v>
      </c>
      <c r="C308" s="8">
        <v>0.25</v>
      </c>
      <c r="D308" s="7">
        <v>10</v>
      </c>
      <c r="E308" s="7">
        <v>4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2">
        <f t="shared" si="44"/>
        <v>0</v>
      </c>
      <c r="V308" s="2">
        <f t="shared" si="45"/>
        <v>0</v>
      </c>
      <c r="W308" s="2">
        <f t="shared" si="42"/>
        <v>0</v>
      </c>
      <c r="X308" s="2">
        <f t="shared" si="46"/>
        <v>0</v>
      </c>
      <c r="Y308" s="2">
        <f t="shared" si="43"/>
        <v>0</v>
      </c>
      <c r="Z308" s="2">
        <f t="shared" si="47"/>
        <v>0</v>
      </c>
      <c r="AA308" s="5">
        <v>0.65900000000000003</v>
      </c>
      <c r="AB308" s="5">
        <v>0.85899999999999999</v>
      </c>
      <c r="AC308" s="5">
        <v>1.17</v>
      </c>
      <c r="AD308" s="5">
        <v>1.3460000000000001</v>
      </c>
      <c r="AE308" s="5">
        <v>1.4119999999999999</v>
      </c>
      <c r="AF308" s="5">
        <v>1.6659999999999999</v>
      </c>
      <c r="AG308" s="7">
        <v>6</v>
      </c>
      <c r="AH308" s="30">
        <f t="shared" si="48"/>
        <v>6.7131597079459815E-2</v>
      </c>
      <c r="AI308" s="32">
        <f t="shared" si="49"/>
        <v>4.1550074525358624E-2</v>
      </c>
      <c r="AJ308" s="32">
        <f t="shared" si="50"/>
        <v>5.169327421565803E-2</v>
      </c>
    </row>
    <row r="309" spans="1:36">
      <c r="A309" s="19" t="s">
        <v>62</v>
      </c>
      <c r="B309" s="19" t="s">
        <v>57</v>
      </c>
      <c r="C309" s="8">
        <v>0.5</v>
      </c>
      <c r="D309" s="7">
        <v>10</v>
      </c>
      <c r="E309" s="7">
        <v>1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2">
        <f t="shared" si="44"/>
        <v>0</v>
      </c>
      <c r="V309" s="2">
        <f t="shared" si="45"/>
        <v>0</v>
      </c>
      <c r="W309" s="2">
        <f t="shared" si="42"/>
        <v>0</v>
      </c>
      <c r="X309" s="2">
        <f t="shared" si="46"/>
        <v>0</v>
      </c>
      <c r="Y309" s="2">
        <f t="shared" si="43"/>
        <v>0</v>
      </c>
      <c r="Z309" s="2">
        <f t="shared" si="47"/>
        <v>0</v>
      </c>
      <c r="AA309" s="5">
        <v>0.64400000000000002</v>
      </c>
      <c r="AB309" s="5">
        <v>0.755</v>
      </c>
      <c r="AC309" s="5">
        <v>1.0629999999999999</v>
      </c>
      <c r="AD309" s="5">
        <v>1.1259999999999999</v>
      </c>
      <c r="AE309" s="5">
        <v>1.3360000000000001</v>
      </c>
      <c r="AF309" s="5">
        <v>1.611</v>
      </c>
      <c r="AG309" s="7">
        <v>6</v>
      </c>
      <c r="AH309" s="30">
        <f t="shared" si="48"/>
        <v>6.6368278843234318E-2</v>
      </c>
      <c r="AI309" s="32">
        <f t="shared" si="49"/>
        <v>3.6274566193914108E-2</v>
      </c>
      <c r="AJ309" s="32">
        <f t="shared" si="50"/>
        <v>4.0442087192585879E-2</v>
      </c>
    </row>
    <row r="310" spans="1:36">
      <c r="A310" s="19" t="s">
        <v>62</v>
      </c>
      <c r="B310" s="19" t="s">
        <v>57</v>
      </c>
      <c r="C310" s="8">
        <v>0.5</v>
      </c>
      <c r="D310" s="7">
        <v>10</v>
      </c>
      <c r="E310" s="7">
        <v>2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2">
        <f t="shared" si="44"/>
        <v>0</v>
      </c>
      <c r="V310" s="2">
        <f t="shared" si="45"/>
        <v>0</v>
      </c>
      <c r="W310" s="2">
        <f t="shared" si="42"/>
        <v>0</v>
      </c>
      <c r="X310" s="2">
        <f t="shared" si="46"/>
        <v>0</v>
      </c>
      <c r="Y310" s="2">
        <f t="shared" si="43"/>
        <v>0</v>
      </c>
      <c r="Z310" s="2">
        <f t="shared" si="47"/>
        <v>0</v>
      </c>
      <c r="AA310" s="5">
        <v>0.64600000000000002</v>
      </c>
      <c r="AB310" s="5">
        <v>0.76</v>
      </c>
      <c r="AC310" s="5">
        <v>0.77400000000000002</v>
      </c>
      <c r="AD310" s="5">
        <v>1.1870000000000001</v>
      </c>
      <c r="AE310" s="5">
        <v>1.3180000000000001</v>
      </c>
      <c r="AF310" s="5">
        <v>1.6359999999999999</v>
      </c>
      <c r="AG310" s="7">
        <v>6</v>
      </c>
      <c r="AH310" s="30">
        <f t="shared" si="48"/>
        <v>6.7258463556703341E-2</v>
      </c>
      <c r="AI310" s="32">
        <f t="shared" si="49"/>
        <v>1.3084740447968084E-2</v>
      </c>
      <c r="AJ310" s="32">
        <f t="shared" si="50"/>
        <v>4.4036366826584517E-2</v>
      </c>
    </row>
    <row r="311" spans="1:36">
      <c r="A311" s="19" t="s">
        <v>62</v>
      </c>
      <c r="B311" s="19" t="s">
        <v>57</v>
      </c>
      <c r="C311" s="8">
        <v>0.5</v>
      </c>
      <c r="D311" s="7">
        <v>10</v>
      </c>
      <c r="E311" s="7">
        <v>3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2">
        <f t="shared" si="44"/>
        <v>0</v>
      </c>
      <c r="V311" s="2">
        <f t="shared" si="45"/>
        <v>0</v>
      </c>
      <c r="W311" s="2">
        <f t="shared" si="42"/>
        <v>0</v>
      </c>
      <c r="X311" s="2">
        <f t="shared" si="46"/>
        <v>0</v>
      </c>
      <c r="Y311" s="2">
        <f t="shared" si="43"/>
        <v>0</v>
      </c>
      <c r="Z311" s="2">
        <f t="shared" si="47"/>
        <v>0</v>
      </c>
      <c r="AA311" s="5">
        <v>0.65900000000000003</v>
      </c>
      <c r="AB311" s="5">
        <v>0.78600000000000003</v>
      </c>
      <c r="AC311" s="5">
        <v>1.085</v>
      </c>
      <c r="AD311" s="5">
        <v>1.1819999999999999</v>
      </c>
      <c r="AE311" s="5">
        <v>1.369</v>
      </c>
      <c r="AF311" s="5">
        <v>1.661</v>
      </c>
      <c r="AG311" s="7">
        <v>6</v>
      </c>
      <c r="AH311" s="30">
        <f t="shared" si="48"/>
        <v>6.6914036309564107E-2</v>
      </c>
      <c r="AI311" s="32">
        <f t="shared" si="49"/>
        <v>3.6090720598423075E-2</v>
      </c>
      <c r="AJ311" s="32">
        <f t="shared" si="50"/>
        <v>4.228867699187111E-2</v>
      </c>
    </row>
    <row r="312" spans="1:36">
      <c r="A312" s="19" t="s">
        <v>62</v>
      </c>
      <c r="B312" s="19" t="s">
        <v>57</v>
      </c>
      <c r="C312" s="8">
        <v>0.5</v>
      </c>
      <c r="D312" s="7">
        <v>10</v>
      </c>
      <c r="E312" s="7">
        <v>4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2">
        <f t="shared" si="44"/>
        <v>0</v>
      </c>
      <c r="V312" s="2">
        <f t="shared" si="45"/>
        <v>0</v>
      </c>
      <c r="W312" s="2">
        <f t="shared" si="42"/>
        <v>0</v>
      </c>
      <c r="X312" s="2">
        <f t="shared" si="46"/>
        <v>0</v>
      </c>
      <c r="Y312" s="2">
        <f t="shared" si="43"/>
        <v>0</v>
      </c>
      <c r="Z312" s="2">
        <f t="shared" si="47"/>
        <v>0</v>
      </c>
      <c r="AA312" s="5">
        <v>0.66</v>
      </c>
      <c r="AB312" s="5">
        <v>0.78300000000000003</v>
      </c>
      <c r="AC312" s="5">
        <v>0.80600000000000005</v>
      </c>
      <c r="AD312" s="5">
        <v>1.18</v>
      </c>
      <c r="AE312" s="5">
        <v>1.145</v>
      </c>
      <c r="AF312" s="13">
        <v>1.72</v>
      </c>
      <c r="AG312" s="15">
        <v>8</v>
      </c>
      <c r="AH312" s="30">
        <f t="shared" si="48"/>
        <v>5.1998063920710026E-2</v>
      </c>
      <c r="AI312" s="32">
        <f t="shared" si="49"/>
        <v>1.0848888282902747E-2</v>
      </c>
      <c r="AJ312" s="32">
        <f t="shared" si="50"/>
        <v>3.1542258970532082E-2</v>
      </c>
    </row>
    <row r="313" spans="1:36">
      <c r="A313" s="19" t="s">
        <v>62</v>
      </c>
      <c r="B313" s="19" t="s">
        <v>57</v>
      </c>
      <c r="C313" s="8">
        <v>0</v>
      </c>
      <c r="D313" s="7">
        <v>25</v>
      </c>
      <c r="E313" s="7">
        <v>1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2">
        <f t="shared" si="44"/>
        <v>0</v>
      </c>
      <c r="V313" s="2">
        <f t="shared" si="45"/>
        <v>0</v>
      </c>
      <c r="W313" s="2">
        <f t="shared" si="42"/>
        <v>0</v>
      </c>
      <c r="X313" s="2">
        <f t="shared" si="46"/>
        <v>0</v>
      </c>
      <c r="Y313" s="2">
        <f t="shared" si="43"/>
        <v>0</v>
      </c>
      <c r="Z313" s="2">
        <f t="shared" si="47"/>
        <v>0</v>
      </c>
      <c r="AA313" s="5">
        <v>0.67500000000000004</v>
      </c>
      <c r="AB313" s="5">
        <v>0.88700000000000001</v>
      </c>
      <c r="AC313" s="5">
        <v>1.1839999999999999</v>
      </c>
      <c r="AD313" s="5">
        <v>1.369</v>
      </c>
      <c r="AE313" s="5">
        <v>1.542</v>
      </c>
      <c r="AF313" s="13">
        <v>1.661</v>
      </c>
      <c r="AG313" s="15">
        <v>6</v>
      </c>
      <c r="AH313" s="30">
        <f t="shared" si="48"/>
        <v>6.5177643270061592E-2</v>
      </c>
      <c r="AI313" s="32">
        <f t="shared" si="49"/>
        <v>4.0674654925979332E-2</v>
      </c>
      <c r="AJ313" s="32">
        <f t="shared" si="50"/>
        <v>5.1183279217160843E-2</v>
      </c>
    </row>
    <row r="314" spans="1:36">
      <c r="A314" s="19" t="s">
        <v>62</v>
      </c>
      <c r="B314" s="19" t="s">
        <v>57</v>
      </c>
      <c r="C314" s="8">
        <v>0</v>
      </c>
      <c r="D314" s="7">
        <v>25</v>
      </c>
      <c r="E314" s="7">
        <v>2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2">
        <f t="shared" si="44"/>
        <v>0</v>
      </c>
      <c r="V314" s="2">
        <f t="shared" si="45"/>
        <v>0</v>
      </c>
      <c r="W314" s="2">
        <f t="shared" si="42"/>
        <v>0</v>
      </c>
      <c r="X314" s="2">
        <f t="shared" si="46"/>
        <v>0</v>
      </c>
      <c r="Y314" s="2">
        <f t="shared" si="43"/>
        <v>0</v>
      </c>
      <c r="Z314" s="2">
        <f t="shared" si="47"/>
        <v>0</v>
      </c>
      <c r="AA314" s="5">
        <v>0.63300000000000001</v>
      </c>
      <c r="AB314" s="5">
        <v>0.80900000000000005</v>
      </c>
      <c r="AC314" s="5">
        <v>1.0369999999999999</v>
      </c>
      <c r="AD314" s="5">
        <v>1.3109999999999999</v>
      </c>
      <c r="AE314" s="5">
        <v>1.419</v>
      </c>
      <c r="AF314" s="13">
        <v>1.6040000000000001</v>
      </c>
      <c r="AG314" s="15">
        <v>7</v>
      </c>
      <c r="AH314" s="30">
        <f t="shared" si="48"/>
        <v>5.7685807704398517E-2</v>
      </c>
      <c r="AI314" s="32">
        <f t="shared" si="49"/>
        <v>3.0625006624526545E-2</v>
      </c>
      <c r="AJ314" s="32">
        <f t="shared" si="50"/>
        <v>4.5171283096104166E-2</v>
      </c>
    </row>
    <row r="315" spans="1:36">
      <c r="A315" s="19" t="s">
        <v>62</v>
      </c>
      <c r="B315" s="19" t="s">
        <v>57</v>
      </c>
      <c r="C315" s="8">
        <v>0</v>
      </c>
      <c r="D315" s="7">
        <v>25</v>
      </c>
      <c r="E315" s="7">
        <v>3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2">
        <f t="shared" si="44"/>
        <v>0</v>
      </c>
      <c r="V315" s="2">
        <f t="shared" si="45"/>
        <v>0</v>
      </c>
      <c r="W315" s="2">
        <f t="shared" si="42"/>
        <v>0</v>
      </c>
      <c r="X315" s="2">
        <f t="shared" si="46"/>
        <v>0</v>
      </c>
      <c r="Y315" s="2">
        <f t="shared" si="43"/>
        <v>0</v>
      </c>
      <c r="Z315" s="2">
        <f t="shared" si="47"/>
        <v>0</v>
      </c>
      <c r="AA315" s="5">
        <v>0.65400000000000003</v>
      </c>
      <c r="AB315" s="5">
        <v>0.85599999999999998</v>
      </c>
      <c r="AC315" s="5">
        <v>1.133</v>
      </c>
      <c r="AD315" s="5">
        <v>1.3859999999999999</v>
      </c>
      <c r="AE315" s="5">
        <v>1.4990000000000001</v>
      </c>
      <c r="AF315" s="13">
        <v>1.5860000000000001</v>
      </c>
      <c r="AG315" s="15">
        <v>6</v>
      </c>
      <c r="AH315" s="30">
        <f t="shared" si="48"/>
        <v>6.4120905776219636E-2</v>
      </c>
      <c r="AI315" s="32">
        <f t="shared" si="49"/>
        <v>3.9775360256521668E-2</v>
      </c>
      <c r="AJ315" s="32">
        <f t="shared" si="50"/>
        <v>5.4364246991920107E-2</v>
      </c>
    </row>
    <row r="316" spans="1:36">
      <c r="A316" s="19" t="s">
        <v>62</v>
      </c>
      <c r="B316" s="19" t="s">
        <v>57</v>
      </c>
      <c r="C316" s="8">
        <v>0</v>
      </c>
      <c r="D316" s="7">
        <v>25</v>
      </c>
      <c r="E316" s="7">
        <v>4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2">
        <f t="shared" si="44"/>
        <v>0</v>
      </c>
      <c r="V316" s="2">
        <f t="shared" si="45"/>
        <v>0</v>
      </c>
      <c r="W316" s="2">
        <f t="shared" si="42"/>
        <v>0</v>
      </c>
      <c r="X316" s="2">
        <f t="shared" si="46"/>
        <v>0</v>
      </c>
      <c r="Y316" s="2">
        <f t="shared" si="43"/>
        <v>0</v>
      </c>
      <c r="Z316" s="2">
        <f t="shared" si="47"/>
        <v>0</v>
      </c>
      <c r="AA316" s="5">
        <v>0.63800000000000001</v>
      </c>
      <c r="AB316" s="5">
        <v>0.82399999999999995</v>
      </c>
      <c r="AC316" s="5">
        <v>1.05</v>
      </c>
      <c r="AD316" s="5">
        <v>1.3129999999999999</v>
      </c>
      <c r="AE316" s="5">
        <v>1.4139999999999999</v>
      </c>
      <c r="AF316" s="13">
        <v>1.5629999999999999</v>
      </c>
      <c r="AG316" s="15">
        <v>7</v>
      </c>
      <c r="AH316" s="30">
        <f t="shared" si="48"/>
        <v>5.5591185614003509E-2</v>
      </c>
      <c r="AI316" s="32">
        <f t="shared" si="49"/>
        <v>3.0909802906967963E-2</v>
      </c>
      <c r="AJ316" s="32">
        <f t="shared" si="50"/>
        <v>4.4777721052616716E-2</v>
      </c>
    </row>
    <row r="317" spans="1:36">
      <c r="A317" s="19" t="s">
        <v>62</v>
      </c>
      <c r="B317" s="19" t="s">
        <v>57</v>
      </c>
      <c r="C317" s="8">
        <v>0.1</v>
      </c>
      <c r="D317" s="7">
        <v>25</v>
      </c>
      <c r="E317" s="7">
        <v>1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2">
        <f t="shared" si="44"/>
        <v>0</v>
      </c>
      <c r="V317" s="2">
        <f t="shared" si="45"/>
        <v>0</v>
      </c>
      <c r="W317" s="2">
        <f t="shared" si="42"/>
        <v>0</v>
      </c>
      <c r="X317" s="2">
        <f t="shared" si="46"/>
        <v>0</v>
      </c>
      <c r="Y317" s="2">
        <f t="shared" si="43"/>
        <v>0</v>
      </c>
      <c r="Z317" s="2">
        <f t="shared" si="47"/>
        <v>0</v>
      </c>
      <c r="AA317" s="5">
        <v>0.64400000000000002</v>
      </c>
      <c r="AB317" s="5">
        <v>0.82099999999999995</v>
      </c>
      <c r="AC317" s="5">
        <v>1.077</v>
      </c>
      <c r="AD317" s="5">
        <v>1.337</v>
      </c>
      <c r="AE317" s="5">
        <v>1.4890000000000001</v>
      </c>
      <c r="AF317" s="13">
        <v>1.7629999999999999</v>
      </c>
      <c r="AG317" s="15">
        <v>7</v>
      </c>
      <c r="AH317" s="30">
        <f t="shared" si="48"/>
        <v>6.2480920705644268E-2</v>
      </c>
      <c r="AI317" s="32">
        <f t="shared" si="49"/>
        <v>3.1904262276881354E-2</v>
      </c>
      <c r="AJ317" s="32">
        <f t="shared" si="50"/>
        <v>4.5320791414596037E-2</v>
      </c>
    </row>
    <row r="318" spans="1:36">
      <c r="A318" s="19" t="s">
        <v>62</v>
      </c>
      <c r="B318" s="19" t="s">
        <v>57</v>
      </c>
      <c r="C318" s="8">
        <v>0.1</v>
      </c>
      <c r="D318" s="7">
        <v>25</v>
      </c>
      <c r="E318" s="7">
        <v>2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2">
        <f t="shared" si="44"/>
        <v>0</v>
      </c>
      <c r="V318" s="2">
        <f t="shared" si="45"/>
        <v>0</v>
      </c>
      <c r="W318" s="2">
        <f t="shared" si="42"/>
        <v>0</v>
      </c>
      <c r="X318" s="2">
        <f t="shared" si="46"/>
        <v>0</v>
      </c>
      <c r="Y318" s="2">
        <f t="shared" si="43"/>
        <v>0</v>
      </c>
      <c r="Z318" s="2">
        <f t="shared" si="47"/>
        <v>0</v>
      </c>
      <c r="AA318" s="5">
        <v>0.63800000000000001</v>
      </c>
      <c r="AB318" s="5">
        <v>0.85299999999999998</v>
      </c>
      <c r="AC318" s="5">
        <v>1.115</v>
      </c>
      <c r="AD318" s="5">
        <v>1.411</v>
      </c>
      <c r="AE318" s="5">
        <v>1.42</v>
      </c>
      <c r="AF318" s="5">
        <v>1.7929999999999999</v>
      </c>
      <c r="AG318" s="7">
        <v>7</v>
      </c>
      <c r="AH318" s="30">
        <f t="shared" si="48"/>
        <v>6.4108515834431487E-2</v>
      </c>
      <c r="AI318" s="32">
        <f t="shared" si="49"/>
        <v>3.4636312666145308E-2</v>
      </c>
      <c r="AJ318" s="32">
        <f t="shared" si="50"/>
        <v>4.9243762147597923E-2</v>
      </c>
    </row>
    <row r="319" spans="1:36">
      <c r="A319" s="19" t="s">
        <v>62</v>
      </c>
      <c r="B319" s="19" t="s">
        <v>57</v>
      </c>
      <c r="C319" s="8">
        <v>0.1</v>
      </c>
      <c r="D319" s="7">
        <v>25</v>
      </c>
      <c r="E319" s="7">
        <v>3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2">
        <f t="shared" si="44"/>
        <v>0</v>
      </c>
      <c r="V319" s="2">
        <f t="shared" si="45"/>
        <v>0</v>
      </c>
      <c r="W319" s="2">
        <f t="shared" si="42"/>
        <v>0</v>
      </c>
      <c r="X319" s="2">
        <f t="shared" si="46"/>
        <v>0</v>
      </c>
      <c r="Y319" s="2">
        <f t="shared" si="43"/>
        <v>0</v>
      </c>
      <c r="Z319" s="2">
        <f t="shared" si="47"/>
        <v>0</v>
      </c>
      <c r="AA319" s="5">
        <v>0.65400000000000003</v>
      </c>
      <c r="AB319" s="5">
        <v>0.83</v>
      </c>
      <c r="AC319" s="5">
        <v>1.153</v>
      </c>
      <c r="AD319" s="5">
        <v>1.4590000000000001</v>
      </c>
      <c r="AE319" s="5">
        <v>1.47</v>
      </c>
      <c r="AF319" s="5">
        <v>1.601</v>
      </c>
      <c r="AG319" s="7">
        <v>6</v>
      </c>
      <c r="AH319" s="30">
        <f t="shared" si="48"/>
        <v>6.4802263932505419E-2</v>
      </c>
      <c r="AI319" s="32">
        <f t="shared" si="49"/>
        <v>4.1041926495071962E-2</v>
      </c>
      <c r="AJ319" s="32">
        <f t="shared" si="50"/>
        <v>5.8079590594864061E-2</v>
      </c>
    </row>
    <row r="320" spans="1:36">
      <c r="A320" s="19" t="s">
        <v>62</v>
      </c>
      <c r="B320" s="19" t="s">
        <v>57</v>
      </c>
      <c r="C320" s="8">
        <v>0.1</v>
      </c>
      <c r="D320" s="7">
        <v>25</v>
      </c>
      <c r="E320" s="7">
        <v>4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2">
        <f t="shared" si="44"/>
        <v>0</v>
      </c>
      <c r="V320" s="2">
        <f t="shared" si="45"/>
        <v>0</v>
      </c>
      <c r="W320" s="2">
        <f t="shared" si="42"/>
        <v>0</v>
      </c>
      <c r="X320" s="2">
        <f t="shared" si="46"/>
        <v>0</v>
      </c>
      <c r="Y320" s="2">
        <f t="shared" si="43"/>
        <v>0</v>
      </c>
      <c r="Z320" s="2">
        <f t="shared" si="47"/>
        <v>0</v>
      </c>
      <c r="AA320" s="5">
        <v>0.66300000000000003</v>
      </c>
      <c r="AB320" s="5">
        <v>0.84699999999999998</v>
      </c>
      <c r="AC320" s="5">
        <v>1.1060000000000001</v>
      </c>
      <c r="AD320" s="5">
        <v>1.371</v>
      </c>
      <c r="AE320" s="5">
        <v>1.43</v>
      </c>
      <c r="AF320" s="9" t="s">
        <v>15</v>
      </c>
      <c r="AG320" s="10" t="s">
        <v>15</v>
      </c>
      <c r="AH320" s="10" t="s">
        <v>15</v>
      </c>
      <c r="AI320" s="10" t="s">
        <v>15</v>
      </c>
      <c r="AJ320" s="10" t="s">
        <v>15</v>
      </c>
    </row>
    <row r="321" spans="1:36">
      <c r="A321" s="19" t="s">
        <v>62</v>
      </c>
      <c r="B321" s="19" t="s">
        <v>57</v>
      </c>
      <c r="C321" s="8">
        <v>0.25</v>
      </c>
      <c r="D321" s="7">
        <v>25</v>
      </c>
      <c r="E321" s="7">
        <v>1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2">
        <f t="shared" si="44"/>
        <v>0</v>
      </c>
      <c r="V321" s="2">
        <f t="shared" si="45"/>
        <v>0</v>
      </c>
      <c r="W321" s="2">
        <f t="shared" si="42"/>
        <v>0</v>
      </c>
      <c r="X321" s="2">
        <f t="shared" si="46"/>
        <v>0</v>
      </c>
      <c r="Y321" s="2">
        <f t="shared" si="43"/>
        <v>0</v>
      </c>
      <c r="Z321" s="2">
        <f t="shared" si="47"/>
        <v>0</v>
      </c>
      <c r="AA321" s="5">
        <v>0.64800000000000002</v>
      </c>
      <c r="AB321" s="5">
        <v>0.84099999999999997</v>
      </c>
      <c r="AC321" s="5">
        <v>1.157</v>
      </c>
      <c r="AD321" s="5">
        <v>1.2609999999999999</v>
      </c>
      <c r="AE321" s="5">
        <v>1.397</v>
      </c>
      <c r="AF321" s="5">
        <v>1.5920000000000001</v>
      </c>
      <c r="AG321" s="7">
        <v>6</v>
      </c>
      <c r="AH321" s="30">
        <f t="shared" si="48"/>
        <v>6.5061342921842819E-2</v>
      </c>
      <c r="AI321" s="32">
        <f t="shared" si="49"/>
        <v>4.1959725513526037E-2</v>
      </c>
      <c r="AJ321" s="32">
        <f t="shared" si="50"/>
        <v>4.8190013450414709E-2</v>
      </c>
    </row>
    <row r="322" spans="1:36">
      <c r="A322" s="19" t="s">
        <v>62</v>
      </c>
      <c r="B322" s="19" t="s">
        <v>57</v>
      </c>
      <c r="C322" s="8">
        <v>0.25</v>
      </c>
      <c r="D322" s="7">
        <v>25</v>
      </c>
      <c r="E322" s="7">
        <v>2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2">
        <f t="shared" si="44"/>
        <v>0</v>
      </c>
      <c r="V322" s="2">
        <f t="shared" si="45"/>
        <v>0</v>
      </c>
      <c r="W322" s="2">
        <f t="shared" ref="W322:W385" si="51">MAX(G322,J322,M322,P322, S322)</f>
        <v>0</v>
      </c>
      <c r="X322" s="2">
        <f t="shared" si="46"/>
        <v>0</v>
      </c>
      <c r="Y322" s="2">
        <f t="shared" ref="Y322:Y385" si="52">MAX(H322,K322,N322,Q322, T322)</f>
        <v>0</v>
      </c>
      <c r="Z322" s="2">
        <f t="shared" si="47"/>
        <v>0</v>
      </c>
      <c r="AA322" s="5">
        <v>0.65100000000000002</v>
      </c>
      <c r="AB322" s="18" t="s">
        <v>15</v>
      </c>
      <c r="AC322" s="18" t="s">
        <v>15</v>
      </c>
      <c r="AD322" s="18" t="s">
        <v>15</v>
      </c>
      <c r="AE322" s="18" t="s">
        <v>15</v>
      </c>
      <c r="AF322" s="9" t="s">
        <v>15</v>
      </c>
      <c r="AG322" s="10" t="s">
        <v>15</v>
      </c>
      <c r="AH322" s="10" t="s">
        <v>15</v>
      </c>
      <c r="AI322" s="10" t="s">
        <v>15</v>
      </c>
      <c r="AJ322" s="10" t="s">
        <v>15</v>
      </c>
    </row>
    <row r="323" spans="1:36">
      <c r="A323" s="19" t="s">
        <v>62</v>
      </c>
      <c r="B323" s="19" t="s">
        <v>57</v>
      </c>
      <c r="C323" s="8">
        <v>0.25</v>
      </c>
      <c r="D323" s="7">
        <v>25</v>
      </c>
      <c r="E323" s="7">
        <v>3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2">
        <f t="shared" ref="U323:U386" si="53">MAX(F323,I323,L323,O323, R323)</f>
        <v>0</v>
      </c>
      <c r="V323" s="2">
        <f t="shared" ref="V323:V386" si="54">MAX(I323,L323,O323, R323)</f>
        <v>0</v>
      </c>
      <c r="W323" s="2">
        <f t="shared" si="51"/>
        <v>0</v>
      </c>
      <c r="X323" s="2">
        <f t="shared" ref="X323:X386" si="55">MAX(J323,M323,P323, S323)</f>
        <v>0</v>
      </c>
      <c r="Y323" s="2">
        <f t="shared" si="52"/>
        <v>0</v>
      </c>
      <c r="Z323" s="2">
        <f t="shared" ref="Z323:Z386" si="56">MAX(K323,N323,Q323, T323)</f>
        <v>0</v>
      </c>
      <c r="AA323" s="5">
        <v>0.65400000000000003</v>
      </c>
      <c r="AB323" s="5">
        <v>0.81899999999999995</v>
      </c>
      <c r="AC323" s="5">
        <v>1.169</v>
      </c>
      <c r="AD323" s="5">
        <v>1.2689999999999999</v>
      </c>
      <c r="AE323" s="5">
        <v>1.3919999999999999</v>
      </c>
      <c r="AF323" s="5">
        <v>1.6459999999999999</v>
      </c>
      <c r="AG323" s="7">
        <v>6</v>
      </c>
      <c r="AH323" s="30">
        <f t="shared" ref="AH323:AH379" si="57">(LOG(AF323)-LOG(AA323))/AG323</f>
        <v>6.6808680425330627E-2</v>
      </c>
      <c r="AI323" s="32">
        <f t="shared" ref="AI323:AI379" si="58">(LOG(AC323)-LOG(AA323))/AG323</f>
        <v>4.2039460472928808E-2</v>
      </c>
      <c r="AJ323" s="32">
        <f t="shared" ref="AJ323:AJ331" si="59">(LOG(AD323)-LOG(AA323))/AG323</f>
        <v>4.7980645628406239E-2</v>
      </c>
    </row>
    <row r="324" spans="1:36">
      <c r="A324" s="19" t="s">
        <v>62</v>
      </c>
      <c r="B324" s="19" t="s">
        <v>57</v>
      </c>
      <c r="C324" s="8">
        <v>0.25</v>
      </c>
      <c r="D324" s="7">
        <v>25</v>
      </c>
      <c r="E324" s="7">
        <v>4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2">
        <f t="shared" si="53"/>
        <v>0</v>
      </c>
      <c r="V324" s="2">
        <f t="shared" si="54"/>
        <v>0</v>
      </c>
      <c r="W324" s="2">
        <f t="shared" si="51"/>
        <v>0</v>
      </c>
      <c r="X324" s="2">
        <f t="shared" si="55"/>
        <v>0</v>
      </c>
      <c r="Y324" s="2">
        <f t="shared" si="52"/>
        <v>0</v>
      </c>
      <c r="Z324" s="2">
        <f t="shared" si="56"/>
        <v>0</v>
      </c>
      <c r="AA324" s="5">
        <v>0.65100000000000002</v>
      </c>
      <c r="AB324" s="18" t="s">
        <v>15</v>
      </c>
      <c r="AC324" s="18" t="s">
        <v>15</v>
      </c>
      <c r="AD324" s="18" t="s">
        <v>15</v>
      </c>
      <c r="AE324" s="18" t="s">
        <v>15</v>
      </c>
      <c r="AF324" s="9" t="s">
        <v>15</v>
      </c>
      <c r="AG324" s="10" t="s">
        <v>15</v>
      </c>
      <c r="AH324" s="10" t="s">
        <v>15</v>
      </c>
      <c r="AI324" s="10" t="s">
        <v>15</v>
      </c>
      <c r="AJ324" s="10" t="s">
        <v>15</v>
      </c>
    </row>
    <row r="325" spans="1:36" s="16" customFormat="1">
      <c r="A325" s="19" t="s">
        <v>62</v>
      </c>
      <c r="B325" s="19" t="s">
        <v>57</v>
      </c>
      <c r="C325" s="8">
        <v>0.25</v>
      </c>
      <c r="D325" s="7">
        <v>25</v>
      </c>
      <c r="E325" s="7">
        <v>5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2">
        <f t="shared" si="53"/>
        <v>0</v>
      </c>
      <c r="V325" s="2">
        <f t="shared" si="54"/>
        <v>0</v>
      </c>
      <c r="W325" s="2">
        <f t="shared" si="51"/>
        <v>0</v>
      </c>
      <c r="X325" s="2">
        <f t="shared" si="55"/>
        <v>0</v>
      </c>
      <c r="Y325" s="2">
        <f t="shared" si="52"/>
        <v>0</v>
      </c>
      <c r="Z325" s="2">
        <f t="shared" si="56"/>
        <v>0</v>
      </c>
      <c r="AA325" s="5">
        <v>0.64600000000000002</v>
      </c>
      <c r="AB325" s="5">
        <v>0.81499999999999995</v>
      </c>
      <c r="AC325" s="18" t="s">
        <v>15</v>
      </c>
      <c r="AD325" s="18" t="s">
        <v>15</v>
      </c>
      <c r="AE325" s="18" t="s">
        <v>15</v>
      </c>
      <c r="AF325" s="9" t="s">
        <v>15</v>
      </c>
      <c r="AG325" s="10" t="s">
        <v>15</v>
      </c>
      <c r="AH325" s="10" t="s">
        <v>15</v>
      </c>
      <c r="AI325" s="10" t="s">
        <v>15</v>
      </c>
      <c r="AJ325" s="10" t="s">
        <v>15</v>
      </c>
    </row>
    <row r="326" spans="1:36" s="16" customFormat="1">
      <c r="A326" s="19" t="s">
        <v>62</v>
      </c>
      <c r="B326" s="19" t="s">
        <v>57</v>
      </c>
      <c r="C326" s="8">
        <v>0.25</v>
      </c>
      <c r="D326" s="7">
        <v>25</v>
      </c>
      <c r="E326" s="7">
        <v>6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2">
        <f t="shared" si="53"/>
        <v>0</v>
      </c>
      <c r="V326" s="2">
        <f t="shared" si="54"/>
        <v>0</v>
      </c>
      <c r="W326" s="2">
        <f t="shared" si="51"/>
        <v>0</v>
      </c>
      <c r="X326" s="2">
        <f t="shared" si="55"/>
        <v>0</v>
      </c>
      <c r="Y326" s="2">
        <f t="shared" si="52"/>
        <v>0</v>
      </c>
      <c r="Z326" s="2">
        <f t="shared" si="56"/>
        <v>0</v>
      </c>
      <c r="AA326" s="5">
        <v>0.64100000000000001</v>
      </c>
      <c r="AB326" s="5">
        <v>0.86199999999999999</v>
      </c>
      <c r="AC326" s="18" t="s">
        <v>15</v>
      </c>
      <c r="AD326" s="18" t="s">
        <v>15</v>
      </c>
      <c r="AE326" s="18" t="s">
        <v>15</v>
      </c>
      <c r="AF326" s="5">
        <v>1.5840000000000001</v>
      </c>
      <c r="AG326" s="7">
        <v>10</v>
      </c>
      <c r="AH326" s="30">
        <f t="shared" si="57"/>
        <v>3.9289714773465725E-2</v>
      </c>
      <c r="AI326" s="10" t="s">
        <v>15</v>
      </c>
      <c r="AJ326" s="10" t="s">
        <v>15</v>
      </c>
    </row>
    <row r="327" spans="1:36" s="16" customFormat="1">
      <c r="A327" s="19" t="s">
        <v>62</v>
      </c>
      <c r="B327" s="19" t="s">
        <v>57</v>
      </c>
      <c r="C327" s="8">
        <v>0.25</v>
      </c>
      <c r="D327" s="7">
        <v>25</v>
      </c>
      <c r="E327" s="7">
        <v>7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2">
        <f t="shared" si="53"/>
        <v>0</v>
      </c>
      <c r="V327" s="2">
        <f t="shared" si="54"/>
        <v>0</v>
      </c>
      <c r="W327" s="2">
        <f t="shared" si="51"/>
        <v>0</v>
      </c>
      <c r="X327" s="2">
        <f t="shared" si="55"/>
        <v>0</v>
      </c>
      <c r="Y327" s="2">
        <f t="shared" si="52"/>
        <v>0</v>
      </c>
      <c r="Z327" s="2">
        <f t="shared" si="56"/>
        <v>0</v>
      </c>
      <c r="AA327" s="5">
        <v>0.60499999999999998</v>
      </c>
      <c r="AB327" s="5">
        <v>0.74399999999999999</v>
      </c>
      <c r="AC327" s="18" t="s">
        <v>15</v>
      </c>
      <c r="AD327" s="18" t="s">
        <v>15</v>
      </c>
      <c r="AE327" s="18" t="s">
        <v>15</v>
      </c>
      <c r="AF327" s="5">
        <v>1.6459999999999999</v>
      </c>
      <c r="AG327" s="7">
        <v>8</v>
      </c>
      <c r="AH327" s="30">
        <f t="shared" si="57"/>
        <v>5.4334307027972761E-2</v>
      </c>
      <c r="AI327" s="10" t="s">
        <v>15</v>
      </c>
      <c r="AJ327" s="10" t="s">
        <v>15</v>
      </c>
    </row>
    <row r="328" spans="1:36">
      <c r="A328" s="19" t="s">
        <v>62</v>
      </c>
      <c r="B328" s="19" t="s">
        <v>57</v>
      </c>
      <c r="C328" s="8">
        <v>0.5</v>
      </c>
      <c r="D328" s="7">
        <v>25</v>
      </c>
      <c r="E328" s="7">
        <v>1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2">
        <f t="shared" si="53"/>
        <v>0</v>
      </c>
      <c r="V328" s="2">
        <f t="shared" si="54"/>
        <v>0</v>
      </c>
      <c r="W328" s="2">
        <f t="shared" si="51"/>
        <v>0</v>
      </c>
      <c r="X328" s="2">
        <f t="shared" si="55"/>
        <v>0</v>
      </c>
      <c r="Y328" s="2">
        <f t="shared" si="52"/>
        <v>0</v>
      </c>
      <c r="Z328" s="2">
        <f t="shared" si="56"/>
        <v>0</v>
      </c>
      <c r="AA328" s="5">
        <v>0.64300000000000002</v>
      </c>
      <c r="AB328" s="5">
        <v>0.76200000000000001</v>
      </c>
      <c r="AC328" s="5">
        <v>1.0249999999999999</v>
      </c>
      <c r="AD328" s="5">
        <v>1.171</v>
      </c>
      <c r="AE328" s="5">
        <v>1.2889999999999999</v>
      </c>
      <c r="AF328" s="5">
        <v>1.6140000000000001</v>
      </c>
      <c r="AG328" s="7">
        <v>6</v>
      </c>
      <c r="AH328" s="30">
        <f t="shared" si="57"/>
        <v>6.6615426243638254E-2</v>
      </c>
      <c r="AI328" s="32">
        <f t="shared" si="58"/>
        <v>3.3752148744591828E-2</v>
      </c>
      <c r="AJ328" s="32">
        <f t="shared" si="59"/>
        <v>4.3390987024690179E-2</v>
      </c>
    </row>
    <row r="329" spans="1:36">
      <c r="A329" s="19" t="s">
        <v>62</v>
      </c>
      <c r="B329" s="19" t="s">
        <v>57</v>
      </c>
      <c r="C329" s="8">
        <v>0.5</v>
      </c>
      <c r="D329" s="7">
        <v>25</v>
      </c>
      <c r="E329" s="7">
        <v>2</v>
      </c>
      <c r="F329" s="7">
        <v>10</v>
      </c>
      <c r="G329" s="7">
        <v>0</v>
      </c>
      <c r="H329" s="7">
        <v>10</v>
      </c>
      <c r="I329" s="7">
        <v>10</v>
      </c>
      <c r="J329" s="7">
        <v>0</v>
      </c>
      <c r="K329" s="7">
        <v>10</v>
      </c>
      <c r="L329" s="7">
        <v>10</v>
      </c>
      <c r="M329" s="7">
        <v>0</v>
      </c>
      <c r="N329" s="7">
        <v>10</v>
      </c>
      <c r="O329" s="7">
        <v>10</v>
      </c>
      <c r="P329" s="7">
        <v>0</v>
      </c>
      <c r="Q329" s="7">
        <v>10</v>
      </c>
      <c r="R329" s="7">
        <v>0</v>
      </c>
      <c r="S329" s="7">
        <v>0</v>
      </c>
      <c r="T329" s="7">
        <v>0</v>
      </c>
      <c r="U329" s="2">
        <f t="shared" si="53"/>
        <v>10</v>
      </c>
      <c r="V329" s="2">
        <f t="shared" si="54"/>
        <v>10</v>
      </c>
      <c r="W329" s="2">
        <f t="shared" si="51"/>
        <v>0</v>
      </c>
      <c r="X329" s="2">
        <f t="shared" si="55"/>
        <v>0</v>
      </c>
      <c r="Y329" s="2">
        <f t="shared" si="52"/>
        <v>10</v>
      </c>
      <c r="Z329" s="2">
        <f t="shared" si="56"/>
        <v>10</v>
      </c>
      <c r="AA329" s="5">
        <v>0.66300000000000003</v>
      </c>
      <c r="AB329" s="5">
        <v>0.84899999999999998</v>
      </c>
      <c r="AC329" s="5">
        <v>0.88400000000000001</v>
      </c>
      <c r="AD329" s="5">
        <v>1.274</v>
      </c>
      <c r="AE329" s="5">
        <v>1.419</v>
      </c>
      <c r="AF329" s="5">
        <v>1.9950000000000001</v>
      </c>
      <c r="AG329" s="7">
        <v>7</v>
      </c>
      <c r="AH329" s="30">
        <f t="shared" si="57"/>
        <v>6.8347053088284843E-2</v>
      </c>
      <c r="AI329" s="32">
        <f t="shared" si="58"/>
        <v>1.7848390944042846E-2</v>
      </c>
      <c r="AJ329" s="32">
        <f t="shared" si="59"/>
        <v>4.0522271370651217E-2</v>
      </c>
    </row>
    <row r="330" spans="1:36">
      <c r="A330" s="19" t="s">
        <v>62</v>
      </c>
      <c r="B330" s="19" t="s">
        <v>57</v>
      </c>
      <c r="C330" s="8">
        <v>0.5</v>
      </c>
      <c r="D330" s="7">
        <v>25</v>
      </c>
      <c r="E330" s="7">
        <v>3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2">
        <f t="shared" si="53"/>
        <v>0</v>
      </c>
      <c r="V330" s="2">
        <f t="shared" si="54"/>
        <v>0</v>
      </c>
      <c r="W330" s="2">
        <f t="shared" si="51"/>
        <v>0</v>
      </c>
      <c r="X330" s="2">
        <f t="shared" si="55"/>
        <v>0</v>
      </c>
      <c r="Y330" s="2">
        <f t="shared" si="52"/>
        <v>0</v>
      </c>
      <c r="Z330" s="2">
        <f t="shared" si="56"/>
        <v>0</v>
      </c>
      <c r="AA330" s="5">
        <v>0.63500000000000001</v>
      </c>
      <c r="AB330" s="5">
        <v>0.73199999999999998</v>
      </c>
      <c r="AC330" s="5">
        <v>0.98399999999999999</v>
      </c>
      <c r="AD330" s="5">
        <v>1.21</v>
      </c>
      <c r="AE330" s="5">
        <v>1.2190000000000001</v>
      </c>
      <c r="AF330" s="5">
        <v>1.5089999999999999</v>
      </c>
      <c r="AG330" s="7">
        <v>6</v>
      </c>
      <c r="AH330" s="30">
        <f t="shared" si="57"/>
        <v>6.2652585747269021E-2</v>
      </c>
      <c r="AI330" s="32">
        <f t="shared" si="58"/>
        <v>3.1703562189894306E-2</v>
      </c>
      <c r="AJ330" s="32">
        <f t="shared" si="59"/>
        <v>4.6668607504079064E-2</v>
      </c>
    </row>
    <row r="331" spans="1:36">
      <c r="A331" s="19" t="s">
        <v>62</v>
      </c>
      <c r="B331" s="19" t="s">
        <v>57</v>
      </c>
      <c r="C331" s="8">
        <v>0.5</v>
      </c>
      <c r="D331" s="7">
        <v>25</v>
      </c>
      <c r="E331" s="7">
        <v>4</v>
      </c>
      <c r="F331" s="7">
        <v>10</v>
      </c>
      <c r="G331" s="7">
        <v>0</v>
      </c>
      <c r="H331" s="7">
        <v>10</v>
      </c>
      <c r="I331" s="7">
        <v>10</v>
      </c>
      <c r="J331" s="7">
        <v>0</v>
      </c>
      <c r="K331" s="7">
        <v>10</v>
      </c>
      <c r="L331" s="7">
        <v>10</v>
      </c>
      <c r="M331" s="7">
        <v>0</v>
      </c>
      <c r="N331" s="7">
        <v>10</v>
      </c>
      <c r="O331" s="7">
        <v>10</v>
      </c>
      <c r="P331" s="7">
        <v>0</v>
      </c>
      <c r="Q331" s="7">
        <v>10</v>
      </c>
      <c r="R331" s="7">
        <v>0</v>
      </c>
      <c r="S331" s="7">
        <v>0</v>
      </c>
      <c r="T331" s="7">
        <v>0</v>
      </c>
      <c r="U331" s="2">
        <f t="shared" si="53"/>
        <v>10</v>
      </c>
      <c r="V331" s="2">
        <f t="shared" si="54"/>
        <v>10</v>
      </c>
      <c r="W331" s="2">
        <f t="shared" si="51"/>
        <v>0</v>
      </c>
      <c r="X331" s="2">
        <f t="shared" si="55"/>
        <v>0</v>
      </c>
      <c r="Y331" s="2">
        <f t="shared" si="52"/>
        <v>10</v>
      </c>
      <c r="Z331" s="2">
        <f t="shared" si="56"/>
        <v>10</v>
      </c>
      <c r="AA331" s="5">
        <v>0.57399999999999995</v>
      </c>
      <c r="AB331" s="5">
        <v>0.66100000000000003</v>
      </c>
      <c r="AC331" s="5">
        <v>0.748</v>
      </c>
      <c r="AD331" s="5">
        <v>1.222</v>
      </c>
      <c r="AE331" s="5">
        <v>1.1779999999999999</v>
      </c>
      <c r="AF331" s="13">
        <v>1.6379999999999999</v>
      </c>
      <c r="AG331" s="7">
        <v>8</v>
      </c>
      <c r="AH331" s="30">
        <f t="shared" si="57"/>
        <v>5.6925250628303267E-2</v>
      </c>
      <c r="AI331" s="32">
        <f t="shared" si="58"/>
        <v>1.4373713183310984E-2</v>
      </c>
      <c r="AJ331" s="32">
        <f t="shared" si="59"/>
        <v>4.101991418857024E-2</v>
      </c>
    </row>
    <row r="332" spans="1:36" s="16" customFormat="1">
      <c r="A332" s="19" t="s">
        <v>18</v>
      </c>
      <c r="B332" s="19" t="s">
        <v>58</v>
      </c>
      <c r="C332" s="8">
        <v>0</v>
      </c>
      <c r="D332" s="7">
        <v>0</v>
      </c>
      <c r="E332" s="7">
        <v>1</v>
      </c>
      <c r="F332" s="7">
        <v>30</v>
      </c>
      <c r="G332" s="7">
        <v>0</v>
      </c>
      <c r="H332" s="7">
        <v>30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2">
        <f t="shared" si="53"/>
        <v>30</v>
      </c>
      <c r="V332" s="2">
        <f t="shared" si="54"/>
        <v>0</v>
      </c>
      <c r="W332" s="2">
        <f t="shared" si="51"/>
        <v>0</v>
      </c>
      <c r="X332" s="2">
        <f t="shared" si="55"/>
        <v>0</v>
      </c>
      <c r="Y332" s="2">
        <f t="shared" si="52"/>
        <v>30</v>
      </c>
      <c r="Z332" s="2">
        <f t="shared" si="56"/>
        <v>0</v>
      </c>
      <c r="AA332" s="5">
        <v>0.58299999999999996</v>
      </c>
      <c r="AB332" s="5">
        <v>0.88</v>
      </c>
      <c r="AC332" s="5">
        <v>1.0669999999999999</v>
      </c>
      <c r="AD332" s="18" t="s">
        <v>15</v>
      </c>
      <c r="AE332" s="18" t="s">
        <v>15</v>
      </c>
      <c r="AF332" s="5">
        <v>1.929</v>
      </c>
      <c r="AG332" s="15">
        <v>7</v>
      </c>
      <c r="AH332" s="30">
        <f t="shared" si="57"/>
        <v>7.4237667554981498E-2</v>
      </c>
      <c r="AI332" s="32">
        <f t="shared" si="58"/>
        <v>3.7499409237922263E-2</v>
      </c>
      <c r="AJ332" s="10" t="s">
        <v>15</v>
      </c>
    </row>
    <row r="333" spans="1:36" s="16" customFormat="1">
      <c r="A333" s="19" t="s">
        <v>18</v>
      </c>
      <c r="B333" s="19" t="s">
        <v>58</v>
      </c>
      <c r="C333" s="8">
        <v>0</v>
      </c>
      <c r="D333" s="7">
        <v>0</v>
      </c>
      <c r="E333" s="7">
        <v>2</v>
      </c>
      <c r="F333" s="7">
        <v>30</v>
      </c>
      <c r="G333" s="7">
        <v>0</v>
      </c>
      <c r="H333" s="7">
        <v>30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2">
        <f t="shared" si="53"/>
        <v>30</v>
      </c>
      <c r="V333" s="2">
        <f t="shared" si="54"/>
        <v>0</v>
      </c>
      <c r="W333" s="2">
        <f t="shared" si="51"/>
        <v>0</v>
      </c>
      <c r="X333" s="2">
        <f t="shared" si="55"/>
        <v>0</v>
      </c>
      <c r="Y333" s="2">
        <f t="shared" si="52"/>
        <v>30</v>
      </c>
      <c r="Z333" s="2">
        <f t="shared" si="56"/>
        <v>0</v>
      </c>
      <c r="AA333" s="5">
        <v>0.59</v>
      </c>
      <c r="AB333" s="5">
        <v>0.876</v>
      </c>
      <c r="AC333" s="5">
        <v>1.1220000000000001</v>
      </c>
      <c r="AD333" s="18" t="s">
        <v>15</v>
      </c>
      <c r="AE333" s="18" t="s">
        <v>15</v>
      </c>
      <c r="AF333" s="13">
        <v>1.784</v>
      </c>
      <c r="AG333" s="15">
        <v>5</v>
      </c>
      <c r="AH333" s="30">
        <f t="shared" si="57"/>
        <v>9.6108567679592014E-2</v>
      </c>
      <c r="AI333" s="32">
        <f t="shared" si="58"/>
        <v>5.5828169055599695E-2</v>
      </c>
      <c r="AJ333" s="10" t="s">
        <v>15</v>
      </c>
    </row>
    <row r="334" spans="1:36" s="16" customFormat="1">
      <c r="A334" s="19" t="s">
        <v>18</v>
      </c>
      <c r="B334" s="19" t="s">
        <v>58</v>
      </c>
      <c r="C334" s="8">
        <v>0</v>
      </c>
      <c r="D334" s="7">
        <v>0</v>
      </c>
      <c r="E334" s="7">
        <v>3</v>
      </c>
      <c r="F334" s="7">
        <v>20</v>
      </c>
      <c r="G334" s="7">
        <v>0</v>
      </c>
      <c r="H334" s="7">
        <v>20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2">
        <f t="shared" si="53"/>
        <v>20</v>
      </c>
      <c r="V334" s="2">
        <f t="shared" si="54"/>
        <v>0</v>
      </c>
      <c r="W334" s="2">
        <f t="shared" si="51"/>
        <v>0</v>
      </c>
      <c r="X334" s="2">
        <f t="shared" si="55"/>
        <v>0</v>
      </c>
      <c r="Y334" s="2">
        <f t="shared" si="52"/>
        <v>20</v>
      </c>
      <c r="Z334" s="2">
        <f t="shared" si="56"/>
        <v>0</v>
      </c>
      <c r="AA334" s="5">
        <v>0.58299999999999996</v>
      </c>
      <c r="AB334" s="5">
        <v>0.86199999999999999</v>
      </c>
      <c r="AC334" s="5">
        <v>1.089</v>
      </c>
      <c r="AD334" s="18" t="s">
        <v>15</v>
      </c>
      <c r="AE334" s="18" t="s">
        <v>15</v>
      </c>
      <c r="AF334" s="5">
        <v>1.9750000000000001</v>
      </c>
      <c r="AG334" s="15">
        <v>7</v>
      </c>
      <c r="AH334" s="30">
        <f t="shared" si="57"/>
        <v>7.5699792171923574E-2</v>
      </c>
      <c r="AI334" s="32">
        <f t="shared" si="58"/>
        <v>3.8765617856680132E-2</v>
      </c>
      <c r="AJ334" s="10" t="s">
        <v>15</v>
      </c>
    </row>
    <row r="335" spans="1:36" s="16" customFormat="1">
      <c r="A335" s="19" t="s">
        <v>18</v>
      </c>
      <c r="B335" s="19" t="s">
        <v>58</v>
      </c>
      <c r="C335" s="8">
        <v>0</v>
      </c>
      <c r="D335" s="7">
        <v>0</v>
      </c>
      <c r="E335" s="7">
        <v>4</v>
      </c>
      <c r="F335" s="7">
        <v>20</v>
      </c>
      <c r="G335" s="7">
        <v>0</v>
      </c>
      <c r="H335" s="7">
        <v>20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2">
        <f t="shared" si="53"/>
        <v>20</v>
      </c>
      <c r="V335" s="2">
        <f t="shared" si="54"/>
        <v>0</v>
      </c>
      <c r="W335" s="2">
        <f t="shared" si="51"/>
        <v>0</v>
      </c>
      <c r="X335" s="2">
        <f t="shared" si="55"/>
        <v>0</v>
      </c>
      <c r="Y335" s="2">
        <f t="shared" si="52"/>
        <v>20</v>
      </c>
      <c r="Z335" s="2">
        <f t="shared" si="56"/>
        <v>0</v>
      </c>
      <c r="AA335" s="5">
        <v>0.61499999999999999</v>
      </c>
      <c r="AB335" s="5">
        <v>0.86899999999999999</v>
      </c>
      <c r="AC335" s="5">
        <v>1.0880000000000001</v>
      </c>
      <c r="AD335" s="18" t="s">
        <v>15</v>
      </c>
      <c r="AE335" s="18" t="s">
        <v>15</v>
      </c>
      <c r="AF335" s="5">
        <v>1.91</v>
      </c>
      <c r="AG335" s="15">
        <v>7</v>
      </c>
      <c r="AH335" s="30">
        <f t="shared" si="57"/>
        <v>7.030832163890155E-2</v>
      </c>
      <c r="AI335" s="32">
        <f t="shared" si="58"/>
        <v>3.5393397083820631E-2</v>
      </c>
      <c r="AJ335" s="10" t="s">
        <v>15</v>
      </c>
    </row>
    <row r="336" spans="1:36" s="16" customFormat="1">
      <c r="A336" s="19" t="s">
        <v>18</v>
      </c>
      <c r="B336" s="19" t="s">
        <v>58</v>
      </c>
      <c r="C336" s="8">
        <v>0.1</v>
      </c>
      <c r="D336" s="7">
        <v>0</v>
      </c>
      <c r="E336" s="7">
        <v>1</v>
      </c>
      <c r="F336" s="7">
        <f>30+40</f>
        <v>70</v>
      </c>
      <c r="G336" s="7">
        <v>30</v>
      </c>
      <c r="H336" s="7">
        <v>40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2">
        <f t="shared" si="53"/>
        <v>70</v>
      </c>
      <c r="V336" s="2">
        <f t="shared" si="54"/>
        <v>0</v>
      </c>
      <c r="W336" s="2">
        <f t="shared" si="51"/>
        <v>30</v>
      </c>
      <c r="X336" s="2">
        <f t="shared" si="55"/>
        <v>0</v>
      </c>
      <c r="Y336" s="2">
        <f t="shared" si="52"/>
        <v>40</v>
      </c>
      <c r="Z336" s="2">
        <f t="shared" si="56"/>
        <v>0</v>
      </c>
      <c r="AA336" s="5">
        <v>0.64600000000000002</v>
      </c>
      <c r="AB336" s="5">
        <v>0.97499999999999998</v>
      </c>
      <c r="AC336" s="5">
        <v>1.252</v>
      </c>
      <c r="AD336" s="18" t="s">
        <v>15</v>
      </c>
      <c r="AE336" s="18" t="s">
        <v>15</v>
      </c>
      <c r="AF336" s="5">
        <v>1.9530000000000001</v>
      </c>
      <c r="AG336" s="15">
        <v>6</v>
      </c>
      <c r="AH336" s="30">
        <f t="shared" si="57"/>
        <v>8.0078287548795049E-2</v>
      </c>
      <c r="AI336" s="32">
        <f t="shared" si="58"/>
        <v>4.7895301813221131E-2</v>
      </c>
      <c r="AJ336" s="10" t="s">
        <v>15</v>
      </c>
    </row>
    <row r="337" spans="1:36" s="16" customFormat="1">
      <c r="A337" s="19" t="s">
        <v>18</v>
      </c>
      <c r="B337" s="19" t="s">
        <v>58</v>
      </c>
      <c r="C337" s="8">
        <v>0.1</v>
      </c>
      <c r="D337" s="7">
        <v>0</v>
      </c>
      <c r="E337" s="7">
        <v>2</v>
      </c>
      <c r="F337" s="7">
        <v>30</v>
      </c>
      <c r="G337" s="7">
        <v>0</v>
      </c>
      <c r="H337" s="7">
        <v>30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2">
        <f t="shared" si="53"/>
        <v>30</v>
      </c>
      <c r="V337" s="2">
        <f t="shared" si="54"/>
        <v>0</v>
      </c>
      <c r="W337" s="2">
        <f t="shared" si="51"/>
        <v>0</v>
      </c>
      <c r="X337" s="2">
        <f t="shared" si="55"/>
        <v>0</v>
      </c>
      <c r="Y337" s="2">
        <f t="shared" si="52"/>
        <v>30</v>
      </c>
      <c r="Z337" s="2">
        <f t="shared" si="56"/>
        <v>0</v>
      </c>
      <c r="AA337" s="5">
        <v>0.64400000000000002</v>
      </c>
      <c r="AB337" s="5">
        <v>1.0149999999999999</v>
      </c>
      <c r="AC337" s="5">
        <v>1.3180000000000001</v>
      </c>
      <c r="AD337" s="18" t="s">
        <v>15</v>
      </c>
      <c r="AE337" s="18" t="s">
        <v>15</v>
      </c>
      <c r="AF337" s="5">
        <v>2</v>
      </c>
      <c r="AG337" s="15">
        <v>6</v>
      </c>
      <c r="AH337" s="30">
        <f t="shared" si="57"/>
        <v>8.2024021384028187E-2</v>
      </c>
      <c r="AI337" s="32">
        <f t="shared" si="58"/>
        <v>5.1838257149696497E-2</v>
      </c>
      <c r="AJ337" s="10" t="s">
        <v>15</v>
      </c>
    </row>
    <row r="338" spans="1:36" s="16" customFormat="1">
      <c r="A338" s="19" t="s">
        <v>18</v>
      </c>
      <c r="B338" s="19" t="s">
        <v>58</v>
      </c>
      <c r="C338" s="8">
        <v>0.1</v>
      </c>
      <c r="D338" s="7">
        <v>0</v>
      </c>
      <c r="E338" s="7">
        <v>3</v>
      </c>
      <c r="F338" s="7">
        <v>30</v>
      </c>
      <c r="G338" s="7">
        <v>0</v>
      </c>
      <c r="H338" s="7">
        <v>30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2">
        <f t="shared" si="53"/>
        <v>30</v>
      </c>
      <c r="V338" s="2">
        <f t="shared" si="54"/>
        <v>0</v>
      </c>
      <c r="W338" s="2">
        <f t="shared" si="51"/>
        <v>0</v>
      </c>
      <c r="X338" s="2">
        <f t="shared" si="55"/>
        <v>0</v>
      </c>
      <c r="Y338" s="2">
        <f t="shared" si="52"/>
        <v>30</v>
      </c>
      <c r="Z338" s="2">
        <f t="shared" si="56"/>
        <v>0</v>
      </c>
      <c r="AA338" s="5">
        <v>0.67</v>
      </c>
      <c r="AB338" s="5">
        <v>1.0329999999999999</v>
      </c>
      <c r="AC338" s="5">
        <v>1.32</v>
      </c>
      <c r="AD338" s="18" t="s">
        <v>15</v>
      </c>
      <c r="AE338" s="18" t="s">
        <v>15</v>
      </c>
      <c r="AF338" s="5">
        <v>2.0489999999999999</v>
      </c>
      <c r="AG338" s="15">
        <v>6</v>
      </c>
      <c r="AH338" s="30">
        <f t="shared" si="57"/>
        <v>8.0911192616728092E-2</v>
      </c>
      <c r="AI338" s="32">
        <f t="shared" si="58"/>
        <v>4.908318808417058E-2</v>
      </c>
      <c r="AJ338" s="10" t="s">
        <v>15</v>
      </c>
    </row>
    <row r="339" spans="1:36" s="16" customFormat="1">
      <c r="A339" s="19" t="s">
        <v>18</v>
      </c>
      <c r="B339" s="19" t="s">
        <v>58</v>
      </c>
      <c r="C339" s="8">
        <v>0.1</v>
      </c>
      <c r="D339" s="7">
        <v>0</v>
      </c>
      <c r="E339" s="7">
        <v>4</v>
      </c>
      <c r="F339" s="7">
        <v>30</v>
      </c>
      <c r="G339" s="7">
        <v>0</v>
      </c>
      <c r="H339" s="7">
        <v>30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2">
        <f t="shared" si="53"/>
        <v>30</v>
      </c>
      <c r="V339" s="2">
        <f t="shared" si="54"/>
        <v>0</v>
      </c>
      <c r="W339" s="2">
        <f t="shared" si="51"/>
        <v>0</v>
      </c>
      <c r="X339" s="2">
        <f t="shared" si="55"/>
        <v>0</v>
      </c>
      <c r="Y339" s="2">
        <f t="shared" si="52"/>
        <v>30</v>
      </c>
      <c r="Z339" s="2">
        <f t="shared" si="56"/>
        <v>0</v>
      </c>
      <c r="AA339" s="5">
        <v>0.62</v>
      </c>
      <c r="AB339" s="5">
        <v>0.99199999999999999</v>
      </c>
      <c r="AC339" s="5">
        <v>1.27</v>
      </c>
      <c r="AD339" s="18" t="s">
        <v>15</v>
      </c>
      <c r="AE339" s="18" t="s">
        <v>15</v>
      </c>
      <c r="AF339" s="5">
        <v>1.9790000000000001</v>
      </c>
      <c r="AG339" s="15">
        <v>6</v>
      </c>
      <c r="AH339" s="30">
        <f t="shared" si="57"/>
        <v>8.4009017451357068E-2</v>
      </c>
      <c r="AI339" s="32">
        <f t="shared" si="58"/>
        <v>5.1902005242950501E-2</v>
      </c>
      <c r="AJ339" s="10" t="s">
        <v>15</v>
      </c>
    </row>
    <row r="340" spans="1:36" s="16" customFormat="1">
      <c r="A340" s="19" t="s">
        <v>18</v>
      </c>
      <c r="B340" s="19" t="s">
        <v>58</v>
      </c>
      <c r="C340" s="8">
        <v>0.25</v>
      </c>
      <c r="D340" s="7">
        <v>0</v>
      </c>
      <c r="E340" s="7">
        <v>1</v>
      </c>
      <c r="F340" s="7">
        <f>30+30</f>
        <v>60</v>
      </c>
      <c r="G340" s="7">
        <v>30</v>
      </c>
      <c r="H340" s="7">
        <v>30</v>
      </c>
      <c r="I340" s="7">
        <v>20</v>
      </c>
      <c r="J340" s="7">
        <v>0</v>
      </c>
      <c r="K340" s="7">
        <v>20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2">
        <f t="shared" si="53"/>
        <v>60</v>
      </c>
      <c r="V340" s="2">
        <f t="shared" si="54"/>
        <v>20</v>
      </c>
      <c r="W340" s="2">
        <f t="shared" si="51"/>
        <v>30</v>
      </c>
      <c r="X340" s="2">
        <f t="shared" si="55"/>
        <v>0</v>
      </c>
      <c r="Y340" s="2">
        <f t="shared" si="52"/>
        <v>30</v>
      </c>
      <c r="Z340" s="2">
        <f t="shared" si="56"/>
        <v>20</v>
      </c>
      <c r="AA340" s="5">
        <v>0.68899999999999995</v>
      </c>
      <c r="AB340" s="5">
        <v>0.94599999999999995</v>
      </c>
      <c r="AC340" s="5">
        <v>1.224</v>
      </c>
      <c r="AD340" s="18" t="s">
        <v>15</v>
      </c>
      <c r="AE340" s="18" t="s">
        <v>15</v>
      </c>
      <c r="AF340" s="5">
        <v>1.9670000000000001</v>
      </c>
      <c r="AG340" s="15">
        <v>6</v>
      </c>
      <c r="AH340" s="30">
        <f t="shared" si="57"/>
        <v>7.5930856335285166E-2</v>
      </c>
      <c r="AI340" s="32">
        <f t="shared" si="58"/>
        <v>4.1593699316986095E-2</v>
      </c>
      <c r="AJ340" s="10" t="s">
        <v>15</v>
      </c>
    </row>
    <row r="341" spans="1:36" s="16" customFormat="1">
      <c r="A341" s="19" t="s">
        <v>18</v>
      </c>
      <c r="B341" s="19" t="s">
        <v>58</v>
      </c>
      <c r="C341" s="8">
        <v>0.25</v>
      </c>
      <c r="D341" s="7">
        <v>0</v>
      </c>
      <c r="E341" s="7">
        <v>2</v>
      </c>
      <c r="F341" s="7">
        <f>30+30</f>
        <v>60</v>
      </c>
      <c r="G341" s="7">
        <v>30</v>
      </c>
      <c r="H341" s="7">
        <v>30</v>
      </c>
      <c r="I341" s="7">
        <v>10</v>
      </c>
      <c r="J341" s="7">
        <v>0</v>
      </c>
      <c r="K341" s="7">
        <v>10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2">
        <f t="shared" si="53"/>
        <v>60</v>
      </c>
      <c r="V341" s="2">
        <f t="shared" si="54"/>
        <v>10</v>
      </c>
      <c r="W341" s="2">
        <f t="shared" si="51"/>
        <v>30</v>
      </c>
      <c r="X341" s="2">
        <f t="shared" si="55"/>
        <v>0</v>
      </c>
      <c r="Y341" s="2">
        <f t="shared" si="52"/>
        <v>30</v>
      </c>
      <c r="Z341" s="2">
        <f t="shared" si="56"/>
        <v>10</v>
      </c>
      <c r="AA341" s="5">
        <v>0.623</v>
      </c>
      <c r="AB341" s="5">
        <v>0.95599999999999996</v>
      </c>
      <c r="AC341" s="5">
        <v>1.2430000000000001</v>
      </c>
      <c r="AD341" s="18" t="s">
        <v>15</v>
      </c>
      <c r="AE341" s="18" t="s">
        <v>15</v>
      </c>
      <c r="AF341" s="5">
        <v>1.95</v>
      </c>
      <c r="AG341" s="15">
        <v>6</v>
      </c>
      <c r="AH341" s="30">
        <f t="shared" si="57"/>
        <v>8.2591094117224734E-2</v>
      </c>
      <c r="AI341" s="32">
        <f t="shared" si="58"/>
        <v>4.9997180330412533E-2</v>
      </c>
      <c r="AJ341" s="10" t="s">
        <v>15</v>
      </c>
    </row>
    <row r="342" spans="1:36" s="16" customFormat="1">
      <c r="A342" s="19" t="s">
        <v>18</v>
      </c>
      <c r="B342" s="19" t="s">
        <v>58</v>
      </c>
      <c r="C342" s="8">
        <v>0.25</v>
      </c>
      <c r="D342" s="7">
        <v>0</v>
      </c>
      <c r="E342" s="7">
        <v>3</v>
      </c>
      <c r="F342" s="7">
        <v>30</v>
      </c>
      <c r="G342" s="7">
        <v>0</v>
      </c>
      <c r="H342" s="7">
        <v>30</v>
      </c>
      <c r="I342" s="7">
        <v>10</v>
      </c>
      <c r="J342" s="7">
        <v>0</v>
      </c>
      <c r="K342" s="7">
        <v>10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2">
        <f t="shared" si="53"/>
        <v>30</v>
      </c>
      <c r="V342" s="2">
        <f t="shared" si="54"/>
        <v>10</v>
      </c>
      <c r="W342" s="2">
        <f t="shared" si="51"/>
        <v>0</v>
      </c>
      <c r="X342" s="2">
        <f t="shared" si="55"/>
        <v>0</v>
      </c>
      <c r="Y342" s="2">
        <f t="shared" si="52"/>
        <v>30</v>
      </c>
      <c r="Z342" s="2">
        <f t="shared" si="56"/>
        <v>10</v>
      </c>
      <c r="AA342" s="5">
        <v>0.61799999999999999</v>
      </c>
      <c r="AB342" s="5">
        <v>0.96299999999999997</v>
      </c>
      <c r="AC342" s="5">
        <v>1.254</v>
      </c>
      <c r="AD342" s="18" t="s">
        <v>15</v>
      </c>
      <c r="AE342" s="18" t="s">
        <v>15</v>
      </c>
      <c r="AF342" s="5">
        <v>1.94</v>
      </c>
      <c r="AG342" s="15">
        <v>6</v>
      </c>
      <c r="AH342" s="30">
        <f t="shared" si="57"/>
        <v>8.280220914023502E-2</v>
      </c>
      <c r="AI342" s="32">
        <f t="shared" si="58"/>
        <v>5.1218176900980295E-2</v>
      </c>
      <c r="AJ342" s="10" t="s">
        <v>15</v>
      </c>
    </row>
    <row r="343" spans="1:36" s="16" customFormat="1">
      <c r="A343" s="19" t="s">
        <v>18</v>
      </c>
      <c r="B343" s="19" t="s">
        <v>58</v>
      </c>
      <c r="C343" s="8">
        <v>0.25</v>
      </c>
      <c r="D343" s="7">
        <v>0</v>
      </c>
      <c r="E343" s="7">
        <v>4</v>
      </c>
      <c r="F343" s="7">
        <f>30+30</f>
        <v>60</v>
      </c>
      <c r="G343" s="7">
        <v>30</v>
      </c>
      <c r="H343" s="7">
        <v>30</v>
      </c>
      <c r="I343" s="7">
        <v>10</v>
      </c>
      <c r="J343" s="7">
        <v>0</v>
      </c>
      <c r="K343" s="7">
        <v>10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2">
        <f t="shared" si="53"/>
        <v>60</v>
      </c>
      <c r="V343" s="2">
        <f t="shared" si="54"/>
        <v>10</v>
      </c>
      <c r="W343" s="2">
        <f t="shared" si="51"/>
        <v>30</v>
      </c>
      <c r="X343" s="2">
        <f t="shared" si="55"/>
        <v>0</v>
      </c>
      <c r="Y343" s="2">
        <f t="shared" si="52"/>
        <v>30</v>
      </c>
      <c r="Z343" s="2">
        <f t="shared" si="56"/>
        <v>10</v>
      </c>
      <c r="AA343" s="5">
        <v>0.63200000000000001</v>
      </c>
      <c r="AB343" s="5">
        <v>0.95</v>
      </c>
      <c r="AC343" s="5">
        <v>1.2230000000000001</v>
      </c>
      <c r="AD343" s="18" t="s">
        <v>15</v>
      </c>
      <c r="AE343" s="18" t="s">
        <v>15</v>
      </c>
      <c r="AF343" s="13">
        <v>1.8759999999999999</v>
      </c>
      <c r="AG343" s="15">
        <v>5</v>
      </c>
      <c r="AH343" s="30">
        <f t="shared" si="57"/>
        <v>9.450315115213212E-2</v>
      </c>
      <c r="AI343" s="32">
        <f t="shared" si="58"/>
        <v>5.7341875750780091E-2</v>
      </c>
      <c r="AJ343" s="10" t="s">
        <v>15</v>
      </c>
    </row>
    <row r="344" spans="1:36" s="16" customFormat="1">
      <c r="A344" s="19" t="s">
        <v>18</v>
      </c>
      <c r="B344" s="19" t="s">
        <v>58</v>
      </c>
      <c r="C344" s="8">
        <v>0.5</v>
      </c>
      <c r="D344" s="7">
        <v>0</v>
      </c>
      <c r="E344" s="7">
        <v>1</v>
      </c>
      <c r="F344" s="7">
        <f>30+30</f>
        <v>60</v>
      </c>
      <c r="G344" s="7">
        <v>30</v>
      </c>
      <c r="H344" s="7">
        <v>30</v>
      </c>
      <c r="I344" s="7">
        <f>30+20</f>
        <v>50</v>
      </c>
      <c r="J344" s="7">
        <v>30</v>
      </c>
      <c r="K344" s="7">
        <v>20</v>
      </c>
      <c r="L344" s="14" t="s">
        <v>15</v>
      </c>
      <c r="M344" s="14" t="s">
        <v>15</v>
      </c>
      <c r="N344" s="14" t="s">
        <v>15</v>
      </c>
      <c r="O344" s="14">
        <v>0</v>
      </c>
      <c r="P344" s="14">
        <v>0</v>
      </c>
      <c r="Q344" s="14">
        <v>0</v>
      </c>
      <c r="R344" s="14">
        <v>0</v>
      </c>
      <c r="S344" s="14">
        <v>0</v>
      </c>
      <c r="T344" s="14">
        <v>0</v>
      </c>
      <c r="U344" s="2">
        <f t="shared" si="53"/>
        <v>60</v>
      </c>
      <c r="V344" s="2">
        <f t="shared" si="54"/>
        <v>50</v>
      </c>
      <c r="W344" s="2">
        <f t="shared" si="51"/>
        <v>30</v>
      </c>
      <c r="X344" s="2">
        <f t="shared" si="55"/>
        <v>30</v>
      </c>
      <c r="Y344" s="2">
        <f t="shared" si="52"/>
        <v>30</v>
      </c>
      <c r="Z344" s="2">
        <f t="shared" si="56"/>
        <v>20</v>
      </c>
      <c r="AA344" s="5">
        <v>0.66800000000000004</v>
      </c>
      <c r="AB344" s="5">
        <v>0.95799999999999996</v>
      </c>
      <c r="AC344" s="12" t="s">
        <v>15</v>
      </c>
      <c r="AD344" s="12" t="s">
        <v>15</v>
      </c>
      <c r="AE344" s="12" t="s">
        <v>15</v>
      </c>
      <c r="AF344" s="12" t="s">
        <v>15</v>
      </c>
      <c r="AG344" s="14" t="s">
        <v>15</v>
      </c>
      <c r="AH344" s="10" t="s">
        <v>15</v>
      </c>
      <c r="AI344" s="10" t="s">
        <v>15</v>
      </c>
      <c r="AJ344" s="10" t="s">
        <v>15</v>
      </c>
    </row>
    <row r="345" spans="1:36" s="16" customFormat="1">
      <c r="A345" s="19" t="s">
        <v>18</v>
      </c>
      <c r="B345" s="19" t="s">
        <v>58</v>
      </c>
      <c r="C345" s="8">
        <v>0.5</v>
      </c>
      <c r="D345" s="7">
        <v>0</v>
      </c>
      <c r="E345" s="7">
        <v>2</v>
      </c>
      <c r="F345" s="7">
        <f t="shared" ref="F345:F346" si="60">30+30</f>
        <v>60</v>
      </c>
      <c r="G345" s="7">
        <v>30</v>
      </c>
      <c r="H345" s="7">
        <v>30</v>
      </c>
      <c r="I345" s="7">
        <f>30+40</f>
        <v>70</v>
      </c>
      <c r="J345" s="7">
        <v>30</v>
      </c>
      <c r="K345" s="7">
        <v>40</v>
      </c>
      <c r="L345" s="14" t="s">
        <v>15</v>
      </c>
      <c r="M345" s="14" t="s">
        <v>15</v>
      </c>
      <c r="N345" s="14" t="s">
        <v>15</v>
      </c>
      <c r="O345" s="14">
        <v>0</v>
      </c>
      <c r="P345" s="14">
        <v>0</v>
      </c>
      <c r="Q345" s="14">
        <v>0</v>
      </c>
      <c r="R345" s="14">
        <v>0</v>
      </c>
      <c r="S345" s="14">
        <v>0</v>
      </c>
      <c r="T345" s="14">
        <v>0</v>
      </c>
      <c r="U345" s="2">
        <f t="shared" si="53"/>
        <v>70</v>
      </c>
      <c r="V345" s="2">
        <f t="shared" si="54"/>
        <v>70</v>
      </c>
      <c r="W345" s="2">
        <f t="shared" si="51"/>
        <v>30</v>
      </c>
      <c r="X345" s="2">
        <f t="shared" si="55"/>
        <v>30</v>
      </c>
      <c r="Y345" s="2">
        <f t="shared" si="52"/>
        <v>40</v>
      </c>
      <c r="Z345" s="2">
        <f t="shared" si="56"/>
        <v>40</v>
      </c>
      <c r="AA345" s="5">
        <v>0.69399999999999995</v>
      </c>
      <c r="AB345" s="5">
        <v>0.93</v>
      </c>
      <c r="AC345" s="12" t="s">
        <v>15</v>
      </c>
      <c r="AD345" s="12" t="s">
        <v>15</v>
      </c>
      <c r="AE345" s="12" t="s">
        <v>15</v>
      </c>
      <c r="AF345" s="12" t="s">
        <v>15</v>
      </c>
      <c r="AG345" s="14" t="s">
        <v>15</v>
      </c>
      <c r="AH345" s="10" t="s">
        <v>15</v>
      </c>
      <c r="AI345" s="10" t="s">
        <v>15</v>
      </c>
      <c r="AJ345" s="10" t="s">
        <v>15</v>
      </c>
    </row>
    <row r="346" spans="1:36" s="16" customFormat="1">
      <c r="A346" s="19" t="s">
        <v>18</v>
      </c>
      <c r="B346" s="19" t="s">
        <v>58</v>
      </c>
      <c r="C346" s="8">
        <v>0.5</v>
      </c>
      <c r="D346" s="7">
        <v>0</v>
      </c>
      <c r="E346" s="7">
        <v>3</v>
      </c>
      <c r="F346" s="7">
        <f t="shared" si="60"/>
        <v>60</v>
      </c>
      <c r="G346" s="7">
        <v>30</v>
      </c>
      <c r="H346" s="7">
        <v>30</v>
      </c>
      <c r="I346" s="7">
        <f>30+40</f>
        <v>70</v>
      </c>
      <c r="J346" s="7">
        <v>30</v>
      </c>
      <c r="K346" s="7">
        <v>40</v>
      </c>
      <c r="L346" s="14" t="s">
        <v>15</v>
      </c>
      <c r="M346" s="14" t="s">
        <v>15</v>
      </c>
      <c r="N346" s="14" t="s">
        <v>15</v>
      </c>
      <c r="O346" s="14">
        <v>0</v>
      </c>
      <c r="P346" s="14">
        <v>0</v>
      </c>
      <c r="Q346" s="14">
        <v>0</v>
      </c>
      <c r="R346" s="14">
        <v>0</v>
      </c>
      <c r="S346" s="14">
        <v>0</v>
      </c>
      <c r="T346" s="14">
        <v>0</v>
      </c>
      <c r="U346" s="2">
        <f t="shared" si="53"/>
        <v>70</v>
      </c>
      <c r="V346" s="2">
        <f t="shared" si="54"/>
        <v>70</v>
      </c>
      <c r="W346" s="2">
        <f t="shared" si="51"/>
        <v>30</v>
      </c>
      <c r="X346" s="2">
        <f t="shared" si="55"/>
        <v>30</v>
      </c>
      <c r="Y346" s="2">
        <f t="shared" si="52"/>
        <v>40</v>
      </c>
      <c r="Z346" s="2">
        <f t="shared" si="56"/>
        <v>40</v>
      </c>
      <c r="AA346" s="5">
        <v>0.67900000000000005</v>
      </c>
      <c r="AB346" s="5">
        <v>0.81699999999999995</v>
      </c>
      <c r="AC346" s="12" t="s">
        <v>15</v>
      </c>
      <c r="AD346" s="12" t="s">
        <v>15</v>
      </c>
      <c r="AE346" s="12" t="s">
        <v>15</v>
      </c>
      <c r="AF346" s="12" t="s">
        <v>15</v>
      </c>
      <c r="AG346" s="14" t="s">
        <v>15</v>
      </c>
      <c r="AH346" s="10" t="s">
        <v>15</v>
      </c>
      <c r="AI346" s="10" t="s">
        <v>15</v>
      </c>
      <c r="AJ346" s="10" t="s">
        <v>15</v>
      </c>
    </row>
    <row r="347" spans="1:36" s="16" customFormat="1">
      <c r="A347" s="19" t="s">
        <v>18</v>
      </c>
      <c r="B347" s="19" t="s">
        <v>58</v>
      </c>
      <c r="C347" s="8">
        <v>0.5</v>
      </c>
      <c r="D347" s="7">
        <v>0</v>
      </c>
      <c r="E347" s="7">
        <v>4</v>
      </c>
      <c r="F347" s="7">
        <f>30+20</f>
        <v>50</v>
      </c>
      <c r="G347" s="7">
        <v>30</v>
      </c>
      <c r="H347" s="7">
        <v>20</v>
      </c>
      <c r="I347" s="7">
        <f>30+50</f>
        <v>80</v>
      </c>
      <c r="J347" s="7">
        <v>30</v>
      </c>
      <c r="K347" s="7">
        <v>50</v>
      </c>
      <c r="L347" s="15">
        <f>30+30</f>
        <v>60</v>
      </c>
      <c r="M347" s="15">
        <v>30</v>
      </c>
      <c r="N347" s="15">
        <v>30</v>
      </c>
      <c r="O347" s="15">
        <v>0</v>
      </c>
      <c r="P347" s="15">
        <v>0</v>
      </c>
      <c r="Q347" s="15">
        <v>0</v>
      </c>
      <c r="R347" s="15">
        <v>0</v>
      </c>
      <c r="S347" s="15">
        <v>0</v>
      </c>
      <c r="T347" s="15">
        <v>0</v>
      </c>
      <c r="U347" s="2">
        <f t="shared" si="53"/>
        <v>80</v>
      </c>
      <c r="V347" s="2">
        <f t="shared" si="54"/>
        <v>80</v>
      </c>
      <c r="W347" s="2">
        <f t="shared" si="51"/>
        <v>30</v>
      </c>
      <c r="X347" s="2">
        <f t="shared" si="55"/>
        <v>30</v>
      </c>
      <c r="Y347" s="2">
        <f t="shared" si="52"/>
        <v>50</v>
      </c>
      <c r="Z347" s="2">
        <f t="shared" si="56"/>
        <v>50</v>
      </c>
      <c r="AA347" s="5">
        <v>0.69699999999999995</v>
      </c>
      <c r="AB347" s="5">
        <v>0.82</v>
      </c>
      <c r="AC347" s="13">
        <v>0.99</v>
      </c>
      <c r="AD347" s="20" t="s">
        <v>15</v>
      </c>
      <c r="AE347" s="20" t="s">
        <v>15</v>
      </c>
      <c r="AF347" s="12" t="s">
        <v>15</v>
      </c>
      <c r="AG347" s="14" t="s">
        <v>15</v>
      </c>
      <c r="AH347" s="10" t="s">
        <v>15</v>
      </c>
      <c r="AI347" s="10" t="s">
        <v>15</v>
      </c>
      <c r="AJ347" s="10" t="s">
        <v>15</v>
      </c>
    </row>
    <row r="348" spans="1:36" s="16" customFormat="1">
      <c r="A348" s="19" t="s">
        <v>18</v>
      </c>
      <c r="B348" s="19" t="s">
        <v>58</v>
      </c>
      <c r="C348" s="8">
        <v>0</v>
      </c>
      <c r="D348" s="7">
        <v>5</v>
      </c>
      <c r="E348" s="7">
        <v>1</v>
      </c>
      <c r="F348" s="7">
        <v>30</v>
      </c>
      <c r="G348" s="7">
        <v>0</v>
      </c>
      <c r="H348" s="7">
        <v>30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2">
        <f t="shared" si="53"/>
        <v>30</v>
      </c>
      <c r="V348" s="2">
        <f t="shared" si="54"/>
        <v>0</v>
      </c>
      <c r="W348" s="2">
        <f t="shared" si="51"/>
        <v>0</v>
      </c>
      <c r="X348" s="2">
        <f t="shared" si="55"/>
        <v>0</v>
      </c>
      <c r="Y348" s="2">
        <f t="shared" si="52"/>
        <v>30</v>
      </c>
      <c r="Z348" s="2">
        <f t="shared" si="56"/>
        <v>0</v>
      </c>
      <c r="AA348" s="5">
        <v>0.73599999999999999</v>
      </c>
      <c r="AB348" s="5">
        <v>0.85299999999999998</v>
      </c>
      <c r="AC348" s="5">
        <v>1.1519999999999999</v>
      </c>
      <c r="AD348" s="18" t="s">
        <v>15</v>
      </c>
      <c r="AE348" s="18" t="s">
        <v>15</v>
      </c>
      <c r="AF348" s="9" t="s">
        <v>15</v>
      </c>
      <c r="AG348" s="10" t="s">
        <v>15</v>
      </c>
      <c r="AH348" s="10" t="s">
        <v>15</v>
      </c>
      <c r="AI348" s="10" t="s">
        <v>15</v>
      </c>
      <c r="AJ348" s="10" t="s">
        <v>15</v>
      </c>
    </row>
    <row r="349" spans="1:36" s="16" customFormat="1">
      <c r="A349" s="19" t="s">
        <v>18</v>
      </c>
      <c r="B349" s="19" t="s">
        <v>58</v>
      </c>
      <c r="C349" s="8">
        <v>0</v>
      </c>
      <c r="D349" s="7">
        <v>5</v>
      </c>
      <c r="E349" s="7">
        <v>2</v>
      </c>
      <c r="F349" s="7">
        <v>10</v>
      </c>
      <c r="G349" s="7">
        <v>0</v>
      </c>
      <c r="H349" s="7">
        <v>10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2">
        <f t="shared" si="53"/>
        <v>10</v>
      </c>
      <c r="V349" s="2">
        <f t="shared" si="54"/>
        <v>0</v>
      </c>
      <c r="W349" s="2">
        <f t="shared" si="51"/>
        <v>0</v>
      </c>
      <c r="X349" s="2">
        <f t="shared" si="55"/>
        <v>0</v>
      </c>
      <c r="Y349" s="2">
        <f t="shared" si="52"/>
        <v>10</v>
      </c>
      <c r="Z349" s="2">
        <f t="shared" si="56"/>
        <v>0</v>
      </c>
      <c r="AA349" s="5">
        <v>0.73</v>
      </c>
      <c r="AB349" s="5">
        <v>0.85799999999999998</v>
      </c>
      <c r="AC349" s="5">
        <v>1.155</v>
      </c>
      <c r="AD349" s="18" t="s">
        <v>15</v>
      </c>
      <c r="AE349" s="18" t="s">
        <v>15</v>
      </c>
      <c r="AF349" s="5">
        <v>1.8859999999999999</v>
      </c>
      <c r="AG349" s="7">
        <v>7</v>
      </c>
      <c r="AH349" s="30">
        <f t="shared" si="57"/>
        <v>5.8888404040121953E-2</v>
      </c>
      <c r="AI349" s="32">
        <f t="shared" si="58"/>
        <v>2.8465589158243893E-2</v>
      </c>
      <c r="AJ349" s="10" t="s">
        <v>15</v>
      </c>
    </row>
    <row r="350" spans="1:36" s="16" customFormat="1">
      <c r="A350" s="19" t="s">
        <v>18</v>
      </c>
      <c r="B350" s="19" t="s">
        <v>58</v>
      </c>
      <c r="C350" s="8">
        <v>0</v>
      </c>
      <c r="D350" s="7">
        <v>5</v>
      </c>
      <c r="E350" s="7">
        <v>3</v>
      </c>
      <c r="F350" s="7">
        <v>20</v>
      </c>
      <c r="G350" s="7">
        <v>0</v>
      </c>
      <c r="H350" s="7">
        <v>20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2">
        <f t="shared" si="53"/>
        <v>20</v>
      </c>
      <c r="V350" s="2">
        <f t="shared" si="54"/>
        <v>0</v>
      </c>
      <c r="W350" s="2">
        <f t="shared" si="51"/>
        <v>0</v>
      </c>
      <c r="X350" s="2">
        <f t="shared" si="55"/>
        <v>0</v>
      </c>
      <c r="Y350" s="2">
        <f t="shared" si="52"/>
        <v>20</v>
      </c>
      <c r="Z350" s="2">
        <f t="shared" si="56"/>
        <v>0</v>
      </c>
      <c r="AA350" s="5">
        <v>0.72199999999999998</v>
      </c>
      <c r="AB350" s="5">
        <v>0.88400000000000001</v>
      </c>
      <c r="AC350" s="5">
        <v>1.179</v>
      </c>
      <c r="AD350" s="18" t="s">
        <v>15</v>
      </c>
      <c r="AE350" s="18" t="s">
        <v>15</v>
      </c>
      <c r="AF350" s="5">
        <v>1.879</v>
      </c>
      <c r="AG350" s="7">
        <v>8</v>
      </c>
      <c r="AH350" s="30">
        <f t="shared" si="57"/>
        <v>5.1923697816360817E-2</v>
      </c>
      <c r="AI350" s="32">
        <f t="shared" si="58"/>
        <v>2.6622075940681257E-2</v>
      </c>
      <c r="AJ350" s="10" t="s">
        <v>15</v>
      </c>
    </row>
    <row r="351" spans="1:36" s="16" customFormat="1">
      <c r="A351" s="19" t="s">
        <v>18</v>
      </c>
      <c r="B351" s="19" t="s">
        <v>58</v>
      </c>
      <c r="C351" s="8">
        <v>0</v>
      </c>
      <c r="D351" s="7">
        <v>5</v>
      </c>
      <c r="E351" s="7">
        <v>4</v>
      </c>
      <c r="F351" s="7">
        <v>30</v>
      </c>
      <c r="G351" s="7">
        <v>0</v>
      </c>
      <c r="H351" s="7">
        <v>30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2">
        <f t="shared" si="53"/>
        <v>30</v>
      </c>
      <c r="V351" s="2">
        <f t="shared" si="54"/>
        <v>0</v>
      </c>
      <c r="W351" s="2">
        <f t="shared" si="51"/>
        <v>0</v>
      </c>
      <c r="X351" s="2">
        <f t="shared" si="55"/>
        <v>0</v>
      </c>
      <c r="Y351" s="2">
        <f t="shared" si="52"/>
        <v>30</v>
      </c>
      <c r="Z351" s="2">
        <f t="shared" si="56"/>
        <v>0</v>
      </c>
      <c r="AA351" s="5">
        <v>0.73599999999999999</v>
      </c>
      <c r="AB351" s="5">
        <v>0.89900000000000002</v>
      </c>
      <c r="AC351" s="5">
        <v>1.165</v>
      </c>
      <c r="AD351" s="18" t="s">
        <v>15</v>
      </c>
      <c r="AE351" s="18" t="s">
        <v>15</v>
      </c>
      <c r="AF351" s="5">
        <v>1.8420000000000001</v>
      </c>
      <c r="AG351" s="7">
        <v>8</v>
      </c>
      <c r="AH351" s="30">
        <f t="shared" si="57"/>
        <v>4.9801476440416409E-2</v>
      </c>
      <c r="AI351" s="32">
        <f t="shared" si="58"/>
        <v>2.4931013878067367E-2</v>
      </c>
      <c r="AJ351" s="10" t="s">
        <v>15</v>
      </c>
    </row>
    <row r="352" spans="1:36" s="16" customFormat="1">
      <c r="A352" s="19" t="s">
        <v>18</v>
      </c>
      <c r="B352" s="19" t="s">
        <v>58</v>
      </c>
      <c r="C352" s="8">
        <v>0.1</v>
      </c>
      <c r="D352" s="7">
        <v>5</v>
      </c>
      <c r="E352" s="7">
        <v>1</v>
      </c>
      <c r="F352" s="7">
        <f>30+20</f>
        <v>50</v>
      </c>
      <c r="G352" s="7">
        <v>30</v>
      </c>
      <c r="H352" s="7">
        <v>20</v>
      </c>
      <c r="I352" s="7">
        <v>10</v>
      </c>
      <c r="J352" s="7">
        <v>0</v>
      </c>
      <c r="K352" s="7">
        <v>10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2">
        <f t="shared" si="53"/>
        <v>50</v>
      </c>
      <c r="V352" s="2">
        <f t="shared" si="54"/>
        <v>10</v>
      </c>
      <c r="W352" s="2">
        <f t="shared" si="51"/>
        <v>30</v>
      </c>
      <c r="X352" s="2">
        <f t="shared" si="55"/>
        <v>0</v>
      </c>
      <c r="Y352" s="2">
        <f t="shared" si="52"/>
        <v>20</v>
      </c>
      <c r="Z352" s="2">
        <f t="shared" si="56"/>
        <v>10</v>
      </c>
      <c r="AA352" s="5">
        <v>0.67600000000000005</v>
      </c>
      <c r="AB352" s="5">
        <v>0.87</v>
      </c>
      <c r="AC352" s="5">
        <v>1.1919999999999999</v>
      </c>
      <c r="AD352" s="18" t="s">
        <v>15</v>
      </c>
      <c r="AE352" s="18" t="s">
        <v>15</v>
      </c>
      <c r="AF352" s="9" t="s">
        <v>15</v>
      </c>
      <c r="AG352" s="10" t="s">
        <v>15</v>
      </c>
      <c r="AH352" s="10" t="s">
        <v>15</v>
      </c>
      <c r="AI352" s="10" t="s">
        <v>15</v>
      </c>
      <c r="AJ352" s="10" t="s">
        <v>15</v>
      </c>
    </row>
    <row r="353" spans="1:36" s="16" customFormat="1">
      <c r="A353" s="19" t="s">
        <v>18</v>
      </c>
      <c r="B353" s="19" t="s">
        <v>58</v>
      </c>
      <c r="C353" s="8">
        <v>0.1</v>
      </c>
      <c r="D353" s="7">
        <v>5</v>
      </c>
      <c r="E353" s="7">
        <v>2</v>
      </c>
      <c r="F353" s="7">
        <v>30</v>
      </c>
      <c r="G353" s="7">
        <v>0</v>
      </c>
      <c r="H353" s="7">
        <v>30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2">
        <f t="shared" si="53"/>
        <v>30</v>
      </c>
      <c r="V353" s="2">
        <f t="shared" si="54"/>
        <v>0</v>
      </c>
      <c r="W353" s="2">
        <f t="shared" si="51"/>
        <v>0</v>
      </c>
      <c r="X353" s="2">
        <f t="shared" si="55"/>
        <v>0</v>
      </c>
      <c r="Y353" s="2">
        <f t="shared" si="52"/>
        <v>30</v>
      </c>
      <c r="Z353" s="2">
        <f t="shared" si="56"/>
        <v>0</v>
      </c>
      <c r="AA353" s="5">
        <v>0.69899999999999995</v>
      </c>
      <c r="AB353" s="5">
        <v>0.85599999999999998</v>
      </c>
      <c r="AC353" s="5">
        <v>1.1719999999999999</v>
      </c>
      <c r="AD353" s="18" t="s">
        <v>15</v>
      </c>
      <c r="AE353" s="18" t="s">
        <v>15</v>
      </c>
      <c r="AF353" s="5">
        <v>1.893</v>
      </c>
      <c r="AG353" s="7">
        <v>8</v>
      </c>
      <c r="AH353" s="30">
        <f t="shared" si="57"/>
        <v>5.4084179777264423E-2</v>
      </c>
      <c r="AI353" s="32">
        <f t="shared" si="58"/>
        <v>2.8056304492048805E-2</v>
      </c>
      <c r="AJ353" s="10" t="s">
        <v>15</v>
      </c>
    </row>
    <row r="354" spans="1:36" s="16" customFormat="1">
      <c r="A354" s="19" t="s">
        <v>18</v>
      </c>
      <c r="B354" s="19" t="s">
        <v>58</v>
      </c>
      <c r="C354" s="8">
        <v>0.1</v>
      </c>
      <c r="D354" s="7">
        <v>5</v>
      </c>
      <c r="E354" s="7">
        <v>3</v>
      </c>
      <c r="F354" s="7">
        <v>10</v>
      </c>
      <c r="G354" s="7">
        <v>0</v>
      </c>
      <c r="H354" s="7">
        <v>10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2">
        <f t="shared" si="53"/>
        <v>10</v>
      </c>
      <c r="V354" s="2">
        <f t="shared" si="54"/>
        <v>0</v>
      </c>
      <c r="W354" s="2">
        <f t="shared" si="51"/>
        <v>0</v>
      </c>
      <c r="X354" s="2">
        <f t="shared" si="55"/>
        <v>0</v>
      </c>
      <c r="Y354" s="2">
        <f t="shared" si="52"/>
        <v>10</v>
      </c>
      <c r="Z354" s="2">
        <f t="shared" si="56"/>
        <v>0</v>
      </c>
      <c r="AA354" s="5">
        <v>0.75800000000000001</v>
      </c>
      <c r="AB354" s="5">
        <v>0.88700000000000001</v>
      </c>
      <c r="AC354" s="5">
        <v>1.17</v>
      </c>
      <c r="AD354" s="18" t="s">
        <v>15</v>
      </c>
      <c r="AE354" s="18" t="s">
        <v>15</v>
      </c>
      <c r="AF354" s="5">
        <v>2.04</v>
      </c>
      <c r="AG354" s="7">
        <v>7</v>
      </c>
      <c r="AH354" s="30">
        <f t="shared" si="57"/>
        <v>6.1422994541977895E-2</v>
      </c>
      <c r="AI354" s="32">
        <f t="shared" si="58"/>
        <v>2.693095087344401E-2</v>
      </c>
      <c r="AJ354" s="10" t="s">
        <v>15</v>
      </c>
    </row>
    <row r="355" spans="1:36" s="16" customFormat="1">
      <c r="A355" s="19" t="s">
        <v>18</v>
      </c>
      <c r="B355" s="19" t="s">
        <v>58</v>
      </c>
      <c r="C355" s="8">
        <v>0.1</v>
      </c>
      <c r="D355" s="7">
        <v>5</v>
      </c>
      <c r="E355" s="7">
        <v>4</v>
      </c>
      <c r="F355" s="7">
        <v>30</v>
      </c>
      <c r="G355" s="7">
        <v>0</v>
      </c>
      <c r="H355" s="7">
        <v>30</v>
      </c>
      <c r="I355" s="7">
        <v>30</v>
      </c>
      <c r="J355" s="7">
        <v>0</v>
      </c>
      <c r="K355" s="7">
        <v>30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2">
        <f t="shared" si="53"/>
        <v>30</v>
      </c>
      <c r="V355" s="2">
        <f t="shared" si="54"/>
        <v>30</v>
      </c>
      <c r="W355" s="2">
        <f t="shared" si="51"/>
        <v>0</v>
      </c>
      <c r="X355" s="2">
        <f t="shared" si="55"/>
        <v>0</v>
      </c>
      <c r="Y355" s="2">
        <f t="shared" si="52"/>
        <v>30</v>
      </c>
      <c r="Z355" s="2">
        <f t="shared" si="56"/>
        <v>30</v>
      </c>
      <c r="AA355" s="5">
        <v>0.73899999999999999</v>
      </c>
      <c r="AB355" s="5">
        <v>0.86899999999999999</v>
      </c>
      <c r="AC355" s="5">
        <v>1.1879999999999999</v>
      </c>
      <c r="AD355" s="18" t="s">
        <v>15</v>
      </c>
      <c r="AE355" s="18" t="s">
        <v>15</v>
      </c>
      <c r="AF355" s="5">
        <v>1.9610000000000001</v>
      </c>
      <c r="AG355" s="7">
        <v>7</v>
      </c>
      <c r="AH355" s="30">
        <f t="shared" si="57"/>
        <v>6.0547593610422626E-2</v>
      </c>
      <c r="AI355" s="32">
        <f t="shared" si="58"/>
        <v>2.9453143178621282E-2</v>
      </c>
      <c r="AJ355" s="10" t="s">
        <v>15</v>
      </c>
    </row>
    <row r="356" spans="1:36" s="16" customFormat="1">
      <c r="A356" s="19" t="s">
        <v>18</v>
      </c>
      <c r="B356" s="19" t="s">
        <v>58</v>
      </c>
      <c r="C356" s="8">
        <v>0.25</v>
      </c>
      <c r="D356" s="7">
        <v>5</v>
      </c>
      <c r="E356" s="7">
        <v>1</v>
      </c>
      <c r="F356" s="7">
        <f t="shared" ref="F356:F358" si="61">30+20</f>
        <v>50</v>
      </c>
      <c r="G356" s="7">
        <v>30</v>
      </c>
      <c r="H356" s="7">
        <v>20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2">
        <f t="shared" si="53"/>
        <v>50</v>
      </c>
      <c r="V356" s="2">
        <f t="shared" si="54"/>
        <v>0</v>
      </c>
      <c r="W356" s="2">
        <f t="shared" si="51"/>
        <v>30</v>
      </c>
      <c r="X356" s="2">
        <f t="shared" si="55"/>
        <v>0</v>
      </c>
      <c r="Y356" s="2">
        <f t="shared" si="52"/>
        <v>20</v>
      </c>
      <c r="Z356" s="2">
        <f t="shared" si="56"/>
        <v>0</v>
      </c>
      <c r="AA356" s="5">
        <v>0.73899999999999999</v>
      </c>
      <c r="AB356" s="5">
        <v>0.879</v>
      </c>
      <c r="AC356" s="5">
        <v>1.1719999999999999</v>
      </c>
      <c r="AD356" s="18" t="s">
        <v>15</v>
      </c>
      <c r="AE356" s="18" t="s">
        <v>15</v>
      </c>
      <c r="AF356" s="5">
        <v>1.9419999999999999</v>
      </c>
      <c r="AG356" s="7">
        <v>7</v>
      </c>
      <c r="AH356" s="30">
        <f t="shared" si="57"/>
        <v>5.9943541025308619E-2</v>
      </c>
      <c r="AI356" s="32">
        <f t="shared" si="58"/>
        <v>2.8611881898178013E-2</v>
      </c>
      <c r="AJ356" s="10" t="s">
        <v>15</v>
      </c>
    </row>
    <row r="357" spans="1:36" s="16" customFormat="1">
      <c r="A357" s="19" t="s">
        <v>18</v>
      </c>
      <c r="B357" s="19" t="s">
        <v>58</v>
      </c>
      <c r="C357" s="8">
        <v>0.25</v>
      </c>
      <c r="D357" s="7">
        <v>5</v>
      </c>
      <c r="E357" s="7">
        <v>2</v>
      </c>
      <c r="F357" s="7">
        <f t="shared" si="61"/>
        <v>50</v>
      </c>
      <c r="G357" s="7">
        <v>30</v>
      </c>
      <c r="H357" s="7">
        <v>20</v>
      </c>
      <c r="I357" s="7">
        <v>10</v>
      </c>
      <c r="J357" s="7">
        <v>0</v>
      </c>
      <c r="K357" s="7">
        <v>10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2">
        <f t="shared" si="53"/>
        <v>50</v>
      </c>
      <c r="V357" s="2">
        <f t="shared" si="54"/>
        <v>10</v>
      </c>
      <c r="W357" s="2">
        <f t="shared" si="51"/>
        <v>30</v>
      </c>
      <c r="X357" s="2">
        <f t="shared" si="55"/>
        <v>0</v>
      </c>
      <c r="Y357" s="2">
        <f t="shared" si="52"/>
        <v>20</v>
      </c>
      <c r="Z357" s="2">
        <f t="shared" si="56"/>
        <v>10</v>
      </c>
      <c r="AA357" s="5">
        <v>0.72</v>
      </c>
      <c r="AB357" s="5">
        <v>0.86499999999999999</v>
      </c>
      <c r="AC357" s="5">
        <v>1.2529999999999999</v>
      </c>
      <c r="AD357" s="18" t="s">
        <v>15</v>
      </c>
      <c r="AE357" s="18" t="s">
        <v>15</v>
      </c>
      <c r="AF357" s="5">
        <v>1.8560000000000001</v>
      </c>
      <c r="AG357" s="7">
        <v>7</v>
      </c>
      <c r="AH357" s="30">
        <f t="shared" si="57"/>
        <v>5.8749353635939264E-2</v>
      </c>
      <c r="AI357" s="32">
        <f t="shared" si="58"/>
        <v>3.4374082080411643E-2</v>
      </c>
      <c r="AJ357" s="10" t="s">
        <v>15</v>
      </c>
    </row>
    <row r="358" spans="1:36" s="16" customFormat="1">
      <c r="A358" s="19" t="s">
        <v>18</v>
      </c>
      <c r="B358" s="19" t="s">
        <v>58</v>
      </c>
      <c r="C358" s="8">
        <v>0.25</v>
      </c>
      <c r="D358" s="7">
        <v>5</v>
      </c>
      <c r="E358" s="7">
        <v>3</v>
      </c>
      <c r="F358" s="7">
        <f t="shared" si="61"/>
        <v>50</v>
      </c>
      <c r="G358" s="7">
        <v>30</v>
      </c>
      <c r="H358" s="7">
        <v>20</v>
      </c>
      <c r="I358" s="7">
        <v>10</v>
      </c>
      <c r="J358" s="7">
        <v>0</v>
      </c>
      <c r="K358" s="7">
        <v>10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2">
        <f t="shared" si="53"/>
        <v>50</v>
      </c>
      <c r="V358" s="2">
        <f t="shared" si="54"/>
        <v>10</v>
      </c>
      <c r="W358" s="2">
        <f t="shared" si="51"/>
        <v>30</v>
      </c>
      <c r="X358" s="2">
        <f t="shared" si="55"/>
        <v>0</v>
      </c>
      <c r="Y358" s="2">
        <f t="shared" si="52"/>
        <v>20</v>
      </c>
      <c r="Z358" s="2">
        <f t="shared" si="56"/>
        <v>10</v>
      </c>
      <c r="AA358" s="5">
        <v>0.754</v>
      </c>
      <c r="AB358" s="5">
        <v>0.92100000000000004</v>
      </c>
      <c r="AC358" s="5">
        <v>1.2350000000000001</v>
      </c>
      <c r="AD358" s="18" t="s">
        <v>15</v>
      </c>
      <c r="AE358" s="18" t="s">
        <v>15</v>
      </c>
      <c r="AF358" s="5">
        <v>1.956</v>
      </c>
      <c r="AG358" s="7">
        <v>7</v>
      </c>
      <c r="AH358" s="30">
        <f t="shared" si="57"/>
        <v>5.9142500654544079E-2</v>
      </c>
      <c r="AI358" s="32">
        <f t="shared" si="58"/>
        <v>3.0613658817987215E-2</v>
      </c>
      <c r="AJ358" s="10" t="s">
        <v>15</v>
      </c>
    </row>
    <row r="359" spans="1:36" s="16" customFormat="1">
      <c r="A359" s="19" t="s">
        <v>18</v>
      </c>
      <c r="B359" s="19" t="s">
        <v>58</v>
      </c>
      <c r="C359" s="8">
        <v>0.25</v>
      </c>
      <c r="D359" s="7">
        <v>5</v>
      </c>
      <c r="E359" s="7">
        <v>4</v>
      </c>
      <c r="F359" s="7">
        <f>30+50</f>
        <v>80</v>
      </c>
      <c r="G359" s="7">
        <v>30</v>
      </c>
      <c r="H359" s="7">
        <v>50</v>
      </c>
      <c r="I359" s="7">
        <v>10</v>
      </c>
      <c r="J359" s="7">
        <v>0</v>
      </c>
      <c r="K359" s="7">
        <v>10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2">
        <f t="shared" si="53"/>
        <v>80</v>
      </c>
      <c r="V359" s="2">
        <f t="shared" si="54"/>
        <v>10</v>
      </c>
      <c r="W359" s="2">
        <f t="shared" si="51"/>
        <v>30</v>
      </c>
      <c r="X359" s="2">
        <f t="shared" si="55"/>
        <v>0</v>
      </c>
      <c r="Y359" s="2">
        <f t="shared" si="52"/>
        <v>50</v>
      </c>
      <c r="Z359" s="2">
        <f t="shared" si="56"/>
        <v>10</v>
      </c>
      <c r="AA359" s="5">
        <v>0.746</v>
      </c>
      <c r="AB359" s="5">
        <v>0.91</v>
      </c>
      <c r="AC359" s="5">
        <v>1.22</v>
      </c>
      <c r="AD359" s="18" t="s">
        <v>15</v>
      </c>
      <c r="AE359" s="18" t="s">
        <v>15</v>
      </c>
      <c r="AF359" s="5">
        <v>2.0059999999999998</v>
      </c>
      <c r="AG359" s="7">
        <v>7</v>
      </c>
      <c r="AH359" s="30">
        <f t="shared" si="57"/>
        <v>6.1370300173104353E-2</v>
      </c>
      <c r="AI359" s="32">
        <f t="shared" si="58"/>
        <v>3.0517286171725635E-2</v>
      </c>
      <c r="AJ359" s="10" t="s">
        <v>15</v>
      </c>
    </row>
    <row r="360" spans="1:36" s="16" customFormat="1">
      <c r="A360" s="19" t="s">
        <v>18</v>
      </c>
      <c r="B360" s="19" t="s">
        <v>58</v>
      </c>
      <c r="C360" s="8">
        <v>0.5</v>
      </c>
      <c r="D360" s="7">
        <v>5</v>
      </c>
      <c r="E360" s="7">
        <v>1</v>
      </c>
      <c r="F360" s="7">
        <v>30</v>
      </c>
      <c r="G360" s="7">
        <v>0</v>
      </c>
      <c r="H360" s="7">
        <v>30</v>
      </c>
      <c r="I360" s="7">
        <f>30+40</f>
        <v>70</v>
      </c>
      <c r="J360" s="7">
        <v>30</v>
      </c>
      <c r="K360" s="7">
        <v>40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2">
        <f t="shared" si="53"/>
        <v>70</v>
      </c>
      <c r="V360" s="2">
        <f t="shared" si="54"/>
        <v>70</v>
      </c>
      <c r="W360" s="2">
        <f t="shared" si="51"/>
        <v>30</v>
      </c>
      <c r="X360" s="2">
        <f t="shared" si="55"/>
        <v>30</v>
      </c>
      <c r="Y360" s="2">
        <f t="shared" si="52"/>
        <v>40</v>
      </c>
      <c r="Z360" s="2">
        <f t="shared" si="56"/>
        <v>40</v>
      </c>
      <c r="AA360" s="5">
        <v>0.627</v>
      </c>
      <c r="AB360" s="5">
        <v>0.94599999999999995</v>
      </c>
      <c r="AC360" s="5">
        <v>1.2190000000000001</v>
      </c>
      <c r="AD360" s="18" t="s">
        <v>15</v>
      </c>
      <c r="AE360" s="18" t="s">
        <v>15</v>
      </c>
      <c r="AF360" s="5">
        <v>2.044</v>
      </c>
      <c r="AG360" s="15">
        <v>7</v>
      </c>
      <c r="AH360" s="30">
        <f t="shared" si="57"/>
        <v>7.331619294742267E-2</v>
      </c>
      <c r="AI360" s="32">
        <f t="shared" si="58"/>
        <v>4.1248023541095073E-2</v>
      </c>
      <c r="AJ360" s="10" t="s">
        <v>15</v>
      </c>
    </row>
    <row r="361" spans="1:36" s="16" customFormat="1">
      <c r="A361" s="19" t="s">
        <v>18</v>
      </c>
      <c r="B361" s="19" t="s">
        <v>58</v>
      </c>
      <c r="C361" s="8">
        <v>0.5</v>
      </c>
      <c r="D361" s="7">
        <v>5</v>
      </c>
      <c r="E361" s="7">
        <v>2</v>
      </c>
      <c r="F361" s="7">
        <f>30+40</f>
        <v>70</v>
      </c>
      <c r="G361" s="7">
        <v>30</v>
      </c>
      <c r="H361" s="7">
        <v>40</v>
      </c>
      <c r="I361" s="7">
        <f>30+40</f>
        <v>70</v>
      </c>
      <c r="J361" s="7">
        <v>30</v>
      </c>
      <c r="K361" s="7">
        <v>40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2">
        <f t="shared" si="53"/>
        <v>70</v>
      </c>
      <c r="V361" s="2">
        <f t="shared" si="54"/>
        <v>70</v>
      </c>
      <c r="W361" s="2">
        <f t="shared" si="51"/>
        <v>30</v>
      </c>
      <c r="X361" s="2">
        <f t="shared" si="55"/>
        <v>30</v>
      </c>
      <c r="Y361" s="2">
        <f t="shared" si="52"/>
        <v>40</v>
      </c>
      <c r="Z361" s="2">
        <f t="shared" si="56"/>
        <v>40</v>
      </c>
      <c r="AA361" s="5">
        <v>0.65</v>
      </c>
      <c r="AB361" s="5">
        <v>0.94499999999999995</v>
      </c>
      <c r="AC361" s="5">
        <v>1.232</v>
      </c>
      <c r="AD361" s="18" t="s">
        <v>15</v>
      </c>
      <c r="AE361" s="18" t="s">
        <v>15</v>
      </c>
      <c r="AF361" s="5">
        <v>1.9450000000000001</v>
      </c>
      <c r="AG361" s="15">
        <v>6</v>
      </c>
      <c r="AH361" s="30">
        <f t="shared" si="57"/>
        <v>7.9334374836478497E-2</v>
      </c>
      <c r="AI361" s="32">
        <f t="shared" si="58"/>
        <v>4.6282891864258512E-2</v>
      </c>
      <c r="AJ361" s="10" t="s">
        <v>15</v>
      </c>
    </row>
    <row r="362" spans="1:36" s="16" customFormat="1">
      <c r="A362" s="19" t="s">
        <v>18</v>
      </c>
      <c r="B362" s="19" t="s">
        <v>58</v>
      </c>
      <c r="C362" s="8">
        <v>0.5</v>
      </c>
      <c r="D362" s="7">
        <v>5</v>
      </c>
      <c r="E362" s="7">
        <v>3</v>
      </c>
      <c r="F362" s="7">
        <v>30</v>
      </c>
      <c r="G362" s="7">
        <v>0</v>
      </c>
      <c r="H362" s="7">
        <v>30</v>
      </c>
      <c r="I362" s="7">
        <v>20</v>
      </c>
      <c r="J362" s="7">
        <v>0</v>
      </c>
      <c r="K362" s="7">
        <v>20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2">
        <f t="shared" si="53"/>
        <v>30</v>
      </c>
      <c r="V362" s="2">
        <f t="shared" si="54"/>
        <v>20</v>
      </c>
      <c r="W362" s="2">
        <f t="shared" si="51"/>
        <v>0</v>
      </c>
      <c r="X362" s="2">
        <f t="shared" si="55"/>
        <v>0</v>
      </c>
      <c r="Y362" s="2">
        <f t="shared" si="52"/>
        <v>30</v>
      </c>
      <c r="Z362" s="2">
        <f t="shared" si="56"/>
        <v>20</v>
      </c>
      <c r="AA362" s="5">
        <v>0.61199999999999999</v>
      </c>
      <c r="AB362" s="5">
        <v>0.92600000000000005</v>
      </c>
      <c r="AC362" s="5">
        <v>1.2150000000000001</v>
      </c>
      <c r="AD362" s="18" t="s">
        <v>15</v>
      </c>
      <c r="AE362" s="18" t="s">
        <v>15</v>
      </c>
      <c r="AF362" s="5">
        <v>2.0790000000000002</v>
      </c>
      <c r="AG362" s="15">
        <v>7</v>
      </c>
      <c r="AH362" s="30">
        <f t="shared" si="57"/>
        <v>7.5871866740844007E-2</v>
      </c>
      <c r="AI362" s="32">
        <f t="shared" si="58"/>
        <v>4.2546407969824264E-2</v>
      </c>
      <c r="AJ362" s="10" t="s">
        <v>15</v>
      </c>
    </row>
    <row r="363" spans="1:36" s="16" customFormat="1">
      <c r="A363" s="19" t="s">
        <v>18</v>
      </c>
      <c r="B363" s="19" t="s">
        <v>58</v>
      </c>
      <c r="C363" s="8">
        <v>0.5</v>
      </c>
      <c r="D363" s="7">
        <v>5</v>
      </c>
      <c r="E363" s="7">
        <v>4</v>
      </c>
      <c r="F363" s="7">
        <v>30</v>
      </c>
      <c r="G363" s="7">
        <v>0</v>
      </c>
      <c r="H363" s="7">
        <v>30</v>
      </c>
      <c r="I363" s="7">
        <v>20</v>
      </c>
      <c r="J363" s="7">
        <v>0</v>
      </c>
      <c r="K363" s="7">
        <v>20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2">
        <f t="shared" si="53"/>
        <v>30</v>
      </c>
      <c r="V363" s="2">
        <f t="shared" si="54"/>
        <v>20</v>
      </c>
      <c r="W363" s="2">
        <f t="shared" si="51"/>
        <v>0</v>
      </c>
      <c r="X363" s="2">
        <f t="shared" si="55"/>
        <v>0</v>
      </c>
      <c r="Y363" s="2">
        <f t="shared" si="52"/>
        <v>30</v>
      </c>
      <c r="Z363" s="2">
        <f t="shared" si="56"/>
        <v>20</v>
      </c>
      <c r="AA363" s="5">
        <v>0.61499999999999999</v>
      </c>
      <c r="AB363" s="5">
        <v>0.90900000000000003</v>
      </c>
      <c r="AC363" s="5">
        <v>1.1839999999999999</v>
      </c>
      <c r="AD363" s="18" t="s">
        <v>15</v>
      </c>
      <c r="AE363" s="18" t="s">
        <v>15</v>
      </c>
      <c r="AF363" s="5">
        <v>2.04</v>
      </c>
      <c r="AG363" s="15">
        <v>7</v>
      </c>
      <c r="AH363" s="30">
        <f t="shared" si="57"/>
        <v>7.439357880721173E-2</v>
      </c>
      <c r="AI363" s="32">
        <f t="shared" si="58"/>
        <v>4.0639512373069175E-2</v>
      </c>
      <c r="AJ363" s="10" t="s">
        <v>15</v>
      </c>
    </row>
    <row r="364" spans="1:36" s="16" customFormat="1">
      <c r="A364" s="19" t="s">
        <v>18</v>
      </c>
      <c r="B364" s="19" t="s">
        <v>58</v>
      </c>
      <c r="C364" s="8">
        <v>0</v>
      </c>
      <c r="D364" s="7">
        <v>10</v>
      </c>
      <c r="E364" s="7">
        <v>1</v>
      </c>
      <c r="F364" s="7">
        <v>30</v>
      </c>
      <c r="G364" s="7">
        <v>0</v>
      </c>
      <c r="H364" s="7">
        <v>30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2">
        <f t="shared" si="53"/>
        <v>30</v>
      </c>
      <c r="V364" s="2">
        <f t="shared" si="54"/>
        <v>0</v>
      </c>
      <c r="W364" s="2">
        <f t="shared" si="51"/>
        <v>0</v>
      </c>
      <c r="X364" s="2">
        <f t="shared" si="55"/>
        <v>0</v>
      </c>
      <c r="Y364" s="2">
        <f t="shared" si="52"/>
        <v>30</v>
      </c>
      <c r="Z364" s="2">
        <f t="shared" si="56"/>
        <v>0</v>
      </c>
      <c r="AA364" s="5">
        <v>0.61699999999999999</v>
      </c>
      <c r="AB364" s="5">
        <v>0.86599999999999999</v>
      </c>
      <c r="AC364" s="5">
        <v>1.133</v>
      </c>
      <c r="AD364" s="18" t="s">
        <v>15</v>
      </c>
      <c r="AE364" s="18" t="s">
        <v>15</v>
      </c>
      <c r="AF364" s="5">
        <v>1.59</v>
      </c>
      <c r="AG364" s="7">
        <v>8</v>
      </c>
      <c r="AH364" s="30">
        <f t="shared" si="57"/>
        <v>5.1388995035901233E-2</v>
      </c>
      <c r="AI364" s="32">
        <f t="shared" si="58"/>
        <v>3.2993093228769449E-2</v>
      </c>
      <c r="AJ364" s="10" t="s">
        <v>15</v>
      </c>
    </row>
    <row r="365" spans="1:36" s="16" customFormat="1">
      <c r="A365" s="19" t="s">
        <v>18</v>
      </c>
      <c r="B365" s="19" t="s">
        <v>58</v>
      </c>
      <c r="C365" s="8">
        <v>0</v>
      </c>
      <c r="D365" s="7">
        <v>10</v>
      </c>
      <c r="E365" s="7">
        <v>2</v>
      </c>
      <c r="F365" s="7">
        <v>10</v>
      </c>
      <c r="G365" s="7">
        <v>0</v>
      </c>
      <c r="H365" s="7">
        <v>10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2">
        <f t="shared" si="53"/>
        <v>10</v>
      </c>
      <c r="V365" s="2">
        <f t="shared" si="54"/>
        <v>0</v>
      </c>
      <c r="W365" s="2">
        <f t="shared" si="51"/>
        <v>0</v>
      </c>
      <c r="X365" s="2">
        <f t="shared" si="55"/>
        <v>0</v>
      </c>
      <c r="Y365" s="2">
        <f t="shared" si="52"/>
        <v>10</v>
      </c>
      <c r="Z365" s="2">
        <f t="shared" si="56"/>
        <v>0</v>
      </c>
      <c r="AA365" s="5">
        <v>0.61299999999999999</v>
      </c>
      <c r="AB365" s="5">
        <v>0.87</v>
      </c>
      <c r="AC365" s="5">
        <v>1.073</v>
      </c>
      <c r="AD365" s="18" t="s">
        <v>15</v>
      </c>
      <c r="AE365" s="18" t="s">
        <v>15</v>
      </c>
      <c r="AF365" s="5">
        <v>1.5</v>
      </c>
      <c r="AG365" s="7">
        <v>8</v>
      </c>
      <c r="AH365" s="30">
        <f t="shared" si="57"/>
        <v>4.8578848067158273E-2</v>
      </c>
      <c r="AI365" s="32">
        <f t="shared" si="58"/>
        <v>3.0392405930942005E-2</v>
      </c>
      <c r="AJ365" s="10" t="s">
        <v>15</v>
      </c>
    </row>
    <row r="366" spans="1:36" s="16" customFormat="1">
      <c r="A366" s="19" t="s">
        <v>18</v>
      </c>
      <c r="B366" s="19" t="s">
        <v>58</v>
      </c>
      <c r="C366" s="8">
        <v>0</v>
      </c>
      <c r="D366" s="7">
        <v>10</v>
      </c>
      <c r="E366" s="7">
        <v>3</v>
      </c>
      <c r="F366" s="7">
        <v>30</v>
      </c>
      <c r="G366" s="7">
        <v>0</v>
      </c>
      <c r="H366" s="7">
        <v>30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2">
        <f t="shared" si="53"/>
        <v>30</v>
      </c>
      <c r="V366" s="2">
        <f t="shared" si="54"/>
        <v>0</v>
      </c>
      <c r="W366" s="2">
        <f t="shared" si="51"/>
        <v>0</v>
      </c>
      <c r="X366" s="2">
        <f t="shared" si="55"/>
        <v>0</v>
      </c>
      <c r="Y366" s="2">
        <f t="shared" si="52"/>
        <v>30</v>
      </c>
      <c r="Z366" s="2">
        <f t="shared" si="56"/>
        <v>0</v>
      </c>
      <c r="AA366" s="5">
        <v>0.622</v>
      </c>
      <c r="AB366" s="5">
        <v>0.92500000000000004</v>
      </c>
      <c r="AC366" s="5">
        <v>1.202</v>
      </c>
      <c r="AD366" s="18" t="s">
        <v>15</v>
      </c>
      <c r="AE366" s="18" t="s">
        <v>15</v>
      </c>
      <c r="AF366" s="5">
        <v>1.8779999999999999</v>
      </c>
      <c r="AG366" s="7">
        <v>6</v>
      </c>
      <c r="AH366" s="30">
        <f t="shared" si="57"/>
        <v>7.9984200539878897E-2</v>
      </c>
      <c r="AI366" s="32">
        <f t="shared" si="58"/>
        <v>4.7685680495983672E-2</v>
      </c>
      <c r="AJ366" s="10" t="s">
        <v>15</v>
      </c>
    </row>
    <row r="367" spans="1:36" s="16" customFormat="1">
      <c r="A367" s="19" t="s">
        <v>18</v>
      </c>
      <c r="B367" s="19" t="s">
        <v>58</v>
      </c>
      <c r="C367" s="8">
        <v>0</v>
      </c>
      <c r="D367" s="7">
        <v>10</v>
      </c>
      <c r="E367" s="7">
        <v>4</v>
      </c>
      <c r="F367" s="7">
        <v>10</v>
      </c>
      <c r="G367" s="7">
        <v>0</v>
      </c>
      <c r="H367" s="7">
        <v>10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2">
        <f t="shared" si="53"/>
        <v>10</v>
      </c>
      <c r="V367" s="2">
        <f t="shared" si="54"/>
        <v>0</v>
      </c>
      <c r="W367" s="2">
        <f t="shared" si="51"/>
        <v>0</v>
      </c>
      <c r="X367" s="2">
        <f t="shared" si="55"/>
        <v>0</v>
      </c>
      <c r="Y367" s="2">
        <f t="shared" si="52"/>
        <v>10</v>
      </c>
      <c r="Z367" s="2">
        <f t="shared" si="56"/>
        <v>0</v>
      </c>
      <c r="AA367" s="5">
        <v>0.624</v>
      </c>
      <c r="AB367" s="5">
        <v>0.86799999999999999</v>
      </c>
      <c r="AC367" s="5">
        <v>1.101</v>
      </c>
      <c r="AD367" s="18" t="s">
        <v>15</v>
      </c>
      <c r="AE367" s="18" t="s">
        <v>15</v>
      </c>
      <c r="AF367" s="5">
        <v>1.4079999999999999</v>
      </c>
      <c r="AG367" s="7">
        <v>8</v>
      </c>
      <c r="AH367" s="30">
        <f t="shared" si="57"/>
        <v>4.4177258140458676E-2</v>
      </c>
      <c r="AI367" s="32">
        <f t="shared" si="58"/>
        <v>3.0825341161165976E-2</v>
      </c>
      <c r="AJ367" s="10" t="s">
        <v>15</v>
      </c>
    </row>
    <row r="368" spans="1:36" s="16" customFormat="1">
      <c r="A368" s="19" t="s">
        <v>18</v>
      </c>
      <c r="B368" s="19" t="s">
        <v>58</v>
      </c>
      <c r="C368" s="8">
        <v>0.1</v>
      </c>
      <c r="D368" s="7">
        <v>10</v>
      </c>
      <c r="E368" s="7">
        <v>1</v>
      </c>
      <c r="F368" s="7">
        <v>10</v>
      </c>
      <c r="G368" s="7">
        <v>0</v>
      </c>
      <c r="H368" s="7">
        <v>10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2">
        <f t="shared" si="53"/>
        <v>10</v>
      </c>
      <c r="V368" s="2">
        <f t="shared" si="54"/>
        <v>0</v>
      </c>
      <c r="W368" s="2">
        <f t="shared" si="51"/>
        <v>0</v>
      </c>
      <c r="X368" s="2">
        <f t="shared" si="55"/>
        <v>0</v>
      </c>
      <c r="Y368" s="2">
        <f t="shared" si="52"/>
        <v>10</v>
      </c>
      <c r="Z368" s="2">
        <f t="shared" si="56"/>
        <v>0</v>
      </c>
      <c r="AA368" s="5">
        <v>0.64800000000000002</v>
      </c>
      <c r="AB368" s="5">
        <v>0.92700000000000005</v>
      </c>
      <c r="AC368" s="5">
        <v>1.2390000000000001</v>
      </c>
      <c r="AD368" s="18" t="s">
        <v>15</v>
      </c>
      <c r="AE368" s="18" t="s">
        <v>15</v>
      </c>
      <c r="AF368" s="5">
        <v>1.73</v>
      </c>
      <c r="AG368" s="7">
        <v>6</v>
      </c>
      <c r="AH368" s="30">
        <f t="shared" si="57"/>
        <v>7.1078516209700349E-2</v>
      </c>
      <c r="AI368" s="32">
        <f t="shared" si="58"/>
        <v>4.6916050084245021E-2</v>
      </c>
      <c r="AJ368" s="10" t="s">
        <v>15</v>
      </c>
    </row>
    <row r="369" spans="1:36" s="16" customFormat="1">
      <c r="A369" s="19" t="s">
        <v>18</v>
      </c>
      <c r="B369" s="19" t="s">
        <v>58</v>
      </c>
      <c r="C369" s="8">
        <v>0.1</v>
      </c>
      <c r="D369" s="7">
        <v>10</v>
      </c>
      <c r="E369" s="7">
        <v>2</v>
      </c>
      <c r="F369" s="7">
        <v>20</v>
      </c>
      <c r="G369" s="7">
        <v>0</v>
      </c>
      <c r="H369" s="7">
        <v>20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2">
        <f t="shared" si="53"/>
        <v>20</v>
      </c>
      <c r="V369" s="2">
        <f t="shared" si="54"/>
        <v>0</v>
      </c>
      <c r="W369" s="2">
        <f t="shared" si="51"/>
        <v>0</v>
      </c>
      <c r="X369" s="2">
        <f t="shared" si="55"/>
        <v>0</v>
      </c>
      <c r="Y369" s="2">
        <f t="shared" si="52"/>
        <v>20</v>
      </c>
      <c r="Z369" s="2">
        <f t="shared" si="56"/>
        <v>0</v>
      </c>
      <c r="AA369" s="5">
        <v>0.66600000000000004</v>
      </c>
      <c r="AB369" s="5">
        <v>0.94199999999999995</v>
      </c>
      <c r="AC369" s="5">
        <v>1.24</v>
      </c>
      <c r="AD369" s="18" t="s">
        <v>15</v>
      </c>
      <c r="AE369" s="18" t="s">
        <v>15</v>
      </c>
      <c r="AF369" s="5">
        <v>1.7509999999999999</v>
      </c>
      <c r="AG369" s="7">
        <v>6</v>
      </c>
      <c r="AH369" s="30">
        <f t="shared" si="57"/>
        <v>6.9968652818857502E-2</v>
      </c>
      <c r="AI369" s="32">
        <f t="shared" si="58"/>
        <v>4.4991242665322333E-2</v>
      </c>
      <c r="AJ369" s="10" t="s">
        <v>15</v>
      </c>
    </row>
    <row r="370" spans="1:36" s="16" customFormat="1">
      <c r="A370" s="19" t="s">
        <v>18</v>
      </c>
      <c r="B370" s="19" t="s">
        <v>58</v>
      </c>
      <c r="C370" s="8">
        <v>0.1</v>
      </c>
      <c r="D370" s="7">
        <v>10</v>
      </c>
      <c r="E370" s="7">
        <v>3</v>
      </c>
      <c r="F370" s="7">
        <v>20</v>
      </c>
      <c r="G370" s="7">
        <v>0</v>
      </c>
      <c r="H370" s="7">
        <v>20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2">
        <f t="shared" si="53"/>
        <v>20</v>
      </c>
      <c r="V370" s="2">
        <f t="shared" si="54"/>
        <v>0</v>
      </c>
      <c r="W370" s="2">
        <f t="shared" si="51"/>
        <v>0</v>
      </c>
      <c r="X370" s="2">
        <f t="shared" si="55"/>
        <v>0</v>
      </c>
      <c r="Y370" s="2">
        <f t="shared" si="52"/>
        <v>20</v>
      </c>
      <c r="Z370" s="2">
        <f t="shared" si="56"/>
        <v>0</v>
      </c>
      <c r="AA370" s="5">
        <v>0.64</v>
      </c>
      <c r="AB370" s="5">
        <v>0.94599999999999995</v>
      </c>
      <c r="AC370" s="5">
        <v>1.2010000000000001</v>
      </c>
      <c r="AD370" s="18" t="s">
        <v>15</v>
      </c>
      <c r="AE370" s="18" t="s">
        <v>15</v>
      </c>
      <c r="AF370" s="5">
        <v>1.7969999999999999</v>
      </c>
      <c r="AG370" s="7">
        <v>6</v>
      </c>
      <c r="AH370" s="30">
        <f t="shared" si="57"/>
        <v>7.4728017187514442E-2</v>
      </c>
      <c r="AI370" s="32">
        <f t="shared" si="58"/>
        <v>4.5560505569836485E-2</v>
      </c>
      <c r="AJ370" s="10" t="s">
        <v>15</v>
      </c>
    </row>
    <row r="371" spans="1:36" s="16" customFormat="1">
      <c r="A371" s="19" t="s">
        <v>18</v>
      </c>
      <c r="B371" s="19" t="s">
        <v>58</v>
      </c>
      <c r="C371" s="8">
        <v>0.1</v>
      </c>
      <c r="D371" s="7">
        <v>10</v>
      </c>
      <c r="E371" s="7">
        <v>4</v>
      </c>
      <c r="F371" s="7">
        <v>20</v>
      </c>
      <c r="G371" s="7">
        <v>0</v>
      </c>
      <c r="H371" s="7">
        <v>20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2">
        <f t="shared" si="53"/>
        <v>20</v>
      </c>
      <c r="V371" s="2">
        <f t="shared" si="54"/>
        <v>0</v>
      </c>
      <c r="W371" s="2">
        <f t="shared" si="51"/>
        <v>0</v>
      </c>
      <c r="X371" s="2">
        <f t="shared" si="55"/>
        <v>0</v>
      </c>
      <c r="Y371" s="2">
        <f t="shared" si="52"/>
        <v>20</v>
      </c>
      <c r="Z371" s="2">
        <f t="shared" si="56"/>
        <v>0</v>
      </c>
      <c r="AA371" s="5">
        <v>0.62</v>
      </c>
      <c r="AB371" s="5">
        <v>0.93500000000000005</v>
      </c>
      <c r="AC371" s="5">
        <v>1.1779999999999999</v>
      </c>
      <c r="AD371" s="18" t="s">
        <v>15</v>
      </c>
      <c r="AE371" s="18" t="s">
        <v>15</v>
      </c>
      <c r="AF371" s="5">
        <v>1.9319999999999999</v>
      </c>
      <c r="AG371" s="15">
        <v>7</v>
      </c>
      <c r="AH371" s="30">
        <f t="shared" si="57"/>
        <v>7.0516490368745813E-2</v>
      </c>
      <c r="AI371" s="32">
        <f t="shared" si="58"/>
        <v>3.9821942993261285E-2</v>
      </c>
      <c r="AJ371" s="10" t="s">
        <v>15</v>
      </c>
    </row>
    <row r="372" spans="1:36" s="16" customFormat="1">
      <c r="A372" s="19" t="s">
        <v>18</v>
      </c>
      <c r="B372" s="19" t="s">
        <v>58</v>
      </c>
      <c r="C372" s="8">
        <v>0.25</v>
      </c>
      <c r="D372" s="7">
        <v>10</v>
      </c>
      <c r="E372" s="7">
        <v>1</v>
      </c>
      <c r="F372" s="7">
        <f>50+40</f>
        <v>90</v>
      </c>
      <c r="G372" s="7">
        <v>50</v>
      </c>
      <c r="H372" s="7">
        <v>40</v>
      </c>
      <c r="I372" s="7">
        <v>10</v>
      </c>
      <c r="J372" s="7">
        <v>0</v>
      </c>
      <c r="K372" s="7">
        <v>10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2">
        <f t="shared" si="53"/>
        <v>90</v>
      </c>
      <c r="V372" s="2">
        <f t="shared" si="54"/>
        <v>10</v>
      </c>
      <c r="W372" s="2">
        <f t="shared" si="51"/>
        <v>50</v>
      </c>
      <c r="X372" s="2">
        <f t="shared" si="55"/>
        <v>0</v>
      </c>
      <c r="Y372" s="2">
        <f t="shared" si="52"/>
        <v>40</v>
      </c>
      <c r="Z372" s="2">
        <f t="shared" si="56"/>
        <v>10</v>
      </c>
      <c r="AA372" s="5">
        <v>0.64600000000000002</v>
      </c>
      <c r="AB372" s="5">
        <v>0.97399999999999998</v>
      </c>
      <c r="AC372" s="5">
        <v>1.27</v>
      </c>
      <c r="AD372" s="18" t="s">
        <v>15</v>
      </c>
      <c r="AE372" s="18" t="s">
        <v>15</v>
      </c>
      <c r="AF372" s="5">
        <v>1.7589999999999999</v>
      </c>
      <c r="AG372" s="7">
        <v>6</v>
      </c>
      <c r="AH372" s="30">
        <f t="shared" si="57"/>
        <v>7.2505553577062856E-2</v>
      </c>
      <c r="AI372" s="32">
        <f t="shared" si="58"/>
        <v>4.8928533826812122E-2</v>
      </c>
      <c r="AJ372" s="10" t="s">
        <v>15</v>
      </c>
    </row>
    <row r="373" spans="1:36" s="16" customFormat="1">
      <c r="A373" s="19" t="s">
        <v>18</v>
      </c>
      <c r="B373" s="19" t="s">
        <v>58</v>
      </c>
      <c r="C373" s="8">
        <v>0.25</v>
      </c>
      <c r="D373" s="7">
        <v>10</v>
      </c>
      <c r="E373" s="7">
        <v>2</v>
      </c>
      <c r="F373" s="7">
        <f>50+30</f>
        <v>80</v>
      </c>
      <c r="G373" s="7">
        <v>50</v>
      </c>
      <c r="H373" s="7">
        <v>30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2">
        <f t="shared" si="53"/>
        <v>80</v>
      </c>
      <c r="V373" s="2">
        <f t="shared" si="54"/>
        <v>0</v>
      </c>
      <c r="W373" s="2">
        <f t="shared" si="51"/>
        <v>50</v>
      </c>
      <c r="X373" s="2">
        <f t="shared" si="55"/>
        <v>0</v>
      </c>
      <c r="Y373" s="2">
        <f t="shared" si="52"/>
        <v>30</v>
      </c>
      <c r="Z373" s="2">
        <f t="shared" si="56"/>
        <v>0</v>
      </c>
      <c r="AA373" s="5">
        <v>0.64600000000000002</v>
      </c>
      <c r="AB373" s="5">
        <v>0.98499999999999999</v>
      </c>
      <c r="AC373" s="5">
        <v>1.288</v>
      </c>
      <c r="AD373" s="18" t="s">
        <v>15</v>
      </c>
      <c r="AE373" s="18" t="s">
        <v>15</v>
      </c>
      <c r="AF373" s="5">
        <v>1.7470000000000001</v>
      </c>
      <c r="AG373" s="7">
        <v>6</v>
      </c>
      <c r="AH373" s="30">
        <f t="shared" si="57"/>
        <v>7.201006449797448E-2</v>
      </c>
      <c r="AI373" s="32">
        <f t="shared" si="58"/>
        <v>4.9947224171451532E-2</v>
      </c>
      <c r="AJ373" s="10" t="s">
        <v>15</v>
      </c>
    </row>
    <row r="374" spans="1:36" s="16" customFormat="1">
      <c r="A374" s="19" t="s">
        <v>18</v>
      </c>
      <c r="B374" s="19" t="s">
        <v>58</v>
      </c>
      <c r="C374" s="8">
        <v>0.25</v>
      </c>
      <c r="D374" s="7">
        <v>10</v>
      </c>
      <c r="E374" s="7">
        <v>3</v>
      </c>
      <c r="F374" s="7">
        <f>50+30</f>
        <v>80</v>
      </c>
      <c r="G374" s="7">
        <v>50</v>
      </c>
      <c r="H374" s="7">
        <v>30</v>
      </c>
      <c r="I374" s="7">
        <v>10</v>
      </c>
      <c r="J374" s="7">
        <v>0</v>
      </c>
      <c r="K374" s="7">
        <v>10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2">
        <f t="shared" si="53"/>
        <v>80</v>
      </c>
      <c r="V374" s="2">
        <f t="shared" si="54"/>
        <v>10</v>
      </c>
      <c r="W374" s="2">
        <f t="shared" si="51"/>
        <v>50</v>
      </c>
      <c r="X374" s="2">
        <f t="shared" si="55"/>
        <v>0</v>
      </c>
      <c r="Y374" s="2">
        <f t="shared" si="52"/>
        <v>30</v>
      </c>
      <c r="Z374" s="2">
        <f t="shared" si="56"/>
        <v>10</v>
      </c>
      <c r="AA374" s="5">
        <v>0.625</v>
      </c>
      <c r="AB374" s="5">
        <v>0.96</v>
      </c>
      <c r="AC374" s="5">
        <v>1.234</v>
      </c>
      <c r="AD374" s="18" t="s">
        <v>15</v>
      </c>
      <c r="AE374" s="18" t="s">
        <v>15</v>
      </c>
      <c r="AF374" s="5">
        <v>1.837</v>
      </c>
      <c r="AG374" s="7">
        <v>6</v>
      </c>
      <c r="AH374" s="30">
        <f t="shared" si="57"/>
        <v>7.8038189826955526E-2</v>
      </c>
      <c r="AI374" s="32">
        <f t="shared" si="58"/>
        <v>4.9239190392191275E-2</v>
      </c>
      <c r="AJ374" s="10" t="s">
        <v>15</v>
      </c>
    </row>
    <row r="375" spans="1:36" s="16" customFormat="1">
      <c r="A375" s="19" t="s">
        <v>18</v>
      </c>
      <c r="B375" s="19" t="s">
        <v>58</v>
      </c>
      <c r="C375" s="8">
        <v>0.25</v>
      </c>
      <c r="D375" s="7">
        <v>10</v>
      </c>
      <c r="E375" s="7">
        <v>4</v>
      </c>
      <c r="F375" s="7">
        <f>50+20</f>
        <v>70</v>
      </c>
      <c r="G375" s="7">
        <v>50</v>
      </c>
      <c r="H375" s="7">
        <v>20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2">
        <f t="shared" si="53"/>
        <v>70</v>
      </c>
      <c r="V375" s="2">
        <f t="shared" si="54"/>
        <v>0</v>
      </c>
      <c r="W375" s="2">
        <f t="shared" si="51"/>
        <v>50</v>
      </c>
      <c r="X375" s="2">
        <f t="shared" si="55"/>
        <v>0</v>
      </c>
      <c r="Y375" s="2">
        <f t="shared" si="52"/>
        <v>20</v>
      </c>
      <c r="Z375" s="2">
        <f t="shared" si="56"/>
        <v>0</v>
      </c>
      <c r="AA375" s="5">
        <v>0.629</v>
      </c>
      <c r="AB375" s="5">
        <v>0.94799999999999995</v>
      </c>
      <c r="AC375" s="5">
        <v>1.218</v>
      </c>
      <c r="AD375" s="18" t="s">
        <v>15</v>
      </c>
      <c r="AE375" s="18" t="s">
        <v>15</v>
      </c>
      <c r="AF375" s="5">
        <v>1.7629999999999999</v>
      </c>
      <c r="AG375" s="7">
        <v>6</v>
      </c>
      <c r="AH375" s="30">
        <f t="shared" si="57"/>
        <v>7.4600277809008839E-2</v>
      </c>
      <c r="AI375" s="32">
        <f t="shared" si="58"/>
        <v>4.7832773808597934E-2</v>
      </c>
      <c r="AJ375" s="10" t="s">
        <v>15</v>
      </c>
    </row>
    <row r="376" spans="1:36" s="16" customFormat="1">
      <c r="A376" s="19" t="s">
        <v>18</v>
      </c>
      <c r="B376" s="19" t="s">
        <v>58</v>
      </c>
      <c r="C376" s="8">
        <v>0.5</v>
      </c>
      <c r="D376" s="7">
        <v>10</v>
      </c>
      <c r="E376" s="7">
        <v>1</v>
      </c>
      <c r="F376" s="7">
        <v>30</v>
      </c>
      <c r="G376" s="7">
        <v>0</v>
      </c>
      <c r="H376" s="7">
        <v>30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2">
        <f t="shared" si="53"/>
        <v>30</v>
      </c>
      <c r="V376" s="2">
        <f t="shared" si="54"/>
        <v>0</v>
      </c>
      <c r="W376" s="2">
        <f t="shared" si="51"/>
        <v>0</v>
      </c>
      <c r="X376" s="2">
        <f t="shared" si="55"/>
        <v>0</v>
      </c>
      <c r="Y376" s="2">
        <f t="shared" si="52"/>
        <v>30</v>
      </c>
      <c r="Z376" s="2">
        <f t="shared" si="56"/>
        <v>0</v>
      </c>
      <c r="AA376" s="5">
        <v>0.59299999999999997</v>
      </c>
      <c r="AB376" s="5">
        <v>0.90800000000000003</v>
      </c>
      <c r="AC376" s="5">
        <v>1.1970000000000001</v>
      </c>
      <c r="AD376" s="18" t="s">
        <v>15</v>
      </c>
      <c r="AE376" s="18" t="s">
        <v>15</v>
      </c>
      <c r="AF376" s="5">
        <v>1.8280000000000001</v>
      </c>
      <c r="AG376" s="7">
        <v>8</v>
      </c>
      <c r="AH376" s="30">
        <f t="shared" si="57"/>
        <v>6.1115187254193758E-2</v>
      </c>
      <c r="AI376" s="32">
        <f t="shared" si="58"/>
        <v>3.812993213026851E-2</v>
      </c>
      <c r="AJ376" s="10" t="s">
        <v>15</v>
      </c>
    </row>
    <row r="377" spans="1:36" s="16" customFormat="1">
      <c r="A377" s="19" t="s">
        <v>18</v>
      </c>
      <c r="B377" s="19" t="s">
        <v>58</v>
      </c>
      <c r="C377" s="8">
        <v>0.5</v>
      </c>
      <c r="D377" s="7">
        <v>10</v>
      </c>
      <c r="E377" s="7">
        <v>2</v>
      </c>
      <c r="F377" s="7">
        <v>20</v>
      </c>
      <c r="G377" s="7">
        <v>0</v>
      </c>
      <c r="H377" s="7">
        <v>20</v>
      </c>
      <c r="I377" s="7">
        <v>10</v>
      </c>
      <c r="J377" s="7">
        <v>0</v>
      </c>
      <c r="K377" s="7">
        <v>10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2">
        <f t="shared" si="53"/>
        <v>20</v>
      </c>
      <c r="V377" s="2">
        <f t="shared" si="54"/>
        <v>10</v>
      </c>
      <c r="W377" s="2">
        <f t="shared" si="51"/>
        <v>0</v>
      </c>
      <c r="X377" s="2">
        <f t="shared" si="55"/>
        <v>0</v>
      </c>
      <c r="Y377" s="2">
        <f t="shared" si="52"/>
        <v>20</v>
      </c>
      <c r="Z377" s="2">
        <f t="shared" si="56"/>
        <v>10</v>
      </c>
      <c r="AA377" s="5">
        <v>0.59099999999999997</v>
      </c>
      <c r="AB377" s="5">
        <v>0.95299999999999996</v>
      </c>
      <c r="AC377" s="5">
        <v>1.254</v>
      </c>
      <c r="AD377" s="18" t="s">
        <v>15</v>
      </c>
      <c r="AE377" s="18" t="s">
        <v>15</v>
      </c>
      <c r="AF377" s="5">
        <v>1.835</v>
      </c>
      <c r="AG377" s="7">
        <v>6</v>
      </c>
      <c r="AH377" s="30">
        <f t="shared" si="57"/>
        <v>8.2008097951142125E-2</v>
      </c>
      <c r="AI377" s="32">
        <f t="shared" si="58"/>
        <v>5.4451675935573714E-2</v>
      </c>
      <c r="AJ377" s="10" t="s">
        <v>15</v>
      </c>
    </row>
    <row r="378" spans="1:36" s="16" customFormat="1">
      <c r="A378" s="19" t="s">
        <v>18</v>
      </c>
      <c r="B378" s="19" t="s">
        <v>58</v>
      </c>
      <c r="C378" s="8">
        <v>0.5</v>
      </c>
      <c r="D378" s="7">
        <v>10</v>
      </c>
      <c r="E378" s="7">
        <v>3</v>
      </c>
      <c r="F378" s="7">
        <v>30</v>
      </c>
      <c r="G378" s="7">
        <v>0</v>
      </c>
      <c r="H378" s="7">
        <v>30</v>
      </c>
      <c r="I378" s="7">
        <v>10</v>
      </c>
      <c r="J378" s="7">
        <v>0</v>
      </c>
      <c r="K378" s="7">
        <v>10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2">
        <f t="shared" si="53"/>
        <v>30</v>
      </c>
      <c r="V378" s="2">
        <f t="shared" si="54"/>
        <v>10</v>
      </c>
      <c r="W378" s="2">
        <f t="shared" si="51"/>
        <v>0</v>
      </c>
      <c r="X378" s="2">
        <f t="shared" si="55"/>
        <v>0</v>
      </c>
      <c r="Y378" s="2">
        <f t="shared" si="52"/>
        <v>30</v>
      </c>
      <c r="Z378" s="2">
        <f t="shared" si="56"/>
        <v>10</v>
      </c>
      <c r="AA378" s="5">
        <v>0.56699999999999995</v>
      </c>
      <c r="AB378" s="5">
        <v>0.875</v>
      </c>
      <c r="AC378" s="5">
        <v>1.153</v>
      </c>
      <c r="AD378" s="18" t="s">
        <v>15</v>
      </c>
      <c r="AE378" s="18" t="s">
        <v>15</v>
      </c>
      <c r="AF378" s="5">
        <v>1.897</v>
      </c>
      <c r="AG378" s="15">
        <v>7</v>
      </c>
      <c r="AH378" s="30">
        <f t="shared" si="57"/>
        <v>7.4926324570822295E-2</v>
      </c>
      <c r="AI378" s="32">
        <f t="shared" si="58"/>
        <v>4.4035178343113213E-2</v>
      </c>
      <c r="AJ378" s="10" t="s">
        <v>15</v>
      </c>
    </row>
    <row r="379" spans="1:36" s="16" customFormat="1">
      <c r="A379" s="19" t="s">
        <v>18</v>
      </c>
      <c r="B379" s="19" t="s">
        <v>58</v>
      </c>
      <c r="C379" s="8">
        <v>0.5</v>
      </c>
      <c r="D379" s="7">
        <v>10</v>
      </c>
      <c r="E379" s="7">
        <v>4</v>
      </c>
      <c r="F379" s="7">
        <v>40</v>
      </c>
      <c r="G379" s="7">
        <v>0</v>
      </c>
      <c r="H379" s="7">
        <v>40</v>
      </c>
      <c r="I379" s="7">
        <v>30</v>
      </c>
      <c r="J379" s="7">
        <v>0</v>
      </c>
      <c r="K379" s="7">
        <v>30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2">
        <f t="shared" si="53"/>
        <v>40</v>
      </c>
      <c r="V379" s="2">
        <f t="shared" si="54"/>
        <v>30</v>
      </c>
      <c r="W379" s="2">
        <f t="shared" si="51"/>
        <v>0</v>
      </c>
      <c r="X379" s="2">
        <f t="shared" si="55"/>
        <v>0</v>
      </c>
      <c r="Y379" s="2">
        <f t="shared" si="52"/>
        <v>40</v>
      </c>
      <c r="Z379" s="2">
        <f t="shared" si="56"/>
        <v>30</v>
      </c>
      <c r="AA379" s="5">
        <v>0.58299999999999996</v>
      </c>
      <c r="AB379" s="5">
        <v>0.93799999999999994</v>
      </c>
      <c r="AC379" s="5">
        <v>1.2290000000000001</v>
      </c>
      <c r="AD379" s="18" t="s">
        <v>15</v>
      </c>
      <c r="AE379" s="18" t="s">
        <v>15</v>
      </c>
      <c r="AF379" s="5">
        <v>2.0329999999999999</v>
      </c>
      <c r="AG379" s="15">
        <v>7</v>
      </c>
      <c r="AH379" s="30">
        <f t="shared" si="57"/>
        <v>7.7495546268432067E-2</v>
      </c>
      <c r="AI379" s="32">
        <f t="shared" si="58"/>
        <v>4.6269046875348586E-2</v>
      </c>
      <c r="AJ379" s="10" t="s">
        <v>15</v>
      </c>
    </row>
    <row r="380" spans="1:36" s="16" customFormat="1">
      <c r="A380" s="19" t="s">
        <v>18</v>
      </c>
      <c r="B380" s="19" t="s">
        <v>58</v>
      </c>
      <c r="C380" s="8">
        <v>0</v>
      </c>
      <c r="D380" s="7">
        <v>25</v>
      </c>
      <c r="E380" s="7">
        <v>1</v>
      </c>
      <c r="F380" s="7">
        <v>30</v>
      </c>
      <c r="G380" s="7">
        <v>0</v>
      </c>
      <c r="H380" s="7">
        <v>30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2">
        <f t="shared" si="53"/>
        <v>30</v>
      </c>
      <c r="V380" s="2">
        <f t="shared" si="54"/>
        <v>0</v>
      </c>
      <c r="W380" s="2">
        <f t="shared" si="51"/>
        <v>0</v>
      </c>
      <c r="X380" s="2">
        <f t="shared" si="55"/>
        <v>0</v>
      </c>
      <c r="Y380" s="2">
        <f t="shared" si="52"/>
        <v>30</v>
      </c>
      <c r="Z380" s="2">
        <f t="shared" si="56"/>
        <v>0</v>
      </c>
      <c r="AA380" s="5">
        <v>0.63100000000000001</v>
      </c>
      <c r="AB380" s="5">
        <v>0.93100000000000005</v>
      </c>
      <c r="AC380" s="5">
        <v>1.194</v>
      </c>
      <c r="AD380" s="18" t="s">
        <v>15</v>
      </c>
      <c r="AE380" s="18" t="s">
        <v>15</v>
      </c>
      <c r="AF380" s="9" t="s">
        <v>15</v>
      </c>
      <c r="AG380" s="10" t="s">
        <v>15</v>
      </c>
      <c r="AH380" s="10" t="s">
        <v>15</v>
      </c>
      <c r="AI380" s="10" t="s">
        <v>15</v>
      </c>
      <c r="AJ380" s="10" t="s">
        <v>15</v>
      </c>
    </row>
    <row r="381" spans="1:36" s="16" customFormat="1">
      <c r="A381" s="19" t="s">
        <v>18</v>
      </c>
      <c r="B381" s="19" t="s">
        <v>58</v>
      </c>
      <c r="C381" s="8">
        <v>0</v>
      </c>
      <c r="D381" s="7">
        <v>25</v>
      </c>
      <c r="E381" s="7">
        <v>2</v>
      </c>
      <c r="F381" s="7">
        <v>20</v>
      </c>
      <c r="G381" s="7">
        <v>0</v>
      </c>
      <c r="H381" s="7">
        <v>20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2">
        <f t="shared" si="53"/>
        <v>20</v>
      </c>
      <c r="V381" s="2">
        <f t="shared" si="54"/>
        <v>0</v>
      </c>
      <c r="W381" s="2">
        <f t="shared" si="51"/>
        <v>0</v>
      </c>
      <c r="X381" s="2">
        <f t="shared" si="55"/>
        <v>0</v>
      </c>
      <c r="Y381" s="2">
        <f t="shared" si="52"/>
        <v>20</v>
      </c>
      <c r="Z381" s="2">
        <f t="shared" si="56"/>
        <v>0</v>
      </c>
      <c r="AA381" s="5">
        <v>0.64600000000000002</v>
      </c>
      <c r="AB381" s="5">
        <v>0.874</v>
      </c>
      <c r="AC381" s="5">
        <v>1.046</v>
      </c>
      <c r="AD381" s="18" t="s">
        <v>15</v>
      </c>
      <c r="AE381" s="18" t="s">
        <v>15</v>
      </c>
      <c r="AF381" s="9" t="s">
        <v>15</v>
      </c>
      <c r="AG381" s="10" t="s">
        <v>15</v>
      </c>
      <c r="AH381" s="10" t="s">
        <v>15</v>
      </c>
      <c r="AI381" s="10" t="s">
        <v>15</v>
      </c>
      <c r="AJ381" s="10" t="s">
        <v>15</v>
      </c>
    </row>
    <row r="382" spans="1:36" s="16" customFormat="1">
      <c r="A382" s="19" t="s">
        <v>18</v>
      </c>
      <c r="B382" s="19" t="s">
        <v>58</v>
      </c>
      <c r="C382" s="8">
        <v>0</v>
      </c>
      <c r="D382" s="7">
        <v>25</v>
      </c>
      <c r="E382" s="7">
        <v>3</v>
      </c>
      <c r="F382" s="7">
        <v>20</v>
      </c>
      <c r="G382" s="7">
        <v>0</v>
      </c>
      <c r="H382" s="7">
        <v>20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2">
        <f t="shared" si="53"/>
        <v>20</v>
      </c>
      <c r="V382" s="2">
        <f t="shared" si="54"/>
        <v>0</v>
      </c>
      <c r="W382" s="2">
        <f t="shared" si="51"/>
        <v>0</v>
      </c>
      <c r="X382" s="2">
        <f t="shared" si="55"/>
        <v>0</v>
      </c>
      <c r="Y382" s="2">
        <f t="shared" si="52"/>
        <v>20</v>
      </c>
      <c r="Z382" s="2">
        <f t="shared" si="56"/>
        <v>0</v>
      </c>
      <c r="AA382" s="5">
        <v>0.623</v>
      </c>
      <c r="AB382" s="5">
        <v>0.89200000000000002</v>
      </c>
      <c r="AC382" s="5">
        <v>1.032</v>
      </c>
      <c r="AD382" s="18" t="s">
        <v>15</v>
      </c>
      <c r="AE382" s="18" t="s">
        <v>15</v>
      </c>
      <c r="AF382" s="9" t="s">
        <v>15</v>
      </c>
      <c r="AG382" s="10" t="s">
        <v>15</v>
      </c>
      <c r="AH382" s="10" t="s">
        <v>15</v>
      </c>
      <c r="AI382" s="10" t="s">
        <v>15</v>
      </c>
      <c r="AJ382" s="10" t="s">
        <v>15</v>
      </c>
    </row>
    <row r="383" spans="1:36" s="16" customFormat="1">
      <c r="A383" s="19" t="s">
        <v>18</v>
      </c>
      <c r="B383" s="19" t="s">
        <v>58</v>
      </c>
      <c r="C383" s="8">
        <v>0</v>
      </c>
      <c r="D383" s="7">
        <v>25</v>
      </c>
      <c r="E383" s="7">
        <v>4</v>
      </c>
      <c r="F383" s="7">
        <v>20</v>
      </c>
      <c r="G383" s="7">
        <v>0</v>
      </c>
      <c r="H383" s="7">
        <v>20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2">
        <f t="shared" si="53"/>
        <v>20</v>
      </c>
      <c r="V383" s="2">
        <f t="shared" si="54"/>
        <v>0</v>
      </c>
      <c r="W383" s="2">
        <f t="shared" si="51"/>
        <v>0</v>
      </c>
      <c r="X383" s="2">
        <f t="shared" si="55"/>
        <v>0</v>
      </c>
      <c r="Y383" s="2">
        <f t="shared" si="52"/>
        <v>20</v>
      </c>
      <c r="Z383" s="2">
        <f t="shared" si="56"/>
        <v>0</v>
      </c>
      <c r="AA383" s="5">
        <v>0.56999999999999995</v>
      </c>
      <c r="AB383" s="5">
        <v>0.89700000000000002</v>
      </c>
      <c r="AC383" s="5">
        <v>1.0960000000000001</v>
      </c>
      <c r="AD383" s="18" t="s">
        <v>15</v>
      </c>
      <c r="AE383" s="18" t="s">
        <v>15</v>
      </c>
      <c r="AF383" s="9" t="s">
        <v>15</v>
      </c>
      <c r="AG383" s="10" t="s">
        <v>15</v>
      </c>
      <c r="AH383" s="10" t="s">
        <v>15</v>
      </c>
      <c r="AI383" s="10" t="s">
        <v>15</v>
      </c>
      <c r="AJ383" s="10" t="s">
        <v>15</v>
      </c>
    </row>
    <row r="384" spans="1:36" s="16" customFormat="1">
      <c r="A384" s="19" t="s">
        <v>18</v>
      </c>
      <c r="B384" s="19" t="s">
        <v>58</v>
      </c>
      <c r="C384" s="8">
        <v>0</v>
      </c>
      <c r="D384" s="7">
        <v>25</v>
      </c>
      <c r="E384" s="7">
        <v>5</v>
      </c>
      <c r="F384" s="7">
        <v>10</v>
      </c>
      <c r="G384" s="7">
        <v>0</v>
      </c>
      <c r="H384" s="7">
        <v>10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2">
        <f t="shared" si="53"/>
        <v>10</v>
      </c>
      <c r="V384" s="2">
        <f t="shared" si="54"/>
        <v>0</v>
      </c>
      <c r="W384" s="2">
        <f t="shared" si="51"/>
        <v>0</v>
      </c>
      <c r="X384" s="2">
        <f t="shared" si="55"/>
        <v>0</v>
      </c>
      <c r="Y384" s="2">
        <f t="shared" si="52"/>
        <v>10</v>
      </c>
      <c r="Z384" s="2">
        <f t="shared" si="56"/>
        <v>0</v>
      </c>
      <c r="AA384" s="5">
        <v>0.71699999999999997</v>
      </c>
      <c r="AB384" s="5">
        <v>0.82599999999999996</v>
      </c>
      <c r="AC384" s="5">
        <v>1.0409999999999999</v>
      </c>
      <c r="AD384" s="18" t="s">
        <v>15</v>
      </c>
      <c r="AE384" s="18" t="s">
        <v>15</v>
      </c>
      <c r="AF384" s="9" t="s">
        <v>15</v>
      </c>
      <c r="AG384" s="10" t="s">
        <v>15</v>
      </c>
      <c r="AH384" s="10" t="s">
        <v>15</v>
      </c>
      <c r="AI384" s="10" t="s">
        <v>15</v>
      </c>
      <c r="AJ384" s="10" t="s">
        <v>15</v>
      </c>
    </row>
    <row r="385" spans="1:36" s="16" customFormat="1">
      <c r="A385" s="19" t="s">
        <v>18</v>
      </c>
      <c r="B385" s="19" t="s">
        <v>58</v>
      </c>
      <c r="C385" s="8">
        <v>0</v>
      </c>
      <c r="D385" s="7">
        <v>25</v>
      </c>
      <c r="E385" s="7">
        <v>6</v>
      </c>
      <c r="F385" s="7">
        <f>30+30</f>
        <v>60</v>
      </c>
      <c r="G385" s="7">
        <v>30</v>
      </c>
      <c r="H385" s="7">
        <v>30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2">
        <f t="shared" si="53"/>
        <v>60</v>
      </c>
      <c r="V385" s="2">
        <f t="shared" si="54"/>
        <v>0</v>
      </c>
      <c r="W385" s="2">
        <f t="shared" si="51"/>
        <v>30</v>
      </c>
      <c r="X385" s="2">
        <f t="shared" si="55"/>
        <v>0</v>
      </c>
      <c r="Y385" s="2">
        <f t="shared" si="52"/>
        <v>30</v>
      </c>
      <c r="Z385" s="2">
        <f t="shared" si="56"/>
        <v>0</v>
      </c>
      <c r="AA385" s="5">
        <v>0.71299999999999997</v>
      </c>
      <c r="AB385" s="5">
        <v>0.82699999999999996</v>
      </c>
      <c r="AC385" s="5">
        <v>1.0489999999999999</v>
      </c>
      <c r="AD385" s="18" t="s">
        <v>15</v>
      </c>
      <c r="AE385" s="18" t="s">
        <v>15</v>
      </c>
      <c r="AF385" s="9" t="s">
        <v>15</v>
      </c>
      <c r="AG385" s="10" t="s">
        <v>15</v>
      </c>
      <c r="AH385" s="10" t="s">
        <v>15</v>
      </c>
      <c r="AI385" s="10" t="s">
        <v>15</v>
      </c>
      <c r="AJ385" s="10" t="s">
        <v>15</v>
      </c>
    </row>
    <row r="386" spans="1:36" s="16" customFormat="1">
      <c r="A386" s="19" t="s">
        <v>18</v>
      </c>
      <c r="B386" s="19" t="s">
        <v>58</v>
      </c>
      <c r="C386" s="8">
        <v>0</v>
      </c>
      <c r="D386" s="7">
        <v>25</v>
      </c>
      <c r="E386" s="7">
        <v>7</v>
      </c>
      <c r="F386" s="7">
        <v>10</v>
      </c>
      <c r="G386" s="7">
        <v>0</v>
      </c>
      <c r="H386" s="7">
        <v>10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2">
        <f t="shared" si="53"/>
        <v>10</v>
      </c>
      <c r="V386" s="2">
        <f t="shared" si="54"/>
        <v>0</v>
      </c>
      <c r="W386" s="2">
        <f t="shared" ref="W386:W449" si="62">MAX(G386,J386,M386,P386, S386)</f>
        <v>0</v>
      </c>
      <c r="X386" s="2">
        <f t="shared" si="55"/>
        <v>0</v>
      </c>
      <c r="Y386" s="2">
        <f t="shared" ref="Y386:Y449" si="63">MAX(H386,K386,N386,Q386, T386)</f>
        <v>10</v>
      </c>
      <c r="Z386" s="2">
        <f t="shared" si="56"/>
        <v>0</v>
      </c>
      <c r="AA386" s="5">
        <v>0.71799999999999997</v>
      </c>
      <c r="AB386" s="5">
        <v>0.82</v>
      </c>
      <c r="AC386" s="5">
        <v>1.0609999999999999</v>
      </c>
      <c r="AD386" s="18" t="s">
        <v>15</v>
      </c>
      <c r="AE386" s="18" t="s">
        <v>15</v>
      </c>
      <c r="AF386" s="9" t="s">
        <v>15</v>
      </c>
      <c r="AG386" s="10" t="s">
        <v>15</v>
      </c>
      <c r="AH386" s="10" t="s">
        <v>15</v>
      </c>
      <c r="AI386" s="10" t="s">
        <v>15</v>
      </c>
      <c r="AJ386" s="10" t="s">
        <v>15</v>
      </c>
    </row>
    <row r="387" spans="1:36" s="16" customFormat="1">
      <c r="A387" s="19" t="s">
        <v>18</v>
      </c>
      <c r="B387" s="19" t="s">
        <v>58</v>
      </c>
      <c r="C387" s="8">
        <v>0</v>
      </c>
      <c r="D387" s="7">
        <v>25</v>
      </c>
      <c r="E387" s="7">
        <v>8</v>
      </c>
      <c r="F387" s="7">
        <v>10</v>
      </c>
      <c r="G387" s="7">
        <v>0</v>
      </c>
      <c r="H387" s="7">
        <v>10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2">
        <f t="shared" ref="U387:U450" si="64">MAX(F387,I387,L387,O387, R387)</f>
        <v>10</v>
      </c>
      <c r="V387" s="2">
        <f t="shared" ref="V387:V450" si="65">MAX(I387,L387,O387, R387)</f>
        <v>0</v>
      </c>
      <c r="W387" s="2">
        <f t="shared" si="62"/>
        <v>0</v>
      </c>
      <c r="X387" s="2">
        <f t="shared" ref="X387:X450" si="66">MAX(J387,M387,P387, S387)</f>
        <v>0</v>
      </c>
      <c r="Y387" s="2">
        <f t="shared" si="63"/>
        <v>10</v>
      </c>
      <c r="Z387" s="2">
        <f t="shared" ref="Z387:Z450" si="67">MAX(K387,N387,Q387, T387)</f>
        <v>0</v>
      </c>
      <c r="AA387" s="5">
        <v>0.73399999999999999</v>
      </c>
      <c r="AB387" s="5">
        <v>0.84399999999999997</v>
      </c>
      <c r="AC387" s="5">
        <v>1.0720000000000001</v>
      </c>
      <c r="AD387" s="18" t="s">
        <v>15</v>
      </c>
      <c r="AE387" s="18" t="s">
        <v>15</v>
      </c>
      <c r="AF387" s="9" t="s">
        <v>15</v>
      </c>
      <c r="AG387" s="10" t="s">
        <v>15</v>
      </c>
      <c r="AH387" s="10" t="s">
        <v>15</v>
      </c>
      <c r="AI387" s="10" t="s">
        <v>15</v>
      </c>
      <c r="AJ387" s="10" t="s">
        <v>15</v>
      </c>
    </row>
    <row r="388" spans="1:36" s="16" customFormat="1">
      <c r="A388" s="19" t="s">
        <v>18</v>
      </c>
      <c r="B388" s="19" t="s">
        <v>58</v>
      </c>
      <c r="C388" s="8">
        <v>0.1</v>
      </c>
      <c r="D388" s="7">
        <v>25</v>
      </c>
      <c r="E388" s="7">
        <v>1</v>
      </c>
      <c r="F388" s="7">
        <f>30+20</f>
        <v>50</v>
      </c>
      <c r="G388" s="7">
        <v>30</v>
      </c>
      <c r="H388" s="7">
        <v>20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2">
        <f t="shared" si="64"/>
        <v>50</v>
      </c>
      <c r="V388" s="2">
        <f t="shared" si="65"/>
        <v>0</v>
      </c>
      <c r="W388" s="2">
        <f t="shared" si="62"/>
        <v>30</v>
      </c>
      <c r="X388" s="2">
        <f t="shared" si="66"/>
        <v>0</v>
      </c>
      <c r="Y388" s="2">
        <f t="shared" si="63"/>
        <v>20</v>
      </c>
      <c r="Z388" s="2">
        <f t="shared" si="67"/>
        <v>0</v>
      </c>
      <c r="AA388" s="5">
        <v>0.72</v>
      </c>
      <c r="AB388" s="5">
        <v>0.84599999999999997</v>
      </c>
      <c r="AC388" s="5">
        <v>1.109</v>
      </c>
      <c r="AD388" s="18" t="s">
        <v>15</v>
      </c>
      <c r="AE388" s="18" t="s">
        <v>15</v>
      </c>
      <c r="AF388" s="12" t="s">
        <v>15</v>
      </c>
      <c r="AG388" s="14" t="s">
        <v>15</v>
      </c>
      <c r="AH388" s="10" t="s">
        <v>15</v>
      </c>
      <c r="AI388" s="10" t="s">
        <v>15</v>
      </c>
      <c r="AJ388" s="10" t="s">
        <v>15</v>
      </c>
    </row>
    <row r="389" spans="1:36" s="16" customFormat="1">
      <c r="A389" s="19" t="s">
        <v>18</v>
      </c>
      <c r="B389" s="19" t="s">
        <v>58</v>
      </c>
      <c r="C389" s="8">
        <v>0.1</v>
      </c>
      <c r="D389" s="7">
        <v>25</v>
      </c>
      <c r="E389" s="7">
        <v>2</v>
      </c>
      <c r="F389" s="7">
        <v>10</v>
      </c>
      <c r="G389" s="7">
        <v>0</v>
      </c>
      <c r="H389" s="7">
        <v>10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2">
        <f t="shared" si="64"/>
        <v>10</v>
      </c>
      <c r="V389" s="2">
        <f t="shared" si="65"/>
        <v>0</v>
      </c>
      <c r="W389" s="2">
        <f t="shared" si="62"/>
        <v>0</v>
      </c>
      <c r="X389" s="2">
        <f t="shared" si="66"/>
        <v>0</v>
      </c>
      <c r="Y389" s="2">
        <f t="shared" si="63"/>
        <v>10</v>
      </c>
      <c r="Z389" s="2">
        <f t="shared" si="67"/>
        <v>0</v>
      </c>
      <c r="AA389" s="5">
        <v>0.72799999999999998</v>
      </c>
      <c r="AB389" s="5">
        <v>0.84699999999999998</v>
      </c>
      <c r="AC389" s="5">
        <v>1.127</v>
      </c>
      <c r="AD389" s="18" t="s">
        <v>15</v>
      </c>
      <c r="AE389" s="18" t="s">
        <v>15</v>
      </c>
      <c r="AF389" s="12" t="s">
        <v>15</v>
      </c>
      <c r="AG389" s="14" t="s">
        <v>15</v>
      </c>
      <c r="AH389" s="10" t="s">
        <v>15</v>
      </c>
      <c r="AI389" s="10" t="s">
        <v>15</v>
      </c>
      <c r="AJ389" s="10" t="s">
        <v>15</v>
      </c>
    </row>
    <row r="390" spans="1:36" s="16" customFormat="1">
      <c r="A390" s="19" t="s">
        <v>18</v>
      </c>
      <c r="B390" s="19" t="s">
        <v>58</v>
      </c>
      <c r="C390" s="8">
        <v>0.1</v>
      </c>
      <c r="D390" s="7">
        <v>25</v>
      </c>
      <c r="E390" s="7">
        <v>3</v>
      </c>
      <c r="F390" s="7">
        <f>30+20</f>
        <v>50</v>
      </c>
      <c r="G390" s="7">
        <v>30</v>
      </c>
      <c r="H390" s="7">
        <v>20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2">
        <f t="shared" si="64"/>
        <v>50</v>
      </c>
      <c r="V390" s="2">
        <f t="shared" si="65"/>
        <v>0</v>
      </c>
      <c r="W390" s="2">
        <f t="shared" si="62"/>
        <v>30</v>
      </c>
      <c r="X390" s="2">
        <f t="shared" si="66"/>
        <v>0</v>
      </c>
      <c r="Y390" s="2">
        <f t="shared" si="63"/>
        <v>20</v>
      </c>
      <c r="Z390" s="2">
        <f t="shared" si="67"/>
        <v>0</v>
      </c>
      <c r="AA390" s="5">
        <v>0.7</v>
      </c>
      <c r="AB390" s="5">
        <v>0.81299999999999994</v>
      </c>
      <c r="AC390" s="5">
        <v>1.0660000000000001</v>
      </c>
      <c r="AD390" s="18" t="s">
        <v>15</v>
      </c>
      <c r="AE390" s="18" t="s">
        <v>15</v>
      </c>
      <c r="AF390" s="12" t="s">
        <v>15</v>
      </c>
      <c r="AG390" s="14" t="s">
        <v>15</v>
      </c>
      <c r="AH390" s="10" t="s">
        <v>15</v>
      </c>
      <c r="AI390" s="10" t="s">
        <v>15</v>
      </c>
      <c r="AJ390" s="10" t="s">
        <v>15</v>
      </c>
    </row>
    <row r="391" spans="1:36" s="16" customFormat="1">
      <c r="A391" s="19" t="s">
        <v>18</v>
      </c>
      <c r="B391" s="19" t="s">
        <v>58</v>
      </c>
      <c r="C391" s="8">
        <v>0.1</v>
      </c>
      <c r="D391" s="7">
        <v>25</v>
      </c>
      <c r="E391" s="7">
        <v>4</v>
      </c>
      <c r="F391" s="7">
        <f>30+20</f>
        <v>50</v>
      </c>
      <c r="G391" s="7">
        <v>30</v>
      </c>
      <c r="H391" s="7">
        <v>20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2">
        <f t="shared" si="64"/>
        <v>50</v>
      </c>
      <c r="V391" s="2">
        <f t="shared" si="65"/>
        <v>0</v>
      </c>
      <c r="W391" s="2">
        <f t="shared" si="62"/>
        <v>30</v>
      </c>
      <c r="X391" s="2">
        <f t="shared" si="66"/>
        <v>0</v>
      </c>
      <c r="Y391" s="2">
        <f t="shared" si="63"/>
        <v>20</v>
      </c>
      <c r="Z391" s="2">
        <f t="shared" si="67"/>
        <v>0</v>
      </c>
      <c r="AA391" s="5">
        <v>0.71199999999999997</v>
      </c>
      <c r="AB391" s="5">
        <v>0.79700000000000004</v>
      </c>
      <c r="AC391" s="5">
        <v>1.052</v>
      </c>
      <c r="AD391" s="18" t="s">
        <v>15</v>
      </c>
      <c r="AE391" s="18" t="s">
        <v>15</v>
      </c>
      <c r="AF391" s="12" t="s">
        <v>15</v>
      </c>
      <c r="AG391" s="14" t="s">
        <v>15</v>
      </c>
      <c r="AH391" s="10" t="s">
        <v>15</v>
      </c>
      <c r="AI391" s="10" t="s">
        <v>15</v>
      </c>
      <c r="AJ391" s="10" t="s">
        <v>15</v>
      </c>
    </row>
    <row r="392" spans="1:36" s="16" customFormat="1">
      <c r="A392" s="19" t="s">
        <v>18</v>
      </c>
      <c r="B392" s="19" t="s">
        <v>58</v>
      </c>
      <c r="C392" s="8">
        <v>0.25</v>
      </c>
      <c r="D392" s="7">
        <v>25</v>
      </c>
      <c r="E392" s="7">
        <v>1</v>
      </c>
      <c r="F392" s="7">
        <f>30+30</f>
        <v>60</v>
      </c>
      <c r="G392" s="7">
        <v>30</v>
      </c>
      <c r="H392" s="7">
        <v>30</v>
      </c>
      <c r="I392" s="7">
        <v>10</v>
      </c>
      <c r="J392" s="7">
        <v>0</v>
      </c>
      <c r="K392" s="7">
        <v>10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2">
        <f t="shared" si="64"/>
        <v>60</v>
      </c>
      <c r="V392" s="2">
        <f t="shared" si="65"/>
        <v>10</v>
      </c>
      <c r="W392" s="2">
        <f t="shared" si="62"/>
        <v>30</v>
      </c>
      <c r="X392" s="2">
        <f t="shared" si="66"/>
        <v>0</v>
      </c>
      <c r="Y392" s="2">
        <f t="shared" si="63"/>
        <v>30</v>
      </c>
      <c r="Z392" s="2">
        <f t="shared" si="67"/>
        <v>10</v>
      </c>
      <c r="AA392" s="5">
        <v>0.626</v>
      </c>
      <c r="AB392" s="5">
        <v>0.93500000000000005</v>
      </c>
      <c r="AC392" s="5">
        <v>1.1759999999999999</v>
      </c>
      <c r="AD392" s="18" t="s">
        <v>15</v>
      </c>
      <c r="AE392" s="18" t="s">
        <v>15</v>
      </c>
      <c r="AF392" s="9" t="s">
        <v>15</v>
      </c>
      <c r="AG392" s="10" t="s">
        <v>15</v>
      </c>
      <c r="AH392" s="10" t="s">
        <v>15</v>
      </c>
      <c r="AI392" s="10" t="s">
        <v>15</v>
      </c>
      <c r="AJ392" s="10" t="s">
        <v>15</v>
      </c>
    </row>
    <row r="393" spans="1:36" s="16" customFormat="1">
      <c r="A393" s="19" t="s">
        <v>18</v>
      </c>
      <c r="B393" s="19" t="s">
        <v>58</v>
      </c>
      <c r="C393" s="8">
        <v>0.25</v>
      </c>
      <c r="D393" s="7">
        <v>25</v>
      </c>
      <c r="E393" s="7">
        <v>2</v>
      </c>
      <c r="F393" s="7">
        <f>30+30</f>
        <v>60</v>
      </c>
      <c r="G393" s="7">
        <v>30</v>
      </c>
      <c r="H393" s="7">
        <v>30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2">
        <f t="shared" si="64"/>
        <v>60</v>
      </c>
      <c r="V393" s="2">
        <f t="shared" si="65"/>
        <v>0</v>
      </c>
      <c r="W393" s="2">
        <f t="shared" si="62"/>
        <v>30</v>
      </c>
      <c r="X393" s="2">
        <f t="shared" si="66"/>
        <v>0</v>
      </c>
      <c r="Y393" s="2">
        <f t="shared" si="63"/>
        <v>30</v>
      </c>
      <c r="Z393" s="2">
        <f t="shared" si="67"/>
        <v>0</v>
      </c>
      <c r="AA393" s="5">
        <v>0.6</v>
      </c>
      <c r="AB393" s="5">
        <v>0.90400000000000003</v>
      </c>
      <c r="AC393" s="5">
        <v>1.125</v>
      </c>
      <c r="AD393" s="18" t="s">
        <v>15</v>
      </c>
      <c r="AE393" s="18" t="s">
        <v>15</v>
      </c>
      <c r="AF393" s="9" t="s">
        <v>15</v>
      </c>
      <c r="AG393" s="10" t="s">
        <v>15</v>
      </c>
      <c r="AH393" s="10" t="s">
        <v>15</v>
      </c>
      <c r="AI393" s="10" t="s">
        <v>15</v>
      </c>
      <c r="AJ393" s="10" t="s">
        <v>15</v>
      </c>
    </row>
    <row r="394" spans="1:36" s="16" customFormat="1">
      <c r="A394" s="19" t="s">
        <v>18</v>
      </c>
      <c r="B394" s="19" t="s">
        <v>58</v>
      </c>
      <c r="C394" s="8">
        <v>0.25</v>
      </c>
      <c r="D394" s="7">
        <v>25</v>
      </c>
      <c r="E394" s="7">
        <v>3</v>
      </c>
      <c r="F394" s="7">
        <f>30+30</f>
        <v>60</v>
      </c>
      <c r="G394" s="7">
        <v>30</v>
      </c>
      <c r="H394" s="7">
        <v>30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2">
        <f t="shared" si="64"/>
        <v>60</v>
      </c>
      <c r="V394" s="2">
        <f t="shared" si="65"/>
        <v>0</v>
      </c>
      <c r="W394" s="2">
        <f t="shared" si="62"/>
        <v>30</v>
      </c>
      <c r="X394" s="2">
        <f t="shared" si="66"/>
        <v>0</v>
      </c>
      <c r="Y394" s="2">
        <f t="shared" si="63"/>
        <v>30</v>
      </c>
      <c r="Z394" s="2">
        <f t="shared" si="67"/>
        <v>0</v>
      </c>
      <c r="AA394" s="5">
        <v>0.62</v>
      </c>
      <c r="AB394" s="5">
        <v>0.96</v>
      </c>
      <c r="AC394" s="5">
        <v>1.1830000000000001</v>
      </c>
      <c r="AD394" s="18" t="s">
        <v>15</v>
      </c>
      <c r="AE394" s="18" t="s">
        <v>15</v>
      </c>
      <c r="AF394" s="9" t="s">
        <v>15</v>
      </c>
      <c r="AG394" s="10" t="s">
        <v>15</v>
      </c>
      <c r="AH394" s="10" t="s">
        <v>15</v>
      </c>
      <c r="AI394" s="10" t="s">
        <v>15</v>
      </c>
      <c r="AJ394" s="10" t="s">
        <v>15</v>
      </c>
    </row>
    <row r="395" spans="1:36" s="16" customFormat="1">
      <c r="A395" s="19" t="s">
        <v>18</v>
      </c>
      <c r="B395" s="19" t="s">
        <v>58</v>
      </c>
      <c r="C395" s="8">
        <v>0.25</v>
      </c>
      <c r="D395" s="7">
        <v>25</v>
      </c>
      <c r="E395" s="7">
        <v>4</v>
      </c>
      <c r="F395" s="7">
        <f>50+30</f>
        <v>80</v>
      </c>
      <c r="G395" s="7">
        <v>50</v>
      </c>
      <c r="H395" s="7">
        <v>30</v>
      </c>
      <c r="I395" s="7">
        <v>20</v>
      </c>
      <c r="J395" s="7">
        <v>0</v>
      </c>
      <c r="K395" s="7">
        <v>20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2">
        <f t="shared" si="64"/>
        <v>80</v>
      </c>
      <c r="V395" s="2">
        <f t="shared" si="65"/>
        <v>20</v>
      </c>
      <c r="W395" s="2">
        <f t="shared" si="62"/>
        <v>50</v>
      </c>
      <c r="X395" s="2">
        <f t="shared" si="66"/>
        <v>0</v>
      </c>
      <c r="Y395" s="2">
        <f t="shared" si="63"/>
        <v>30</v>
      </c>
      <c r="Z395" s="2">
        <f t="shared" si="67"/>
        <v>20</v>
      </c>
      <c r="AA395" s="5">
        <v>0.63700000000000001</v>
      </c>
      <c r="AB395" s="5">
        <v>0.94699999999999995</v>
      </c>
      <c r="AC395" s="5">
        <v>1.1759999999999999</v>
      </c>
      <c r="AD395" s="18" t="s">
        <v>15</v>
      </c>
      <c r="AE395" s="18" t="s">
        <v>15</v>
      </c>
      <c r="AF395" s="13">
        <v>1.627</v>
      </c>
      <c r="AG395" s="15">
        <v>10</v>
      </c>
      <c r="AH395" s="30">
        <f t="shared" ref="AH395:AH450" si="68">(LOG(AF395)-LOG(AA395))/AG395</f>
        <v>4.0724812060150842E-2</v>
      </c>
      <c r="AI395" s="32">
        <f t="shared" ref="AI395:AI450" si="69">(LOG(AC395)-LOG(AA395))/AG395</f>
        <v>2.662678894047692E-2</v>
      </c>
      <c r="AJ395" s="10" t="s">
        <v>15</v>
      </c>
    </row>
    <row r="396" spans="1:36" s="16" customFormat="1">
      <c r="A396" s="19" t="s">
        <v>18</v>
      </c>
      <c r="B396" s="19" t="s">
        <v>58</v>
      </c>
      <c r="C396" s="8">
        <v>0.25</v>
      </c>
      <c r="D396" s="7">
        <v>25</v>
      </c>
      <c r="E396" s="7">
        <v>5</v>
      </c>
      <c r="F396" s="7">
        <v>20</v>
      </c>
      <c r="G396" s="7">
        <v>0</v>
      </c>
      <c r="H396" s="7">
        <v>20</v>
      </c>
      <c r="I396" s="7">
        <f>30+40</f>
        <v>70</v>
      </c>
      <c r="J396" s="7">
        <v>30</v>
      </c>
      <c r="K396" s="7">
        <v>40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2">
        <f t="shared" si="64"/>
        <v>70</v>
      </c>
      <c r="V396" s="2">
        <f t="shared" si="65"/>
        <v>70</v>
      </c>
      <c r="W396" s="2">
        <f t="shared" si="62"/>
        <v>30</v>
      </c>
      <c r="X396" s="2">
        <f t="shared" si="66"/>
        <v>30</v>
      </c>
      <c r="Y396" s="2">
        <f t="shared" si="63"/>
        <v>40</v>
      </c>
      <c r="Z396" s="2">
        <f t="shared" si="67"/>
        <v>40</v>
      </c>
      <c r="AA396" s="5">
        <v>0.71399999999999997</v>
      </c>
      <c r="AB396" s="5">
        <v>0.85399999999999998</v>
      </c>
      <c r="AC396" s="5">
        <v>1.1559999999999999</v>
      </c>
      <c r="AD396" s="18" t="s">
        <v>15</v>
      </c>
      <c r="AE396" s="18" t="s">
        <v>15</v>
      </c>
      <c r="AF396" s="5">
        <v>1.845</v>
      </c>
      <c r="AG396" s="7">
        <v>8</v>
      </c>
      <c r="AH396" s="30">
        <f t="shared" si="68"/>
        <v>5.1537269839863106E-2</v>
      </c>
      <c r="AI396" s="32">
        <f t="shared" si="69"/>
        <v>2.6157452788541983E-2</v>
      </c>
      <c r="AJ396" s="10" t="s">
        <v>15</v>
      </c>
    </row>
    <row r="397" spans="1:36" s="16" customFormat="1">
      <c r="A397" s="19" t="s">
        <v>18</v>
      </c>
      <c r="B397" s="19" t="s">
        <v>58</v>
      </c>
      <c r="C397" s="8">
        <v>0.25</v>
      </c>
      <c r="D397" s="7">
        <v>25</v>
      </c>
      <c r="E397" s="7">
        <v>6</v>
      </c>
      <c r="F397" s="7">
        <v>20</v>
      </c>
      <c r="G397" s="7">
        <v>0</v>
      </c>
      <c r="H397" s="7">
        <v>20</v>
      </c>
      <c r="I397" s="7">
        <f>30+30</f>
        <v>60</v>
      </c>
      <c r="J397" s="7">
        <v>30</v>
      </c>
      <c r="K397" s="7">
        <v>30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2">
        <f t="shared" si="64"/>
        <v>60</v>
      </c>
      <c r="V397" s="2">
        <f t="shared" si="65"/>
        <v>60</v>
      </c>
      <c r="W397" s="2">
        <f t="shared" si="62"/>
        <v>30</v>
      </c>
      <c r="X397" s="2">
        <f t="shared" si="66"/>
        <v>30</v>
      </c>
      <c r="Y397" s="2">
        <f t="shared" si="63"/>
        <v>30</v>
      </c>
      <c r="Z397" s="2">
        <f t="shared" si="67"/>
        <v>30</v>
      </c>
      <c r="AA397" s="5">
        <v>0.72799999999999998</v>
      </c>
      <c r="AB397" s="5">
        <v>0.85499999999999998</v>
      </c>
      <c r="AC397" s="5">
        <v>1.137</v>
      </c>
      <c r="AD397" s="18" t="s">
        <v>15</v>
      </c>
      <c r="AE397" s="18" t="s">
        <v>15</v>
      </c>
      <c r="AF397" s="5">
        <v>1.8779999999999999</v>
      </c>
      <c r="AG397" s="7">
        <v>8</v>
      </c>
      <c r="AH397" s="30">
        <f t="shared" si="68"/>
        <v>5.1445526077131862E-2</v>
      </c>
      <c r="AI397" s="32">
        <f t="shared" si="69"/>
        <v>2.4203635671837198E-2</v>
      </c>
      <c r="AJ397" s="10" t="s">
        <v>15</v>
      </c>
    </row>
    <row r="398" spans="1:36" s="16" customFormat="1">
      <c r="A398" s="19" t="s">
        <v>18</v>
      </c>
      <c r="B398" s="19" t="s">
        <v>58</v>
      </c>
      <c r="C398" s="8">
        <v>0.25</v>
      </c>
      <c r="D398" s="7">
        <v>25</v>
      </c>
      <c r="E398" s="7">
        <v>7</v>
      </c>
      <c r="F398" s="7">
        <v>30</v>
      </c>
      <c r="G398" s="7">
        <v>0</v>
      </c>
      <c r="H398" s="7">
        <v>30</v>
      </c>
      <c r="I398" s="7">
        <f>30+20</f>
        <v>50</v>
      </c>
      <c r="J398" s="7">
        <v>30</v>
      </c>
      <c r="K398" s="7">
        <v>20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2">
        <f t="shared" si="64"/>
        <v>50</v>
      </c>
      <c r="V398" s="2">
        <f t="shared" si="65"/>
        <v>50</v>
      </c>
      <c r="W398" s="2">
        <f t="shared" si="62"/>
        <v>30</v>
      </c>
      <c r="X398" s="2">
        <f t="shared" si="66"/>
        <v>30</v>
      </c>
      <c r="Y398" s="2">
        <f t="shared" si="63"/>
        <v>30</v>
      </c>
      <c r="Z398" s="2">
        <f t="shared" si="67"/>
        <v>20</v>
      </c>
      <c r="AA398" s="5">
        <v>0.72</v>
      </c>
      <c r="AB398" s="5">
        <v>0.86</v>
      </c>
      <c r="AC398" s="5">
        <v>1.1539999999999999</v>
      </c>
      <c r="AD398" s="18" t="s">
        <v>15</v>
      </c>
      <c r="AE398" s="18" t="s">
        <v>15</v>
      </c>
      <c r="AF398" s="5">
        <v>1.8720000000000001</v>
      </c>
      <c r="AG398" s="7">
        <v>8</v>
      </c>
      <c r="AH398" s="30">
        <f t="shared" si="68"/>
        <v>5.1871668496352247E-2</v>
      </c>
      <c r="AI398" s="32">
        <f t="shared" si="69"/>
        <v>2.5609164048555517E-2</v>
      </c>
      <c r="AJ398" s="10" t="s">
        <v>15</v>
      </c>
    </row>
    <row r="399" spans="1:36" s="16" customFormat="1">
      <c r="A399" s="19" t="s">
        <v>18</v>
      </c>
      <c r="B399" s="19" t="s">
        <v>58</v>
      </c>
      <c r="C399" s="8">
        <v>0.5</v>
      </c>
      <c r="D399" s="7">
        <v>25</v>
      </c>
      <c r="E399" s="7">
        <v>1</v>
      </c>
      <c r="F399" s="7">
        <v>10</v>
      </c>
      <c r="G399" s="7">
        <v>0</v>
      </c>
      <c r="H399" s="7">
        <v>10</v>
      </c>
      <c r="I399" s="7">
        <f>30+30</f>
        <v>60</v>
      </c>
      <c r="J399" s="7">
        <v>30</v>
      </c>
      <c r="K399" s="7">
        <v>30</v>
      </c>
      <c r="L399" s="7">
        <v>60</v>
      </c>
      <c r="M399" s="7">
        <v>0</v>
      </c>
      <c r="N399" s="7">
        <v>60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2">
        <f t="shared" si="64"/>
        <v>60</v>
      </c>
      <c r="V399" s="2">
        <f t="shared" si="65"/>
        <v>60</v>
      </c>
      <c r="W399" s="2">
        <f t="shared" si="62"/>
        <v>30</v>
      </c>
      <c r="X399" s="2">
        <f t="shared" si="66"/>
        <v>30</v>
      </c>
      <c r="Y399" s="2">
        <f t="shared" si="63"/>
        <v>60</v>
      </c>
      <c r="Z399" s="2">
        <f t="shared" si="67"/>
        <v>60</v>
      </c>
      <c r="AA399" s="5">
        <v>0.749</v>
      </c>
      <c r="AB399" s="5">
        <v>0.86099999999999999</v>
      </c>
      <c r="AC399" s="18" t="s">
        <v>15</v>
      </c>
      <c r="AD399" s="18" t="s">
        <v>15</v>
      </c>
      <c r="AE399" s="18" t="s">
        <v>15</v>
      </c>
      <c r="AF399" s="9" t="s">
        <v>15</v>
      </c>
      <c r="AG399" s="10" t="s">
        <v>15</v>
      </c>
      <c r="AH399" s="10" t="s">
        <v>15</v>
      </c>
      <c r="AI399" s="10" t="s">
        <v>15</v>
      </c>
      <c r="AJ399" s="10" t="s">
        <v>15</v>
      </c>
    </row>
    <row r="400" spans="1:36" s="16" customFormat="1">
      <c r="A400" s="19" t="s">
        <v>18</v>
      </c>
      <c r="B400" s="19" t="s">
        <v>58</v>
      </c>
      <c r="C400" s="8">
        <v>0.5</v>
      </c>
      <c r="D400" s="7">
        <v>25</v>
      </c>
      <c r="E400" s="7">
        <v>2</v>
      </c>
      <c r="F400" s="7">
        <v>0</v>
      </c>
      <c r="G400" s="7">
        <v>0</v>
      </c>
      <c r="H400" s="2">
        <v>0</v>
      </c>
      <c r="I400" s="7">
        <v>30</v>
      </c>
      <c r="J400" s="7">
        <v>0</v>
      </c>
      <c r="K400" s="7">
        <v>30</v>
      </c>
      <c r="L400" s="7">
        <v>20</v>
      </c>
      <c r="M400" s="7">
        <v>0</v>
      </c>
      <c r="N400" s="7">
        <v>20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2">
        <f t="shared" si="64"/>
        <v>30</v>
      </c>
      <c r="V400" s="2">
        <f t="shared" si="65"/>
        <v>30</v>
      </c>
      <c r="W400" s="2">
        <f t="shared" si="62"/>
        <v>0</v>
      </c>
      <c r="X400" s="2">
        <f t="shared" si="66"/>
        <v>0</v>
      </c>
      <c r="Y400" s="2">
        <f t="shared" si="63"/>
        <v>30</v>
      </c>
      <c r="Z400" s="2">
        <f t="shared" si="67"/>
        <v>30</v>
      </c>
      <c r="AA400" s="5">
        <v>0.70299999999999996</v>
      </c>
      <c r="AB400" s="5">
        <v>0.84</v>
      </c>
      <c r="AC400" s="18" t="s">
        <v>15</v>
      </c>
      <c r="AD400" s="18" t="s">
        <v>15</v>
      </c>
      <c r="AE400" s="18" t="s">
        <v>15</v>
      </c>
      <c r="AF400" s="9" t="s">
        <v>15</v>
      </c>
      <c r="AG400" s="10" t="s">
        <v>15</v>
      </c>
      <c r="AH400" s="10" t="s">
        <v>15</v>
      </c>
      <c r="AI400" s="10" t="s">
        <v>15</v>
      </c>
      <c r="AJ400" s="10" t="s">
        <v>15</v>
      </c>
    </row>
    <row r="401" spans="1:36" s="16" customFormat="1">
      <c r="A401" s="19" t="s">
        <v>18</v>
      </c>
      <c r="B401" s="19" t="s">
        <v>58</v>
      </c>
      <c r="C401" s="8">
        <v>0.5</v>
      </c>
      <c r="D401" s="7">
        <v>25</v>
      </c>
      <c r="E401" s="7">
        <v>3</v>
      </c>
      <c r="F401" s="7">
        <f>30+30</f>
        <v>60</v>
      </c>
      <c r="G401" s="7">
        <v>30</v>
      </c>
      <c r="H401" s="7">
        <v>30</v>
      </c>
      <c r="I401" s="7">
        <f t="shared" ref="I401" si="70">30+30</f>
        <v>60</v>
      </c>
      <c r="J401" s="7">
        <v>30</v>
      </c>
      <c r="K401" s="7">
        <v>30</v>
      </c>
      <c r="L401" s="7">
        <f>30+30</f>
        <v>60</v>
      </c>
      <c r="M401" s="7">
        <v>30</v>
      </c>
      <c r="N401" s="7">
        <v>30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2">
        <f t="shared" si="64"/>
        <v>60</v>
      </c>
      <c r="V401" s="2">
        <f t="shared" si="65"/>
        <v>60</v>
      </c>
      <c r="W401" s="2">
        <f t="shared" si="62"/>
        <v>30</v>
      </c>
      <c r="X401" s="2">
        <f t="shared" si="66"/>
        <v>30</v>
      </c>
      <c r="Y401" s="2">
        <f t="shared" si="63"/>
        <v>30</v>
      </c>
      <c r="Z401" s="2">
        <f t="shared" si="67"/>
        <v>30</v>
      </c>
      <c r="AA401" s="5">
        <v>0.70899999999999996</v>
      </c>
      <c r="AB401" s="5">
        <v>0.84699999999999998</v>
      </c>
      <c r="AC401" s="5">
        <v>0.89</v>
      </c>
      <c r="AD401" s="18" t="s">
        <v>15</v>
      </c>
      <c r="AE401" s="18" t="s">
        <v>15</v>
      </c>
      <c r="AF401" s="9" t="s">
        <v>15</v>
      </c>
      <c r="AG401" s="10" t="s">
        <v>15</v>
      </c>
      <c r="AH401" s="10" t="s">
        <v>15</v>
      </c>
      <c r="AI401" s="10" t="s">
        <v>15</v>
      </c>
      <c r="AJ401" s="10" t="s">
        <v>15</v>
      </c>
    </row>
    <row r="402" spans="1:36" s="16" customFormat="1">
      <c r="A402" s="19" t="s">
        <v>18</v>
      </c>
      <c r="B402" s="19" t="s">
        <v>58</v>
      </c>
      <c r="C402" s="8">
        <v>0.5</v>
      </c>
      <c r="D402" s="7">
        <v>25</v>
      </c>
      <c r="E402" s="7">
        <v>4</v>
      </c>
      <c r="F402" s="7">
        <v>10</v>
      </c>
      <c r="G402" s="7">
        <v>0</v>
      </c>
      <c r="H402" s="7">
        <v>10</v>
      </c>
      <c r="I402" s="7">
        <f>30+40</f>
        <v>70</v>
      </c>
      <c r="J402" s="7">
        <v>30</v>
      </c>
      <c r="K402" s="7">
        <v>40</v>
      </c>
      <c r="L402" s="7">
        <f>30+30</f>
        <v>60</v>
      </c>
      <c r="M402" s="7">
        <v>30</v>
      </c>
      <c r="N402" s="7">
        <v>30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2">
        <f t="shared" si="64"/>
        <v>70</v>
      </c>
      <c r="V402" s="2">
        <f t="shared" si="65"/>
        <v>70</v>
      </c>
      <c r="W402" s="2">
        <f t="shared" si="62"/>
        <v>30</v>
      </c>
      <c r="X402" s="2">
        <f t="shared" si="66"/>
        <v>30</v>
      </c>
      <c r="Y402" s="2">
        <f t="shared" si="63"/>
        <v>40</v>
      </c>
      <c r="Z402" s="2">
        <f t="shared" si="67"/>
        <v>40</v>
      </c>
      <c r="AA402" s="5">
        <v>0.71899999999999997</v>
      </c>
      <c r="AB402" s="5">
        <v>0.88100000000000001</v>
      </c>
      <c r="AC402" s="5">
        <v>0.92600000000000005</v>
      </c>
      <c r="AD402" s="18" t="s">
        <v>15</v>
      </c>
      <c r="AE402" s="18" t="s">
        <v>15</v>
      </c>
      <c r="AF402" s="9" t="s">
        <v>15</v>
      </c>
      <c r="AG402" s="10" t="s">
        <v>15</v>
      </c>
      <c r="AH402" s="10" t="s">
        <v>15</v>
      </c>
      <c r="AI402" s="10" t="s">
        <v>15</v>
      </c>
      <c r="AJ402" s="10" t="s">
        <v>15</v>
      </c>
    </row>
    <row r="403" spans="1:36" s="16" customFormat="1">
      <c r="A403" s="19" t="s">
        <v>19</v>
      </c>
      <c r="B403" s="19" t="s">
        <v>58</v>
      </c>
      <c r="C403" s="8">
        <v>0</v>
      </c>
      <c r="D403" s="7">
        <v>0</v>
      </c>
      <c r="E403" s="7">
        <v>1</v>
      </c>
      <c r="F403" s="7">
        <f>30+30</f>
        <v>60</v>
      </c>
      <c r="G403" s="7">
        <v>30</v>
      </c>
      <c r="H403" s="7">
        <v>30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2">
        <f t="shared" si="64"/>
        <v>60</v>
      </c>
      <c r="V403" s="2">
        <f t="shared" si="65"/>
        <v>0</v>
      </c>
      <c r="W403" s="2">
        <f t="shared" si="62"/>
        <v>30</v>
      </c>
      <c r="X403" s="2">
        <f t="shared" si="66"/>
        <v>0</v>
      </c>
      <c r="Y403" s="2">
        <f t="shared" si="63"/>
        <v>30</v>
      </c>
      <c r="Z403" s="2">
        <f t="shared" si="67"/>
        <v>0</v>
      </c>
      <c r="AA403" s="5">
        <v>0.77500000000000002</v>
      </c>
      <c r="AB403" s="5">
        <v>0.96199999999999997</v>
      </c>
      <c r="AC403" s="5">
        <v>1.256</v>
      </c>
      <c r="AD403" s="18" t="s">
        <v>15</v>
      </c>
      <c r="AE403" s="18" t="s">
        <v>15</v>
      </c>
      <c r="AF403" s="5">
        <v>2.0230000000000001</v>
      </c>
      <c r="AG403" s="7">
        <v>6</v>
      </c>
      <c r="AH403" s="30">
        <f t="shared" si="68"/>
        <v>6.9449030044082399E-2</v>
      </c>
      <c r="AI403" s="32">
        <f t="shared" si="69"/>
        <v>3.4947989482477841E-2</v>
      </c>
      <c r="AJ403" s="10" t="s">
        <v>15</v>
      </c>
    </row>
    <row r="404" spans="1:36" s="16" customFormat="1">
      <c r="A404" s="19" t="s">
        <v>19</v>
      </c>
      <c r="B404" s="19" t="s">
        <v>58</v>
      </c>
      <c r="C404" s="8">
        <v>0</v>
      </c>
      <c r="D404" s="7">
        <v>0</v>
      </c>
      <c r="E404" s="7">
        <v>2</v>
      </c>
      <c r="F404" s="7">
        <v>30</v>
      </c>
      <c r="G404" s="7">
        <v>0</v>
      </c>
      <c r="H404" s="7">
        <v>30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2">
        <f t="shared" si="64"/>
        <v>30</v>
      </c>
      <c r="V404" s="2">
        <f t="shared" si="65"/>
        <v>0</v>
      </c>
      <c r="W404" s="2">
        <f t="shared" si="62"/>
        <v>0</v>
      </c>
      <c r="X404" s="2">
        <f t="shared" si="66"/>
        <v>0</v>
      </c>
      <c r="Y404" s="2">
        <f t="shared" si="63"/>
        <v>30</v>
      </c>
      <c r="Z404" s="2">
        <f t="shared" si="67"/>
        <v>0</v>
      </c>
      <c r="AA404" s="5">
        <v>0.71599999999999997</v>
      </c>
      <c r="AB404" s="5">
        <v>0.89500000000000002</v>
      </c>
      <c r="AC404" s="5">
        <v>1.1659999999999999</v>
      </c>
      <c r="AD404" s="18" t="s">
        <v>15</v>
      </c>
      <c r="AE404" s="18" t="s">
        <v>15</v>
      </c>
      <c r="AF404" s="5">
        <v>1.9570000000000001</v>
      </c>
      <c r="AG404" s="7">
        <v>6</v>
      </c>
      <c r="AH404" s="30">
        <f t="shared" si="68"/>
        <v>7.277963389169094E-2</v>
      </c>
      <c r="AI404" s="32">
        <f t="shared" si="69"/>
        <v>3.5297588019189953E-2</v>
      </c>
      <c r="AJ404" s="10" t="s">
        <v>15</v>
      </c>
    </row>
    <row r="405" spans="1:36" s="16" customFormat="1">
      <c r="A405" s="19" t="s">
        <v>19</v>
      </c>
      <c r="B405" s="19" t="s">
        <v>58</v>
      </c>
      <c r="C405" s="8">
        <v>0</v>
      </c>
      <c r="D405" s="7">
        <v>0</v>
      </c>
      <c r="E405" s="7">
        <v>3</v>
      </c>
      <c r="F405" s="7">
        <f>30+30</f>
        <v>60</v>
      </c>
      <c r="G405" s="7">
        <v>30</v>
      </c>
      <c r="H405" s="7">
        <v>30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2">
        <f t="shared" si="64"/>
        <v>60</v>
      </c>
      <c r="V405" s="2">
        <f t="shared" si="65"/>
        <v>0</v>
      </c>
      <c r="W405" s="2">
        <f t="shared" si="62"/>
        <v>30</v>
      </c>
      <c r="X405" s="2">
        <f t="shared" si="66"/>
        <v>0</v>
      </c>
      <c r="Y405" s="2">
        <f t="shared" si="63"/>
        <v>30</v>
      </c>
      <c r="Z405" s="2">
        <f t="shared" si="67"/>
        <v>0</v>
      </c>
      <c r="AA405" s="5">
        <v>0.747</v>
      </c>
      <c r="AB405" s="5">
        <v>0.97699999999999998</v>
      </c>
      <c r="AC405" s="5">
        <v>1.262</v>
      </c>
      <c r="AD405" s="18" t="s">
        <v>15</v>
      </c>
      <c r="AE405" s="18" t="s">
        <v>15</v>
      </c>
      <c r="AF405" s="5">
        <v>2.0379999999999998</v>
      </c>
      <c r="AG405" s="7">
        <v>6</v>
      </c>
      <c r="AH405" s="30">
        <f t="shared" si="68"/>
        <v>7.2647262975834792E-2</v>
      </c>
      <c r="AI405" s="32">
        <f t="shared" si="69"/>
        <v>3.7956458848786123E-2</v>
      </c>
      <c r="AJ405" s="10" t="s">
        <v>15</v>
      </c>
    </row>
    <row r="406" spans="1:36" s="16" customFormat="1">
      <c r="A406" s="19" t="s">
        <v>19</v>
      </c>
      <c r="B406" s="19" t="s">
        <v>58</v>
      </c>
      <c r="C406" s="8">
        <v>0</v>
      </c>
      <c r="D406" s="7">
        <v>0</v>
      </c>
      <c r="E406" s="7">
        <v>4</v>
      </c>
      <c r="F406" s="7">
        <v>20</v>
      </c>
      <c r="G406" s="7">
        <v>0</v>
      </c>
      <c r="H406" s="7">
        <v>20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2">
        <f t="shared" si="64"/>
        <v>20</v>
      </c>
      <c r="V406" s="2">
        <f t="shared" si="65"/>
        <v>0</v>
      </c>
      <c r="W406" s="2">
        <f t="shared" si="62"/>
        <v>0</v>
      </c>
      <c r="X406" s="2">
        <f t="shared" si="66"/>
        <v>0</v>
      </c>
      <c r="Y406" s="2">
        <f t="shared" si="63"/>
        <v>20</v>
      </c>
      <c r="Z406" s="2">
        <f t="shared" si="67"/>
        <v>0</v>
      </c>
      <c r="AA406" s="5">
        <v>0.75600000000000001</v>
      </c>
      <c r="AB406" s="5">
        <v>0.95899999999999996</v>
      </c>
      <c r="AC406" s="5">
        <v>1.2769999999999999</v>
      </c>
      <c r="AD406" s="18" t="s">
        <v>15</v>
      </c>
      <c r="AE406" s="18" t="s">
        <v>15</v>
      </c>
      <c r="AF406" s="5">
        <v>2.0209999999999999</v>
      </c>
      <c r="AG406" s="7">
        <v>6</v>
      </c>
      <c r="AH406" s="30">
        <f t="shared" si="68"/>
        <v>7.1174086335682896E-2</v>
      </c>
      <c r="AI406" s="32">
        <f t="shared" si="69"/>
        <v>3.7944850293701454E-2</v>
      </c>
      <c r="AJ406" s="10" t="s">
        <v>15</v>
      </c>
    </row>
    <row r="407" spans="1:36" s="16" customFormat="1">
      <c r="A407" s="19" t="s">
        <v>19</v>
      </c>
      <c r="B407" s="19" t="s">
        <v>58</v>
      </c>
      <c r="C407" s="8">
        <v>0.1</v>
      </c>
      <c r="D407" s="7">
        <v>0</v>
      </c>
      <c r="E407" s="7">
        <v>1</v>
      </c>
      <c r="F407" s="7">
        <f>30+40</f>
        <v>70</v>
      </c>
      <c r="G407" s="7">
        <v>30</v>
      </c>
      <c r="H407" s="7">
        <v>40</v>
      </c>
      <c r="I407" s="7">
        <f>30+30</f>
        <v>60</v>
      </c>
      <c r="J407" s="7">
        <v>30</v>
      </c>
      <c r="K407" s="7">
        <v>30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2">
        <f t="shared" si="64"/>
        <v>70</v>
      </c>
      <c r="V407" s="2">
        <f t="shared" si="65"/>
        <v>60</v>
      </c>
      <c r="W407" s="2">
        <f t="shared" si="62"/>
        <v>30</v>
      </c>
      <c r="X407" s="2">
        <f t="shared" si="66"/>
        <v>30</v>
      </c>
      <c r="Y407" s="2">
        <f t="shared" si="63"/>
        <v>40</v>
      </c>
      <c r="Z407" s="2">
        <f t="shared" si="67"/>
        <v>30</v>
      </c>
      <c r="AA407" s="5">
        <v>0.76</v>
      </c>
      <c r="AB407" s="5">
        <v>0.98199999999999998</v>
      </c>
      <c r="AC407" s="5">
        <v>1.292</v>
      </c>
      <c r="AD407" s="18" t="s">
        <v>15</v>
      </c>
      <c r="AE407" s="18" t="s">
        <v>15</v>
      </c>
      <c r="AF407" s="5">
        <v>2.0419999999999998</v>
      </c>
      <c r="AG407" s="7">
        <v>6</v>
      </c>
      <c r="AH407" s="30">
        <f t="shared" si="68"/>
        <v>7.1540357578350006E-2</v>
      </c>
      <c r="AI407" s="32">
        <f t="shared" si="69"/>
        <v>3.8408153563045659E-2</v>
      </c>
      <c r="AJ407" s="10" t="s">
        <v>15</v>
      </c>
    </row>
    <row r="408" spans="1:36" s="16" customFormat="1">
      <c r="A408" s="19" t="s">
        <v>19</v>
      </c>
      <c r="B408" s="19" t="s">
        <v>58</v>
      </c>
      <c r="C408" s="8">
        <v>0.1</v>
      </c>
      <c r="D408" s="7">
        <v>0</v>
      </c>
      <c r="E408" s="7">
        <v>2</v>
      </c>
      <c r="F408" s="7">
        <f>30+30</f>
        <v>60</v>
      </c>
      <c r="G408" s="7">
        <v>30</v>
      </c>
      <c r="H408" s="7">
        <v>30</v>
      </c>
      <c r="I408" s="7">
        <f t="shared" ref="I408:I409" si="71">30+30</f>
        <v>60</v>
      </c>
      <c r="J408" s="7">
        <v>30</v>
      </c>
      <c r="K408" s="7">
        <v>30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2">
        <f t="shared" si="64"/>
        <v>60</v>
      </c>
      <c r="V408" s="2">
        <f t="shared" si="65"/>
        <v>60</v>
      </c>
      <c r="W408" s="2">
        <f t="shared" si="62"/>
        <v>30</v>
      </c>
      <c r="X408" s="2">
        <f t="shared" si="66"/>
        <v>30</v>
      </c>
      <c r="Y408" s="2">
        <f t="shared" si="63"/>
        <v>30</v>
      </c>
      <c r="Z408" s="2">
        <f t="shared" si="67"/>
        <v>30</v>
      </c>
      <c r="AA408" s="5">
        <v>0.76</v>
      </c>
      <c r="AB408" s="5">
        <v>0.997</v>
      </c>
      <c r="AC408" s="5">
        <v>1.282</v>
      </c>
      <c r="AD408" s="18" t="s">
        <v>15</v>
      </c>
      <c r="AE408" s="18" t="s">
        <v>15</v>
      </c>
      <c r="AF408" s="5">
        <v>2.0760000000000001</v>
      </c>
      <c r="AG408" s="7">
        <v>6</v>
      </c>
      <c r="AH408" s="30">
        <f t="shared" si="68"/>
        <v>7.2735626149271482E-2</v>
      </c>
      <c r="AI408" s="32">
        <f t="shared" si="69"/>
        <v>3.7845738817001214E-2</v>
      </c>
      <c r="AJ408" s="10" t="s">
        <v>15</v>
      </c>
    </row>
    <row r="409" spans="1:36" s="16" customFormat="1">
      <c r="A409" s="19" t="s">
        <v>19</v>
      </c>
      <c r="B409" s="19" t="s">
        <v>58</v>
      </c>
      <c r="C409" s="8">
        <v>0.1</v>
      </c>
      <c r="D409" s="7">
        <v>0</v>
      </c>
      <c r="E409" s="7">
        <v>3</v>
      </c>
      <c r="F409" s="7">
        <f>30+30</f>
        <v>60</v>
      </c>
      <c r="G409" s="7">
        <v>30</v>
      </c>
      <c r="H409" s="7">
        <v>30</v>
      </c>
      <c r="I409" s="7">
        <f t="shared" si="71"/>
        <v>60</v>
      </c>
      <c r="J409" s="7">
        <v>30</v>
      </c>
      <c r="K409" s="7">
        <v>30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2">
        <f t="shared" si="64"/>
        <v>60</v>
      </c>
      <c r="V409" s="2">
        <f t="shared" si="65"/>
        <v>60</v>
      </c>
      <c r="W409" s="2">
        <f t="shared" si="62"/>
        <v>30</v>
      </c>
      <c r="X409" s="2">
        <f t="shared" si="66"/>
        <v>30</v>
      </c>
      <c r="Y409" s="2">
        <f t="shared" si="63"/>
        <v>30</v>
      </c>
      <c r="Z409" s="2">
        <f t="shared" si="67"/>
        <v>30</v>
      </c>
      <c r="AA409" s="5">
        <v>0.73699999999999999</v>
      </c>
      <c r="AB409" s="5">
        <v>0.99099999999999999</v>
      </c>
      <c r="AC409" s="5">
        <v>1.282</v>
      </c>
      <c r="AD409" s="18" t="s">
        <v>15</v>
      </c>
      <c r="AE409" s="18" t="s">
        <v>15</v>
      </c>
      <c r="AF409" s="5">
        <v>2.0449999999999999</v>
      </c>
      <c r="AG409" s="7">
        <v>6</v>
      </c>
      <c r="AH409" s="30">
        <f t="shared" si="68"/>
        <v>7.3870970747384856E-2</v>
      </c>
      <c r="AI409" s="32">
        <f t="shared" si="69"/>
        <v>4.0070089553957855E-2</v>
      </c>
      <c r="AJ409" s="10" t="s">
        <v>15</v>
      </c>
    </row>
    <row r="410" spans="1:36" s="16" customFormat="1">
      <c r="A410" s="19" t="s">
        <v>19</v>
      </c>
      <c r="B410" s="19" t="s">
        <v>58</v>
      </c>
      <c r="C410" s="8">
        <v>0.1</v>
      </c>
      <c r="D410" s="7">
        <v>0</v>
      </c>
      <c r="E410" s="7">
        <v>4</v>
      </c>
      <c r="F410" s="7">
        <f>30+40</f>
        <v>70</v>
      </c>
      <c r="G410" s="7">
        <v>30</v>
      </c>
      <c r="H410" s="7">
        <v>40</v>
      </c>
      <c r="I410" s="7">
        <f>30+20</f>
        <v>50</v>
      </c>
      <c r="J410" s="7">
        <v>30</v>
      </c>
      <c r="K410" s="7">
        <v>20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2">
        <f t="shared" si="64"/>
        <v>70</v>
      </c>
      <c r="V410" s="2">
        <f t="shared" si="65"/>
        <v>50</v>
      </c>
      <c r="W410" s="2">
        <f t="shared" si="62"/>
        <v>30</v>
      </c>
      <c r="X410" s="2">
        <f t="shared" si="66"/>
        <v>30</v>
      </c>
      <c r="Y410" s="2">
        <f t="shared" si="63"/>
        <v>40</v>
      </c>
      <c r="Z410" s="2">
        <f t="shared" si="67"/>
        <v>20</v>
      </c>
      <c r="AA410" s="5">
        <v>0.71299999999999997</v>
      </c>
      <c r="AB410" s="5">
        <v>0.94699999999999995</v>
      </c>
      <c r="AC410" s="5">
        <v>1.252</v>
      </c>
      <c r="AD410" s="18" t="s">
        <v>15</v>
      </c>
      <c r="AE410" s="18" t="s">
        <v>15</v>
      </c>
      <c r="AF410" s="5">
        <v>1.9870000000000001</v>
      </c>
      <c r="AG410" s="7">
        <v>6</v>
      </c>
      <c r="AH410" s="30">
        <f t="shared" si="68"/>
        <v>7.4184722876324938E-2</v>
      </c>
      <c r="AI410" s="32">
        <f t="shared" si="69"/>
        <v>4.0752466503757558E-2</v>
      </c>
      <c r="AJ410" s="10" t="s">
        <v>15</v>
      </c>
    </row>
    <row r="411" spans="1:36" s="16" customFormat="1">
      <c r="A411" s="19" t="s">
        <v>19</v>
      </c>
      <c r="B411" s="19" t="s">
        <v>58</v>
      </c>
      <c r="C411" s="8">
        <v>0.25</v>
      </c>
      <c r="D411" s="7">
        <v>0</v>
      </c>
      <c r="E411" s="7">
        <v>1</v>
      </c>
      <c r="F411" s="7">
        <f>30+40</f>
        <v>70</v>
      </c>
      <c r="G411" s="7">
        <v>30</v>
      </c>
      <c r="H411" s="7">
        <v>40</v>
      </c>
      <c r="I411" s="7">
        <f>30+20</f>
        <v>50</v>
      </c>
      <c r="J411" s="7">
        <v>30</v>
      </c>
      <c r="K411" s="7">
        <v>20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2">
        <f t="shared" si="64"/>
        <v>70</v>
      </c>
      <c r="V411" s="2">
        <f t="shared" si="65"/>
        <v>50</v>
      </c>
      <c r="W411" s="2">
        <f t="shared" si="62"/>
        <v>30</v>
      </c>
      <c r="X411" s="2">
        <f t="shared" si="66"/>
        <v>30</v>
      </c>
      <c r="Y411" s="2">
        <f t="shared" si="63"/>
        <v>40</v>
      </c>
      <c r="Z411" s="2">
        <f t="shared" si="67"/>
        <v>20</v>
      </c>
      <c r="AA411" s="5">
        <v>0.77900000000000003</v>
      </c>
      <c r="AB411" s="5">
        <v>0.97899999999999998</v>
      </c>
      <c r="AC411" s="5">
        <v>1.2589999999999999</v>
      </c>
      <c r="AD411" s="18" t="s">
        <v>15</v>
      </c>
      <c r="AE411" s="18" t="s">
        <v>15</v>
      </c>
      <c r="AF411" s="5">
        <v>2.0459999999999998</v>
      </c>
      <c r="AG411" s="7">
        <v>6</v>
      </c>
      <c r="AH411" s="30">
        <f t="shared" si="68"/>
        <v>6.989469528392947E-2</v>
      </c>
      <c r="AI411" s="32">
        <f t="shared" si="69"/>
        <v>3.474804540588302E-2</v>
      </c>
      <c r="AJ411" s="10" t="s">
        <v>15</v>
      </c>
    </row>
    <row r="412" spans="1:36" s="16" customFormat="1">
      <c r="A412" s="19" t="s">
        <v>19</v>
      </c>
      <c r="B412" s="19" t="s">
        <v>58</v>
      </c>
      <c r="C412" s="8">
        <v>0.25</v>
      </c>
      <c r="D412" s="7">
        <v>0</v>
      </c>
      <c r="E412" s="7">
        <v>2</v>
      </c>
      <c r="F412" s="7">
        <f>30+20</f>
        <v>50</v>
      </c>
      <c r="G412" s="7">
        <v>30</v>
      </c>
      <c r="H412" s="7">
        <v>20</v>
      </c>
      <c r="I412" s="7">
        <f>30+40</f>
        <v>70</v>
      </c>
      <c r="J412" s="7">
        <v>30</v>
      </c>
      <c r="K412" s="7">
        <v>40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2">
        <f t="shared" si="64"/>
        <v>70</v>
      </c>
      <c r="V412" s="2">
        <f t="shared" si="65"/>
        <v>70</v>
      </c>
      <c r="W412" s="2">
        <f t="shared" si="62"/>
        <v>30</v>
      </c>
      <c r="X412" s="2">
        <f t="shared" si="66"/>
        <v>30</v>
      </c>
      <c r="Y412" s="2">
        <f t="shared" si="63"/>
        <v>40</v>
      </c>
      <c r="Z412" s="2">
        <f t="shared" si="67"/>
        <v>40</v>
      </c>
      <c r="AA412" s="5">
        <v>0.70599999999999996</v>
      </c>
      <c r="AB412" s="5">
        <v>0.97299999999999998</v>
      </c>
      <c r="AC412" s="5">
        <v>1.2529999999999999</v>
      </c>
      <c r="AD412" s="18" t="s">
        <v>15</v>
      </c>
      <c r="AE412" s="18" t="s">
        <v>15</v>
      </c>
      <c r="AF412" s="5">
        <v>2.0209999999999999</v>
      </c>
      <c r="AG412" s="7">
        <v>6</v>
      </c>
      <c r="AH412" s="30">
        <f t="shared" si="68"/>
        <v>7.6126935410583366E-2</v>
      </c>
      <c r="AI412" s="32">
        <f t="shared" si="69"/>
        <v>4.1524394990391032E-2</v>
      </c>
      <c r="AJ412" s="10" t="s">
        <v>15</v>
      </c>
    </row>
    <row r="413" spans="1:36" s="16" customFormat="1">
      <c r="A413" s="19" t="s">
        <v>19</v>
      </c>
      <c r="B413" s="19" t="s">
        <v>58</v>
      </c>
      <c r="C413" s="8">
        <v>0.25</v>
      </c>
      <c r="D413" s="7">
        <v>0</v>
      </c>
      <c r="E413" s="7">
        <v>3</v>
      </c>
      <c r="F413" s="7">
        <f>50+20</f>
        <v>70</v>
      </c>
      <c r="G413" s="7">
        <v>50</v>
      </c>
      <c r="H413" s="7">
        <v>20</v>
      </c>
      <c r="I413" s="7">
        <f>30+30</f>
        <v>60</v>
      </c>
      <c r="J413" s="7">
        <v>30</v>
      </c>
      <c r="K413" s="7">
        <v>30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2">
        <f t="shared" si="64"/>
        <v>70</v>
      </c>
      <c r="V413" s="2">
        <f t="shared" si="65"/>
        <v>60</v>
      </c>
      <c r="W413" s="2">
        <f t="shared" si="62"/>
        <v>50</v>
      </c>
      <c r="X413" s="2">
        <f t="shared" si="66"/>
        <v>30</v>
      </c>
      <c r="Y413" s="2">
        <f t="shared" si="63"/>
        <v>30</v>
      </c>
      <c r="Z413" s="2">
        <f t="shared" si="67"/>
        <v>30</v>
      </c>
      <c r="AA413" s="5">
        <v>0.72399999999999998</v>
      </c>
      <c r="AB413" s="5">
        <v>0.93799999999999994</v>
      </c>
      <c r="AC413" s="5">
        <v>1.226</v>
      </c>
      <c r="AD413" s="18" t="s">
        <v>15</v>
      </c>
      <c r="AE413" s="18" t="s">
        <v>15</v>
      </c>
      <c r="AF413" s="5">
        <v>1.9890000000000001</v>
      </c>
      <c r="AG413" s="7">
        <v>6</v>
      </c>
      <c r="AH413" s="30">
        <f t="shared" si="68"/>
        <v>7.3149369487881449E-2</v>
      </c>
      <c r="AI413" s="32">
        <f t="shared" si="69"/>
        <v>3.8125317330874889E-2</v>
      </c>
      <c r="AJ413" s="10" t="s">
        <v>15</v>
      </c>
    </row>
    <row r="414" spans="1:36" s="16" customFormat="1">
      <c r="A414" s="19" t="s">
        <v>19</v>
      </c>
      <c r="B414" s="19" t="s">
        <v>58</v>
      </c>
      <c r="C414" s="8">
        <v>0.5</v>
      </c>
      <c r="D414" s="7">
        <v>0</v>
      </c>
      <c r="E414" s="7">
        <v>1</v>
      </c>
      <c r="F414" s="7">
        <f>50+40</f>
        <v>90</v>
      </c>
      <c r="G414" s="7">
        <v>50</v>
      </c>
      <c r="H414" s="7">
        <v>40</v>
      </c>
      <c r="I414" s="7">
        <f>50+30</f>
        <v>80</v>
      </c>
      <c r="J414" s="7">
        <v>50</v>
      </c>
      <c r="K414" s="7">
        <v>30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2">
        <f t="shared" si="64"/>
        <v>90</v>
      </c>
      <c r="V414" s="2">
        <f t="shared" si="65"/>
        <v>80</v>
      </c>
      <c r="W414" s="2">
        <f t="shared" si="62"/>
        <v>50</v>
      </c>
      <c r="X414" s="2">
        <f t="shared" si="66"/>
        <v>50</v>
      </c>
      <c r="Y414" s="2">
        <f t="shared" si="63"/>
        <v>40</v>
      </c>
      <c r="Z414" s="2">
        <f t="shared" si="67"/>
        <v>30</v>
      </c>
      <c r="AA414" s="5">
        <v>0.71399999999999997</v>
      </c>
      <c r="AB414" s="5">
        <v>0.97199999999999998</v>
      </c>
      <c r="AC414" s="5">
        <v>1.2829999999999999</v>
      </c>
      <c r="AD414" s="18" t="s">
        <v>15</v>
      </c>
      <c r="AE414" s="18" t="s">
        <v>15</v>
      </c>
      <c r="AF414" s="5">
        <v>2.0299999999999998</v>
      </c>
      <c r="AG414" s="7">
        <v>6</v>
      </c>
      <c r="AH414" s="30">
        <f t="shared" si="68"/>
        <v>7.5632971022839765E-2</v>
      </c>
      <c r="AI414" s="32">
        <f t="shared" si="69"/>
        <v>4.2421407433125689E-2</v>
      </c>
      <c r="AJ414" s="10" t="s">
        <v>15</v>
      </c>
    </row>
    <row r="415" spans="1:36" s="16" customFormat="1">
      <c r="A415" s="19" t="s">
        <v>19</v>
      </c>
      <c r="B415" s="19" t="s">
        <v>58</v>
      </c>
      <c r="C415" s="8">
        <v>0.5</v>
      </c>
      <c r="D415" s="7">
        <v>0</v>
      </c>
      <c r="E415" s="7">
        <v>2</v>
      </c>
      <c r="F415" s="7">
        <f>30+40</f>
        <v>70</v>
      </c>
      <c r="G415" s="7">
        <v>30</v>
      </c>
      <c r="H415" s="7">
        <v>40</v>
      </c>
      <c r="I415" s="7">
        <f t="shared" ref="I415" si="72">50+30</f>
        <v>80</v>
      </c>
      <c r="J415" s="7">
        <v>50</v>
      </c>
      <c r="K415" s="7">
        <v>30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2">
        <f t="shared" si="64"/>
        <v>80</v>
      </c>
      <c r="V415" s="2">
        <f t="shared" si="65"/>
        <v>80</v>
      </c>
      <c r="W415" s="2">
        <f t="shared" si="62"/>
        <v>50</v>
      </c>
      <c r="X415" s="2">
        <f t="shared" si="66"/>
        <v>50</v>
      </c>
      <c r="Y415" s="2">
        <f t="shared" si="63"/>
        <v>40</v>
      </c>
      <c r="Z415" s="2">
        <f t="shared" si="67"/>
        <v>30</v>
      </c>
      <c r="AA415" s="5">
        <v>0.71199999999999997</v>
      </c>
      <c r="AB415" s="5">
        <v>0.96099999999999997</v>
      </c>
      <c r="AC415" s="5">
        <v>1.22</v>
      </c>
      <c r="AD415" s="18" t="s">
        <v>15</v>
      </c>
      <c r="AE415" s="18" t="s">
        <v>15</v>
      </c>
      <c r="AF415" s="5">
        <v>1.9419999999999999</v>
      </c>
      <c r="AG415" s="7">
        <v>6</v>
      </c>
      <c r="AH415" s="30">
        <f t="shared" si="68"/>
        <v>7.2628205322521622E-2</v>
      </c>
      <c r="AI415" s="32">
        <f t="shared" si="69"/>
        <v>3.8979972839648651E-2</v>
      </c>
      <c r="AJ415" s="10" t="s">
        <v>15</v>
      </c>
    </row>
    <row r="416" spans="1:36" s="16" customFormat="1">
      <c r="A416" s="19" t="s">
        <v>19</v>
      </c>
      <c r="B416" s="19" t="s">
        <v>58</v>
      </c>
      <c r="C416" s="8">
        <v>0.5</v>
      </c>
      <c r="D416" s="7">
        <v>0</v>
      </c>
      <c r="E416" s="7">
        <v>3</v>
      </c>
      <c r="F416" s="7">
        <f>50+30</f>
        <v>80</v>
      </c>
      <c r="G416" s="7">
        <v>50</v>
      </c>
      <c r="H416" s="7">
        <v>30</v>
      </c>
      <c r="I416" s="7">
        <f>50+40</f>
        <v>90</v>
      </c>
      <c r="J416" s="7">
        <v>50</v>
      </c>
      <c r="K416" s="7">
        <v>40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2">
        <f t="shared" si="64"/>
        <v>90</v>
      </c>
      <c r="V416" s="2">
        <f t="shared" si="65"/>
        <v>90</v>
      </c>
      <c r="W416" s="2">
        <f t="shared" si="62"/>
        <v>50</v>
      </c>
      <c r="X416" s="2">
        <f t="shared" si="66"/>
        <v>50</v>
      </c>
      <c r="Y416" s="2">
        <f t="shared" si="63"/>
        <v>40</v>
      </c>
      <c r="Z416" s="2">
        <f t="shared" si="67"/>
        <v>40</v>
      </c>
      <c r="AA416" s="5">
        <v>0.73499999999999999</v>
      </c>
      <c r="AB416" s="5">
        <v>0.97199999999999998</v>
      </c>
      <c r="AC416" s="5">
        <v>1.28</v>
      </c>
      <c r="AD416" s="18" t="s">
        <v>15</v>
      </c>
      <c r="AE416" s="18" t="s">
        <v>15</v>
      </c>
      <c r="AF416" s="5">
        <v>1.9990000000000001</v>
      </c>
      <c r="AG416" s="7">
        <v>6</v>
      </c>
      <c r="AH416" s="30">
        <f t="shared" si="68"/>
        <v>7.2420909172320344E-2</v>
      </c>
      <c r="AI416" s="32">
        <f t="shared" si="69"/>
        <v>4.0153771760612245E-2</v>
      </c>
      <c r="AJ416" s="10" t="s">
        <v>15</v>
      </c>
    </row>
    <row r="417" spans="1:36" s="16" customFormat="1">
      <c r="A417" s="19" t="s">
        <v>19</v>
      </c>
      <c r="B417" s="19" t="s">
        <v>58</v>
      </c>
      <c r="C417" s="8">
        <v>0.5</v>
      </c>
      <c r="D417" s="7">
        <v>0</v>
      </c>
      <c r="E417" s="7">
        <v>4</v>
      </c>
      <c r="F417" s="7">
        <f>50+30</f>
        <v>80</v>
      </c>
      <c r="G417" s="7">
        <v>50</v>
      </c>
      <c r="H417" s="7">
        <v>30</v>
      </c>
      <c r="I417" s="7">
        <f>50+40</f>
        <v>90</v>
      </c>
      <c r="J417" s="7">
        <v>50</v>
      </c>
      <c r="K417" s="7">
        <v>40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2">
        <f t="shared" si="64"/>
        <v>90</v>
      </c>
      <c r="V417" s="2">
        <f t="shared" si="65"/>
        <v>90</v>
      </c>
      <c r="W417" s="2">
        <f t="shared" si="62"/>
        <v>50</v>
      </c>
      <c r="X417" s="2">
        <f t="shared" si="66"/>
        <v>50</v>
      </c>
      <c r="Y417" s="2">
        <f t="shared" si="63"/>
        <v>40</v>
      </c>
      <c r="Z417" s="2">
        <f t="shared" si="67"/>
        <v>40</v>
      </c>
      <c r="AA417" s="5">
        <v>0.746</v>
      </c>
      <c r="AB417" s="5">
        <v>0.85299999999999998</v>
      </c>
      <c r="AC417" s="5">
        <v>1.1120000000000001</v>
      </c>
      <c r="AD417" s="18" t="s">
        <v>15</v>
      </c>
      <c r="AE417" s="18" t="s">
        <v>15</v>
      </c>
      <c r="AF417" s="5">
        <v>1.8620000000000001</v>
      </c>
      <c r="AG417" s="7">
        <v>6</v>
      </c>
      <c r="AH417" s="30">
        <f t="shared" si="68"/>
        <v>6.6206808195442515E-2</v>
      </c>
      <c r="AI417" s="32">
        <f t="shared" si="69"/>
        <v>2.8894326628894986E-2</v>
      </c>
      <c r="AJ417" s="10" t="s">
        <v>15</v>
      </c>
    </row>
    <row r="418" spans="1:36" s="16" customFormat="1">
      <c r="A418" s="19" t="s">
        <v>19</v>
      </c>
      <c r="B418" s="19" t="s">
        <v>58</v>
      </c>
      <c r="C418" s="8">
        <v>0</v>
      </c>
      <c r="D418" s="7">
        <v>5</v>
      </c>
      <c r="E418" s="7">
        <v>1</v>
      </c>
      <c r="F418" s="7">
        <v>30</v>
      </c>
      <c r="G418" s="7">
        <v>0</v>
      </c>
      <c r="H418" s="7">
        <v>30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2">
        <f t="shared" si="64"/>
        <v>30</v>
      </c>
      <c r="V418" s="2">
        <f t="shared" si="65"/>
        <v>0</v>
      </c>
      <c r="W418" s="2">
        <f t="shared" si="62"/>
        <v>0</v>
      </c>
      <c r="X418" s="2">
        <f t="shared" si="66"/>
        <v>0</v>
      </c>
      <c r="Y418" s="2">
        <f t="shared" si="63"/>
        <v>30</v>
      </c>
      <c r="Z418" s="2">
        <f t="shared" si="67"/>
        <v>0</v>
      </c>
      <c r="AA418" s="5">
        <v>0.90800000000000003</v>
      </c>
      <c r="AB418" s="5">
        <v>1.0249999999999999</v>
      </c>
      <c r="AC418" s="18" t="s">
        <v>15</v>
      </c>
      <c r="AD418" s="18" t="s">
        <v>15</v>
      </c>
      <c r="AE418" s="18" t="s">
        <v>15</v>
      </c>
      <c r="AF418" s="5">
        <v>1.871</v>
      </c>
      <c r="AG418" s="7">
        <v>6</v>
      </c>
      <c r="AH418" s="30">
        <f t="shared" si="68"/>
        <v>5.2331323163154135E-2</v>
      </c>
      <c r="AI418" s="10" t="s">
        <v>15</v>
      </c>
      <c r="AJ418" s="10" t="s">
        <v>15</v>
      </c>
    </row>
    <row r="419" spans="1:36" s="16" customFormat="1">
      <c r="A419" s="19" t="s">
        <v>19</v>
      </c>
      <c r="B419" s="19" t="s">
        <v>58</v>
      </c>
      <c r="C419" s="8">
        <v>0</v>
      </c>
      <c r="D419" s="7">
        <v>5</v>
      </c>
      <c r="E419" s="7">
        <v>2</v>
      </c>
      <c r="F419" s="7">
        <v>20</v>
      </c>
      <c r="G419" s="7">
        <v>0</v>
      </c>
      <c r="H419" s="7">
        <v>20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2">
        <f t="shared" si="64"/>
        <v>20</v>
      </c>
      <c r="V419" s="2">
        <f t="shared" si="65"/>
        <v>0</v>
      </c>
      <c r="W419" s="2">
        <f t="shared" si="62"/>
        <v>0</v>
      </c>
      <c r="X419" s="2">
        <f t="shared" si="66"/>
        <v>0</v>
      </c>
      <c r="Y419" s="2">
        <f t="shared" si="63"/>
        <v>20</v>
      </c>
      <c r="Z419" s="2">
        <f t="shared" si="67"/>
        <v>0</v>
      </c>
      <c r="AA419" s="5">
        <v>0.91800000000000004</v>
      </c>
      <c r="AB419" s="5">
        <v>1.01</v>
      </c>
      <c r="AC419" s="18" t="s">
        <v>15</v>
      </c>
      <c r="AD419" s="18" t="s">
        <v>15</v>
      </c>
      <c r="AE419" s="18" t="s">
        <v>15</v>
      </c>
      <c r="AF419" s="5">
        <v>1.917</v>
      </c>
      <c r="AG419" s="7">
        <v>6</v>
      </c>
      <c r="AH419" s="30">
        <f t="shared" si="68"/>
        <v>5.3296571946136691E-2</v>
      </c>
      <c r="AI419" s="10" t="s">
        <v>15</v>
      </c>
      <c r="AJ419" s="10" t="s">
        <v>15</v>
      </c>
    </row>
    <row r="420" spans="1:36" s="16" customFormat="1">
      <c r="A420" s="19" t="s">
        <v>19</v>
      </c>
      <c r="B420" s="19" t="s">
        <v>58</v>
      </c>
      <c r="C420" s="8">
        <v>0</v>
      </c>
      <c r="D420" s="7">
        <v>5</v>
      </c>
      <c r="E420" s="7">
        <v>3</v>
      </c>
      <c r="F420" s="7">
        <v>0</v>
      </c>
      <c r="G420" s="7">
        <v>0</v>
      </c>
      <c r="H420" s="2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2">
        <f t="shared" si="64"/>
        <v>0</v>
      </c>
      <c r="V420" s="2">
        <f t="shared" si="65"/>
        <v>0</v>
      </c>
      <c r="W420" s="2">
        <f t="shared" si="62"/>
        <v>0</v>
      </c>
      <c r="X420" s="2">
        <f t="shared" si="66"/>
        <v>0</v>
      </c>
      <c r="Y420" s="2">
        <f t="shared" si="63"/>
        <v>0</v>
      </c>
      <c r="Z420" s="2">
        <f t="shared" si="67"/>
        <v>0</v>
      </c>
      <c r="AA420" s="5">
        <v>0.92</v>
      </c>
      <c r="AB420" s="13">
        <v>0.97199999999999998</v>
      </c>
      <c r="AC420" s="18" t="s">
        <v>15</v>
      </c>
      <c r="AD420" s="18" t="s">
        <v>15</v>
      </c>
      <c r="AE420" s="18" t="s">
        <v>15</v>
      </c>
      <c r="AF420" s="5">
        <v>1.841</v>
      </c>
      <c r="AG420" s="7">
        <v>6</v>
      </c>
      <c r="AH420" s="30">
        <f t="shared" si="68"/>
        <v>5.0210993526409897E-2</v>
      </c>
      <c r="AI420" s="10" t="s">
        <v>15</v>
      </c>
      <c r="AJ420" s="10" t="s">
        <v>15</v>
      </c>
    </row>
    <row r="421" spans="1:36" s="16" customFormat="1">
      <c r="A421" s="19" t="s">
        <v>19</v>
      </c>
      <c r="B421" s="19" t="s">
        <v>58</v>
      </c>
      <c r="C421" s="8">
        <v>0</v>
      </c>
      <c r="D421" s="7">
        <v>5</v>
      </c>
      <c r="E421" s="7">
        <v>4</v>
      </c>
      <c r="F421" s="7">
        <v>10</v>
      </c>
      <c r="G421" s="7">
        <v>0</v>
      </c>
      <c r="H421" s="7">
        <v>10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2">
        <f t="shared" si="64"/>
        <v>10</v>
      </c>
      <c r="V421" s="2">
        <f t="shared" si="65"/>
        <v>0</v>
      </c>
      <c r="W421" s="2">
        <f t="shared" si="62"/>
        <v>0</v>
      </c>
      <c r="X421" s="2">
        <f t="shared" si="66"/>
        <v>0</v>
      </c>
      <c r="Y421" s="2">
        <f t="shared" si="63"/>
        <v>10</v>
      </c>
      <c r="Z421" s="2">
        <f t="shared" si="67"/>
        <v>0</v>
      </c>
      <c r="AA421" s="5">
        <v>0.91500000000000004</v>
      </c>
      <c r="AB421" s="5">
        <v>0.95499999999999996</v>
      </c>
      <c r="AC421" s="18" t="s">
        <v>15</v>
      </c>
      <c r="AD421" s="18" t="s">
        <v>15</v>
      </c>
      <c r="AE421" s="18" t="s">
        <v>15</v>
      </c>
      <c r="AF421" s="5">
        <v>2.056</v>
      </c>
      <c r="AG421" s="7">
        <v>7</v>
      </c>
      <c r="AH421" s="30">
        <f t="shared" si="68"/>
        <v>5.0228859465255696E-2</v>
      </c>
      <c r="AI421" s="10" t="s">
        <v>15</v>
      </c>
      <c r="AJ421" s="10" t="s">
        <v>15</v>
      </c>
    </row>
    <row r="422" spans="1:36" s="16" customFormat="1">
      <c r="A422" s="19" t="s">
        <v>19</v>
      </c>
      <c r="B422" s="19" t="s">
        <v>58</v>
      </c>
      <c r="C422" s="8">
        <v>0.1</v>
      </c>
      <c r="D422" s="7">
        <v>5</v>
      </c>
      <c r="E422" s="7">
        <v>1</v>
      </c>
      <c r="F422" s="7">
        <f>30+20</f>
        <v>50</v>
      </c>
      <c r="G422" s="7">
        <v>30</v>
      </c>
      <c r="H422" s="7">
        <v>20</v>
      </c>
      <c r="I422" s="7">
        <v>10</v>
      </c>
      <c r="J422" s="7">
        <v>0</v>
      </c>
      <c r="K422" s="7">
        <v>10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2">
        <f t="shared" si="64"/>
        <v>50</v>
      </c>
      <c r="V422" s="2">
        <f t="shared" si="65"/>
        <v>10</v>
      </c>
      <c r="W422" s="2">
        <f t="shared" si="62"/>
        <v>30</v>
      </c>
      <c r="X422" s="2">
        <f t="shared" si="66"/>
        <v>0</v>
      </c>
      <c r="Y422" s="2">
        <f t="shared" si="63"/>
        <v>20</v>
      </c>
      <c r="Z422" s="2">
        <f t="shared" si="67"/>
        <v>10</v>
      </c>
      <c r="AA422" s="5">
        <v>0.73699999999999999</v>
      </c>
      <c r="AB422" s="5">
        <v>0.93500000000000005</v>
      </c>
      <c r="AC422" s="5">
        <v>1.1970000000000001</v>
      </c>
      <c r="AD422" s="18" t="s">
        <v>15</v>
      </c>
      <c r="AE422" s="18" t="s">
        <v>15</v>
      </c>
      <c r="AF422" s="5">
        <v>1.8440000000000001</v>
      </c>
      <c r="AG422" s="7">
        <v>6</v>
      </c>
      <c r="AH422" s="30">
        <f t="shared" si="68"/>
        <v>6.6382238143093172E-2</v>
      </c>
      <c r="AI422" s="32">
        <f t="shared" si="69"/>
        <v>3.5104443757893199E-2</v>
      </c>
      <c r="AJ422" s="10" t="s">
        <v>15</v>
      </c>
    </row>
    <row r="423" spans="1:36" s="16" customFormat="1">
      <c r="A423" s="19" t="s">
        <v>19</v>
      </c>
      <c r="B423" s="19" t="s">
        <v>58</v>
      </c>
      <c r="C423" s="8">
        <v>0.1</v>
      </c>
      <c r="D423" s="7">
        <v>5</v>
      </c>
      <c r="E423" s="7">
        <v>2</v>
      </c>
      <c r="F423" s="7">
        <v>20</v>
      </c>
      <c r="G423" s="7">
        <v>0</v>
      </c>
      <c r="H423" s="7">
        <v>20</v>
      </c>
      <c r="I423" s="7">
        <v>10</v>
      </c>
      <c r="J423" s="7">
        <v>0</v>
      </c>
      <c r="K423" s="7">
        <v>10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2">
        <f t="shared" si="64"/>
        <v>20</v>
      </c>
      <c r="V423" s="2">
        <f t="shared" si="65"/>
        <v>10</v>
      </c>
      <c r="W423" s="2">
        <f t="shared" si="62"/>
        <v>0</v>
      </c>
      <c r="X423" s="2">
        <f t="shared" si="66"/>
        <v>0</v>
      </c>
      <c r="Y423" s="2">
        <f t="shared" si="63"/>
        <v>20</v>
      </c>
      <c r="Z423" s="2">
        <f t="shared" si="67"/>
        <v>10</v>
      </c>
      <c r="AA423" s="5">
        <v>0.73599999999999999</v>
      </c>
      <c r="AB423" s="5">
        <v>0.98599999999999999</v>
      </c>
      <c r="AC423" s="5">
        <v>1.294</v>
      </c>
      <c r="AD423" s="18" t="s">
        <v>15</v>
      </c>
      <c r="AE423" s="18" t="s">
        <v>15</v>
      </c>
      <c r="AF423" s="5">
        <v>1.911</v>
      </c>
      <c r="AG423" s="7">
        <v>6</v>
      </c>
      <c r="AH423" s="30">
        <f t="shared" si="68"/>
        <v>6.9063812119585677E-2</v>
      </c>
      <c r="AI423" s="32">
        <f t="shared" si="69"/>
        <v>4.0842743665863789E-2</v>
      </c>
      <c r="AJ423" s="10" t="s">
        <v>15</v>
      </c>
    </row>
    <row r="424" spans="1:36" s="16" customFormat="1">
      <c r="A424" s="19" t="s">
        <v>19</v>
      </c>
      <c r="B424" s="19" t="s">
        <v>58</v>
      </c>
      <c r="C424" s="8">
        <v>0.1</v>
      </c>
      <c r="D424" s="7">
        <v>5</v>
      </c>
      <c r="E424" s="7">
        <v>3</v>
      </c>
      <c r="F424" s="7">
        <f>30+30</f>
        <v>60</v>
      </c>
      <c r="G424" s="7">
        <v>30</v>
      </c>
      <c r="H424" s="7">
        <v>30</v>
      </c>
      <c r="I424" s="7">
        <v>30</v>
      </c>
      <c r="J424" s="7">
        <v>0</v>
      </c>
      <c r="K424" s="7">
        <v>30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2">
        <f t="shared" si="64"/>
        <v>60</v>
      </c>
      <c r="V424" s="2">
        <f t="shared" si="65"/>
        <v>30</v>
      </c>
      <c r="W424" s="2">
        <f t="shared" si="62"/>
        <v>30</v>
      </c>
      <c r="X424" s="2">
        <f t="shared" si="66"/>
        <v>0</v>
      </c>
      <c r="Y424" s="2">
        <f t="shared" si="63"/>
        <v>30</v>
      </c>
      <c r="Z424" s="2">
        <f t="shared" si="67"/>
        <v>30</v>
      </c>
      <c r="AA424" s="5">
        <v>0.74099999999999999</v>
      </c>
      <c r="AB424" s="5">
        <v>0.96499999999999997</v>
      </c>
      <c r="AC424" s="5">
        <v>1.27</v>
      </c>
      <c r="AD424" s="18" t="s">
        <v>15</v>
      </c>
      <c r="AE424" s="18" t="s">
        <v>15</v>
      </c>
      <c r="AF424" s="5">
        <v>1.964</v>
      </c>
      <c r="AG424" s="7">
        <v>6</v>
      </c>
      <c r="AH424" s="30">
        <f t="shared" si="68"/>
        <v>7.0553879245267112E-2</v>
      </c>
      <c r="AI424" s="32">
        <f t="shared" si="69"/>
        <v>3.899758549610479E-2</v>
      </c>
      <c r="AJ424" s="10" t="s">
        <v>15</v>
      </c>
    </row>
    <row r="425" spans="1:36" s="16" customFormat="1">
      <c r="A425" s="19" t="s">
        <v>19</v>
      </c>
      <c r="B425" s="19" t="s">
        <v>58</v>
      </c>
      <c r="C425" s="8">
        <v>0.1</v>
      </c>
      <c r="D425" s="7">
        <v>5</v>
      </c>
      <c r="E425" s="7">
        <v>4</v>
      </c>
      <c r="F425" s="7">
        <v>30</v>
      </c>
      <c r="G425" s="7">
        <v>0</v>
      </c>
      <c r="H425" s="7">
        <v>30</v>
      </c>
      <c r="I425" s="7">
        <v>30</v>
      </c>
      <c r="J425" s="7">
        <v>0</v>
      </c>
      <c r="K425" s="7">
        <v>30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2">
        <f t="shared" si="64"/>
        <v>30</v>
      </c>
      <c r="V425" s="2">
        <f t="shared" si="65"/>
        <v>30</v>
      </c>
      <c r="W425" s="2">
        <f t="shared" si="62"/>
        <v>0</v>
      </c>
      <c r="X425" s="2">
        <f t="shared" si="66"/>
        <v>0</v>
      </c>
      <c r="Y425" s="2">
        <f t="shared" si="63"/>
        <v>30</v>
      </c>
      <c r="Z425" s="2">
        <f t="shared" si="67"/>
        <v>30</v>
      </c>
      <c r="AA425" s="5">
        <v>0.93799999999999994</v>
      </c>
      <c r="AB425" s="5">
        <v>1.028</v>
      </c>
      <c r="AC425" s="5">
        <v>1.365</v>
      </c>
      <c r="AD425" s="18" t="s">
        <v>15</v>
      </c>
      <c r="AE425" s="18" t="s">
        <v>15</v>
      </c>
      <c r="AF425" s="5">
        <v>1.889</v>
      </c>
      <c r="AG425" s="7">
        <v>6</v>
      </c>
      <c r="AH425" s="30">
        <f t="shared" si="68"/>
        <v>5.0671519923794851E-2</v>
      </c>
      <c r="AI425" s="32">
        <f t="shared" si="69"/>
        <v>2.7154968832951733E-2</v>
      </c>
      <c r="AJ425" s="10" t="s">
        <v>15</v>
      </c>
    </row>
    <row r="426" spans="1:36" s="16" customFormat="1">
      <c r="A426" s="19" t="s">
        <v>19</v>
      </c>
      <c r="B426" s="19" t="s">
        <v>58</v>
      </c>
      <c r="C426" s="8">
        <v>0.25</v>
      </c>
      <c r="D426" s="7">
        <v>5</v>
      </c>
      <c r="E426" s="7">
        <v>1</v>
      </c>
      <c r="F426" s="7">
        <f>30+50</f>
        <v>80</v>
      </c>
      <c r="G426" s="7">
        <v>30</v>
      </c>
      <c r="H426" s="7">
        <v>50</v>
      </c>
      <c r="I426" s="7">
        <v>10</v>
      </c>
      <c r="J426" s="7">
        <v>0</v>
      </c>
      <c r="K426" s="7">
        <v>10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2">
        <f t="shared" si="64"/>
        <v>80</v>
      </c>
      <c r="V426" s="2">
        <f t="shared" si="65"/>
        <v>10</v>
      </c>
      <c r="W426" s="2">
        <f t="shared" si="62"/>
        <v>30</v>
      </c>
      <c r="X426" s="2">
        <f t="shared" si="66"/>
        <v>0</v>
      </c>
      <c r="Y426" s="2">
        <f t="shared" si="63"/>
        <v>50</v>
      </c>
      <c r="Z426" s="2">
        <f t="shared" si="67"/>
        <v>10</v>
      </c>
      <c r="AA426" s="5">
        <v>0.71599999999999997</v>
      </c>
      <c r="AB426" s="5">
        <v>0.96799999999999997</v>
      </c>
      <c r="AC426" s="5">
        <v>1.274</v>
      </c>
      <c r="AD426" s="18" t="s">
        <v>15</v>
      </c>
      <c r="AE426" s="18" t="s">
        <v>15</v>
      </c>
      <c r="AF426" s="5">
        <v>1.9410000000000001</v>
      </c>
      <c r="AG426" s="7">
        <v>6</v>
      </c>
      <c r="AH426" s="30">
        <f t="shared" si="68"/>
        <v>7.2185418846751212E-2</v>
      </c>
      <c r="AI426" s="32">
        <f t="shared" si="69"/>
        <v>4.1709400948579355E-2</v>
      </c>
      <c r="AJ426" s="10" t="s">
        <v>15</v>
      </c>
    </row>
    <row r="427" spans="1:36" s="16" customFormat="1">
      <c r="A427" s="19" t="s">
        <v>19</v>
      </c>
      <c r="B427" s="19" t="s">
        <v>58</v>
      </c>
      <c r="C427" s="8">
        <v>0.25</v>
      </c>
      <c r="D427" s="7">
        <v>5</v>
      </c>
      <c r="E427" s="7">
        <v>2</v>
      </c>
      <c r="F427" s="7">
        <f>30+30</f>
        <v>60</v>
      </c>
      <c r="G427" s="7">
        <v>30</v>
      </c>
      <c r="H427" s="7">
        <v>30</v>
      </c>
      <c r="I427" s="7">
        <v>30</v>
      </c>
      <c r="J427" s="7">
        <v>0</v>
      </c>
      <c r="K427" s="7">
        <v>30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2">
        <f t="shared" si="64"/>
        <v>60</v>
      </c>
      <c r="V427" s="2">
        <f t="shared" si="65"/>
        <v>30</v>
      </c>
      <c r="W427" s="2">
        <f t="shared" si="62"/>
        <v>30</v>
      </c>
      <c r="X427" s="2">
        <f t="shared" si="66"/>
        <v>0</v>
      </c>
      <c r="Y427" s="2">
        <f t="shared" si="63"/>
        <v>30</v>
      </c>
      <c r="Z427" s="2">
        <f t="shared" si="67"/>
        <v>30</v>
      </c>
      <c r="AA427" s="5">
        <v>0.73</v>
      </c>
      <c r="AB427" s="5">
        <v>0.97899999999999998</v>
      </c>
      <c r="AC427" s="5">
        <v>1.2749999999999999</v>
      </c>
      <c r="AD427" s="18" t="s">
        <v>15</v>
      </c>
      <c r="AE427" s="18" t="s">
        <v>15</v>
      </c>
      <c r="AF427" s="5">
        <v>1.9570000000000001</v>
      </c>
      <c r="AG427" s="7">
        <v>6</v>
      </c>
      <c r="AH427" s="30">
        <f t="shared" si="68"/>
        <v>7.1377994256257557E-2</v>
      </c>
      <c r="AI427" s="32">
        <f t="shared" si="69"/>
        <v>4.0364554108253008E-2</v>
      </c>
      <c r="AJ427" s="10" t="s">
        <v>15</v>
      </c>
    </row>
    <row r="428" spans="1:36" s="16" customFormat="1">
      <c r="A428" s="19" t="s">
        <v>19</v>
      </c>
      <c r="B428" s="19" t="s">
        <v>58</v>
      </c>
      <c r="C428" s="8">
        <v>0.25</v>
      </c>
      <c r="D428" s="7">
        <v>5</v>
      </c>
      <c r="E428" s="7">
        <v>3</v>
      </c>
      <c r="F428" s="7">
        <f>30+50</f>
        <v>80</v>
      </c>
      <c r="G428" s="7">
        <v>30</v>
      </c>
      <c r="H428" s="7">
        <v>50</v>
      </c>
      <c r="I428" s="7">
        <f>30+30</f>
        <v>60</v>
      </c>
      <c r="J428" s="7">
        <v>30</v>
      </c>
      <c r="K428" s="7">
        <v>30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2">
        <f t="shared" si="64"/>
        <v>80</v>
      </c>
      <c r="V428" s="2">
        <f t="shared" si="65"/>
        <v>60</v>
      </c>
      <c r="W428" s="2">
        <f t="shared" si="62"/>
        <v>30</v>
      </c>
      <c r="X428" s="2">
        <f t="shared" si="66"/>
        <v>30</v>
      </c>
      <c r="Y428" s="2">
        <f t="shared" si="63"/>
        <v>50</v>
      </c>
      <c r="Z428" s="2">
        <f t="shared" si="67"/>
        <v>30</v>
      </c>
      <c r="AA428" s="5">
        <v>0.75800000000000001</v>
      </c>
      <c r="AB428" s="5">
        <v>0.97799999999999998</v>
      </c>
      <c r="AC428" s="5">
        <v>1.304</v>
      </c>
      <c r="AD428" s="18" t="s">
        <v>15</v>
      </c>
      <c r="AE428" s="18" t="s">
        <v>15</v>
      </c>
      <c r="AF428" s="5">
        <v>1.911</v>
      </c>
      <c r="AG428" s="7">
        <v>6</v>
      </c>
      <c r="AH428" s="30">
        <f t="shared" si="68"/>
        <v>6.6931913570493232E-2</v>
      </c>
      <c r="AI428" s="32">
        <f t="shared" si="69"/>
        <v>3.9268064293974642E-2</v>
      </c>
      <c r="AJ428" s="10" t="s">
        <v>15</v>
      </c>
    </row>
    <row r="429" spans="1:36" s="16" customFormat="1">
      <c r="A429" s="19" t="s">
        <v>19</v>
      </c>
      <c r="B429" s="19" t="s">
        <v>58</v>
      </c>
      <c r="C429" s="8">
        <v>0.25</v>
      </c>
      <c r="D429" s="7">
        <v>5</v>
      </c>
      <c r="E429" s="7">
        <v>4</v>
      </c>
      <c r="F429" s="7">
        <f>30+40</f>
        <v>70</v>
      </c>
      <c r="G429" s="7">
        <v>30</v>
      </c>
      <c r="H429" s="7">
        <v>40</v>
      </c>
      <c r="I429" s="7">
        <f>30+40</f>
        <v>70</v>
      </c>
      <c r="J429" s="7">
        <v>30</v>
      </c>
      <c r="K429" s="7">
        <v>40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2">
        <f t="shared" si="64"/>
        <v>70</v>
      </c>
      <c r="V429" s="2">
        <f t="shared" si="65"/>
        <v>70</v>
      </c>
      <c r="W429" s="2">
        <f t="shared" si="62"/>
        <v>30</v>
      </c>
      <c r="X429" s="2">
        <f t="shared" si="66"/>
        <v>30</v>
      </c>
      <c r="Y429" s="2">
        <f t="shared" si="63"/>
        <v>40</v>
      </c>
      <c r="Z429" s="2">
        <f t="shared" si="67"/>
        <v>40</v>
      </c>
      <c r="AA429" s="5">
        <v>0.69599999999999995</v>
      </c>
      <c r="AB429" s="5">
        <v>0.88600000000000001</v>
      </c>
      <c r="AC429" s="5">
        <v>1.228</v>
      </c>
      <c r="AD429" s="18" t="s">
        <v>15</v>
      </c>
      <c r="AE429" s="18" t="s">
        <v>15</v>
      </c>
      <c r="AF429" s="5">
        <v>1.956</v>
      </c>
      <c r="AG429" s="7">
        <v>6</v>
      </c>
      <c r="AH429" s="30">
        <f t="shared" si="68"/>
        <v>7.4793268473503427E-2</v>
      </c>
      <c r="AI429" s="32">
        <f t="shared" si="69"/>
        <v>4.1098187865764461E-2</v>
      </c>
      <c r="AJ429" s="10" t="s">
        <v>15</v>
      </c>
    </row>
    <row r="430" spans="1:36" s="16" customFormat="1">
      <c r="A430" s="19" t="s">
        <v>19</v>
      </c>
      <c r="B430" s="19" t="s">
        <v>58</v>
      </c>
      <c r="C430" s="8">
        <v>0.5</v>
      </c>
      <c r="D430" s="7">
        <v>5</v>
      </c>
      <c r="E430" s="7">
        <v>1</v>
      </c>
      <c r="F430" s="7">
        <f>50+30</f>
        <v>80</v>
      </c>
      <c r="G430" s="7">
        <v>50</v>
      </c>
      <c r="H430" s="7">
        <v>30</v>
      </c>
      <c r="I430" s="7">
        <f>50+40</f>
        <v>90</v>
      </c>
      <c r="J430" s="7">
        <v>50</v>
      </c>
      <c r="K430" s="7">
        <v>40</v>
      </c>
      <c r="L430" s="7">
        <v>20</v>
      </c>
      <c r="M430" s="7">
        <v>0</v>
      </c>
      <c r="N430" s="7">
        <v>20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2">
        <f t="shared" si="64"/>
        <v>90</v>
      </c>
      <c r="V430" s="2">
        <f t="shared" si="65"/>
        <v>90</v>
      </c>
      <c r="W430" s="2">
        <f t="shared" si="62"/>
        <v>50</v>
      </c>
      <c r="X430" s="2">
        <f t="shared" si="66"/>
        <v>50</v>
      </c>
      <c r="Y430" s="2">
        <f t="shared" si="63"/>
        <v>40</v>
      </c>
      <c r="Z430" s="2">
        <f t="shared" si="67"/>
        <v>40</v>
      </c>
      <c r="AA430" s="5">
        <v>0.76</v>
      </c>
      <c r="AB430" s="5">
        <v>0.90600000000000003</v>
      </c>
      <c r="AC430" s="5">
        <v>1.266</v>
      </c>
      <c r="AD430" s="5">
        <v>1.61</v>
      </c>
      <c r="AE430" s="18" t="s">
        <v>15</v>
      </c>
      <c r="AF430" s="5">
        <v>1.9450000000000001</v>
      </c>
      <c r="AG430" s="7">
        <v>6</v>
      </c>
      <c r="AH430" s="30">
        <f t="shared" si="68"/>
        <v>6.8017668896822522E-2</v>
      </c>
      <c r="AI430" s="32">
        <f t="shared" si="69"/>
        <v>3.6936685566757492E-2</v>
      </c>
      <c r="AJ430" s="32">
        <f t="shared" ref="AJ430:AJ448" si="73">(LOG(AD430)-LOG(AA430))/AG430</f>
        <v>5.4335380625176399E-2</v>
      </c>
    </row>
    <row r="431" spans="1:36" s="16" customFormat="1">
      <c r="A431" s="19" t="s">
        <v>19</v>
      </c>
      <c r="B431" s="19" t="s">
        <v>58</v>
      </c>
      <c r="C431" s="8">
        <v>0.5</v>
      </c>
      <c r="D431" s="7">
        <v>5</v>
      </c>
      <c r="E431" s="7">
        <v>2</v>
      </c>
      <c r="F431" s="7">
        <f>50+40</f>
        <v>90</v>
      </c>
      <c r="G431" s="7">
        <v>50</v>
      </c>
      <c r="H431" s="7">
        <v>40</v>
      </c>
      <c r="I431" s="7">
        <f>50+30</f>
        <v>80</v>
      </c>
      <c r="J431" s="7">
        <v>50</v>
      </c>
      <c r="K431" s="7">
        <v>30</v>
      </c>
      <c r="L431" s="7">
        <v>40</v>
      </c>
      <c r="M431" s="7">
        <v>0</v>
      </c>
      <c r="N431" s="7">
        <v>40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2">
        <f t="shared" si="64"/>
        <v>90</v>
      </c>
      <c r="V431" s="2">
        <f t="shared" si="65"/>
        <v>80</v>
      </c>
      <c r="W431" s="2">
        <f t="shared" si="62"/>
        <v>50</v>
      </c>
      <c r="X431" s="2">
        <f t="shared" si="66"/>
        <v>50</v>
      </c>
      <c r="Y431" s="2">
        <f t="shared" si="63"/>
        <v>40</v>
      </c>
      <c r="Z431" s="2">
        <f t="shared" si="67"/>
        <v>40</v>
      </c>
      <c r="AA431" s="5">
        <v>0.746</v>
      </c>
      <c r="AB431" s="5">
        <v>0.88600000000000001</v>
      </c>
      <c r="AC431" s="5">
        <v>1.2470000000000001</v>
      </c>
      <c r="AD431" s="5">
        <v>1.552</v>
      </c>
      <c r="AE431" s="18" t="s">
        <v>15</v>
      </c>
      <c r="AF431" s="5">
        <v>1.9239999999999999</v>
      </c>
      <c r="AG431" s="7">
        <v>6</v>
      </c>
      <c r="AH431" s="30">
        <f t="shared" si="68"/>
        <v>6.8577706704854233E-2</v>
      </c>
      <c r="AI431" s="32">
        <f t="shared" si="69"/>
        <v>3.7187937667645644E-2</v>
      </c>
      <c r="AJ431" s="32">
        <f t="shared" si="73"/>
        <v>5.3025481574916801E-2</v>
      </c>
    </row>
    <row r="432" spans="1:36" s="16" customFormat="1">
      <c r="A432" s="19" t="s">
        <v>19</v>
      </c>
      <c r="B432" s="19" t="s">
        <v>58</v>
      </c>
      <c r="C432" s="8">
        <v>0.5</v>
      </c>
      <c r="D432" s="7">
        <v>5</v>
      </c>
      <c r="E432" s="7">
        <v>3</v>
      </c>
      <c r="F432" s="7">
        <f>30+30</f>
        <v>60</v>
      </c>
      <c r="G432" s="7">
        <v>30</v>
      </c>
      <c r="H432" s="7">
        <v>30</v>
      </c>
      <c r="I432" s="7">
        <f>30+50</f>
        <v>80</v>
      </c>
      <c r="J432" s="7">
        <v>30</v>
      </c>
      <c r="K432" s="7">
        <v>50</v>
      </c>
      <c r="L432" s="7">
        <v>30</v>
      </c>
      <c r="M432" s="7">
        <v>0</v>
      </c>
      <c r="N432" s="7">
        <v>30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2">
        <f t="shared" si="64"/>
        <v>80</v>
      </c>
      <c r="V432" s="2">
        <f t="shared" si="65"/>
        <v>80</v>
      </c>
      <c r="W432" s="2">
        <f t="shared" si="62"/>
        <v>30</v>
      </c>
      <c r="X432" s="2">
        <f t="shared" si="66"/>
        <v>30</v>
      </c>
      <c r="Y432" s="2">
        <f t="shared" si="63"/>
        <v>50</v>
      </c>
      <c r="Z432" s="2">
        <f t="shared" si="67"/>
        <v>50</v>
      </c>
      <c r="AA432" s="5">
        <v>0.73599999999999999</v>
      </c>
      <c r="AB432" s="5">
        <v>0.90800000000000003</v>
      </c>
      <c r="AC432" s="5">
        <v>1.27</v>
      </c>
      <c r="AD432" s="5">
        <v>1.5069999999999999</v>
      </c>
      <c r="AE432" s="18" t="s">
        <v>15</v>
      </c>
      <c r="AF432" s="5">
        <v>1.9570000000000001</v>
      </c>
      <c r="AG432" s="7">
        <v>6</v>
      </c>
      <c r="AH432" s="30">
        <f t="shared" si="68"/>
        <v>7.0785501886750382E-2</v>
      </c>
      <c r="AI432" s="32">
        <f t="shared" si="69"/>
        <v>3.9487651103076338E-2</v>
      </c>
      <c r="AJ432" s="32">
        <f t="shared" si="73"/>
        <v>5.1872572996188825E-2</v>
      </c>
    </row>
    <row r="433" spans="1:36" s="16" customFormat="1">
      <c r="A433" s="19" t="s">
        <v>19</v>
      </c>
      <c r="B433" s="19" t="s">
        <v>58</v>
      </c>
      <c r="C433" s="8">
        <v>0.5</v>
      </c>
      <c r="D433" s="7">
        <v>5</v>
      </c>
      <c r="E433" s="7">
        <v>4</v>
      </c>
      <c r="F433" s="7">
        <f>30+30</f>
        <v>60</v>
      </c>
      <c r="G433" s="7">
        <v>30</v>
      </c>
      <c r="H433" s="7">
        <v>30</v>
      </c>
      <c r="I433" s="7">
        <f>50+50</f>
        <v>100</v>
      </c>
      <c r="J433" s="7">
        <v>50</v>
      </c>
      <c r="K433" s="7">
        <v>50</v>
      </c>
      <c r="L433" s="7">
        <v>40</v>
      </c>
      <c r="M433" s="7">
        <v>0</v>
      </c>
      <c r="N433" s="7">
        <v>40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2">
        <f t="shared" si="64"/>
        <v>100</v>
      </c>
      <c r="V433" s="2">
        <f t="shared" si="65"/>
        <v>100</v>
      </c>
      <c r="W433" s="2">
        <f t="shared" si="62"/>
        <v>50</v>
      </c>
      <c r="X433" s="2">
        <f t="shared" si="66"/>
        <v>50</v>
      </c>
      <c r="Y433" s="2">
        <f t="shared" si="63"/>
        <v>50</v>
      </c>
      <c r="Z433" s="2">
        <f t="shared" si="67"/>
        <v>50</v>
      </c>
      <c r="AA433" s="5">
        <v>0.70599999999999996</v>
      </c>
      <c r="AB433" s="5">
        <v>0.89500000000000002</v>
      </c>
      <c r="AC433" s="5">
        <v>1.2549999999999999</v>
      </c>
      <c r="AD433" s="5">
        <v>1.5629999999999999</v>
      </c>
      <c r="AE433" s="18" t="s">
        <v>15</v>
      </c>
      <c r="AF433" s="5">
        <v>1.93</v>
      </c>
      <c r="AG433" s="7">
        <v>6</v>
      </c>
      <c r="AH433" s="30">
        <f t="shared" si="68"/>
        <v>7.2792101325995007E-2</v>
      </c>
      <c r="AI433" s="32">
        <f t="shared" si="69"/>
        <v>4.1639837460875524E-2</v>
      </c>
      <c r="AJ433" s="32">
        <f t="shared" si="73"/>
        <v>5.7525712827897195E-2</v>
      </c>
    </row>
    <row r="434" spans="1:36" s="16" customFormat="1">
      <c r="A434" s="19" t="s">
        <v>19</v>
      </c>
      <c r="B434" s="19" t="s">
        <v>58</v>
      </c>
      <c r="C434" s="8">
        <v>0</v>
      </c>
      <c r="D434" s="7">
        <v>10</v>
      </c>
      <c r="E434" s="7">
        <v>1</v>
      </c>
      <c r="F434" s="7">
        <v>30</v>
      </c>
      <c r="G434" s="7">
        <v>0</v>
      </c>
      <c r="H434" s="7">
        <v>30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2">
        <f t="shared" si="64"/>
        <v>30</v>
      </c>
      <c r="V434" s="2">
        <f t="shared" si="65"/>
        <v>0</v>
      </c>
      <c r="W434" s="2">
        <f t="shared" si="62"/>
        <v>0</v>
      </c>
      <c r="X434" s="2">
        <f t="shared" si="66"/>
        <v>0</v>
      </c>
      <c r="Y434" s="2">
        <f t="shared" si="63"/>
        <v>30</v>
      </c>
      <c r="Z434" s="2">
        <f t="shared" si="67"/>
        <v>0</v>
      </c>
      <c r="AA434" s="5">
        <v>0.72599999999999998</v>
      </c>
      <c r="AB434" s="5">
        <v>0.86099999999999999</v>
      </c>
      <c r="AC434" s="5">
        <v>1.163</v>
      </c>
      <c r="AD434" s="18" t="s">
        <v>15</v>
      </c>
      <c r="AE434" s="18" t="s">
        <v>15</v>
      </c>
      <c r="AF434" s="5">
        <v>1.5920000000000001</v>
      </c>
      <c r="AG434" s="7">
        <v>6</v>
      </c>
      <c r="AH434" s="30">
        <f t="shared" si="68"/>
        <v>5.683440711692609E-2</v>
      </c>
      <c r="AI434" s="32">
        <f t="shared" si="69"/>
        <v>3.4107182338059122E-2</v>
      </c>
      <c r="AJ434" s="10" t="s">
        <v>15</v>
      </c>
    </row>
    <row r="435" spans="1:36" s="16" customFormat="1">
      <c r="A435" s="19" t="s">
        <v>19</v>
      </c>
      <c r="B435" s="19" t="s">
        <v>58</v>
      </c>
      <c r="C435" s="8">
        <v>0</v>
      </c>
      <c r="D435" s="7">
        <v>10</v>
      </c>
      <c r="E435" s="7">
        <v>2</v>
      </c>
      <c r="F435" s="7">
        <v>20</v>
      </c>
      <c r="G435" s="7">
        <v>0</v>
      </c>
      <c r="H435" s="7">
        <v>20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2">
        <f t="shared" si="64"/>
        <v>20</v>
      </c>
      <c r="V435" s="2">
        <f t="shared" si="65"/>
        <v>0</v>
      </c>
      <c r="W435" s="2">
        <f t="shared" si="62"/>
        <v>0</v>
      </c>
      <c r="X435" s="2">
        <f t="shared" si="66"/>
        <v>0</v>
      </c>
      <c r="Y435" s="2">
        <f t="shared" si="63"/>
        <v>20</v>
      </c>
      <c r="Z435" s="2">
        <f t="shared" si="67"/>
        <v>0</v>
      </c>
      <c r="AA435" s="5">
        <v>0.745</v>
      </c>
      <c r="AB435" s="5">
        <v>0.89200000000000002</v>
      </c>
      <c r="AC435" s="5">
        <v>1.23</v>
      </c>
      <c r="AD435" s="18" t="s">
        <v>15</v>
      </c>
      <c r="AE435" s="18" t="s">
        <v>15</v>
      </c>
      <c r="AF435" s="5">
        <v>1.6339999999999999</v>
      </c>
      <c r="AG435" s="7">
        <v>6</v>
      </c>
      <c r="AH435" s="30">
        <f t="shared" si="68"/>
        <v>5.6849296574683968E-2</v>
      </c>
      <c r="AI435" s="32">
        <f t="shared" si="69"/>
        <v>3.6291473115184186E-2</v>
      </c>
      <c r="AJ435" s="10" t="s">
        <v>15</v>
      </c>
    </row>
    <row r="436" spans="1:36" s="16" customFormat="1">
      <c r="A436" s="19" t="s">
        <v>19</v>
      </c>
      <c r="B436" s="19" t="s">
        <v>58</v>
      </c>
      <c r="C436" s="8">
        <v>0</v>
      </c>
      <c r="D436" s="7">
        <v>10</v>
      </c>
      <c r="E436" s="7">
        <v>3</v>
      </c>
      <c r="F436" s="7">
        <v>10</v>
      </c>
      <c r="G436" s="7">
        <v>0</v>
      </c>
      <c r="H436" s="7">
        <v>10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2">
        <f t="shared" si="64"/>
        <v>10</v>
      </c>
      <c r="V436" s="2">
        <f t="shared" si="65"/>
        <v>0</v>
      </c>
      <c r="W436" s="2">
        <f t="shared" si="62"/>
        <v>0</v>
      </c>
      <c r="X436" s="2">
        <f t="shared" si="66"/>
        <v>0</v>
      </c>
      <c r="Y436" s="2">
        <f t="shared" si="63"/>
        <v>10</v>
      </c>
      <c r="Z436" s="2">
        <f t="shared" si="67"/>
        <v>0</v>
      </c>
      <c r="AA436" s="5">
        <v>0.68600000000000005</v>
      </c>
      <c r="AB436" s="5">
        <v>0.84099999999999997</v>
      </c>
      <c r="AC436" s="5">
        <v>1.1970000000000001</v>
      </c>
      <c r="AD436" s="18" t="s">
        <v>15</v>
      </c>
      <c r="AE436" s="18" t="s">
        <v>15</v>
      </c>
      <c r="AF436" s="5">
        <v>1.569</v>
      </c>
      <c r="AG436" s="7">
        <v>6</v>
      </c>
      <c r="AH436" s="30">
        <f t="shared" si="68"/>
        <v>5.988313798003083E-2</v>
      </c>
      <c r="AI436" s="32">
        <f t="shared" si="69"/>
        <v>4.0295005783276494E-2</v>
      </c>
      <c r="AJ436" s="10" t="s">
        <v>15</v>
      </c>
    </row>
    <row r="437" spans="1:36" s="16" customFormat="1">
      <c r="A437" s="19" t="s">
        <v>19</v>
      </c>
      <c r="B437" s="19" t="s">
        <v>58</v>
      </c>
      <c r="C437" s="8">
        <v>0</v>
      </c>
      <c r="D437" s="7">
        <v>10</v>
      </c>
      <c r="E437" s="7">
        <v>4</v>
      </c>
      <c r="F437" s="7">
        <v>10</v>
      </c>
      <c r="G437" s="7">
        <v>0</v>
      </c>
      <c r="H437" s="7">
        <v>10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2">
        <f t="shared" si="64"/>
        <v>10</v>
      </c>
      <c r="V437" s="2">
        <f t="shared" si="65"/>
        <v>0</v>
      </c>
      <c r="W437" s="2">
        <f t="shared" si="62"/>
        <v>0</v>
      </c>
      <c r="X437" s="2">
        <f t="shared" si="66"/>
        <v>0</v>
      </c>
      <c r="Y437" s="2">
        <f t="shared" si="63"/>
        <v>10</v>
      </c>
      <c r="Z437" s="2">
        <f t="shared" si="67"/>
        <v>0</v>
      </c>
      <c r="AA437" s="5">
        <v>0.72099999999999997</v>
      </c>
      <c r="AB437" s="5">
        <v>0.89100000000000001</v>
      </c>
      <c r="AC437" s="5">
        <v>1.26</v>
      </c>
      <c r="AD437" s="18" t="s">
        <v>15</v>
      </c>
      <c r="AE437" s="18" t="s">
        <v>15</v>
      </c>
      <c r="AF437" s="5">
        <v>1.71</v>
      </c>
      <c r="AG437" s="7">
        <v>6</v>
      </c>
      <c r="AH437" s="30">
        <f t="shared" si="68"/>
        <v>6.2510140945454137E-2</v>
      </c>
      <c r="AI437" s="32">
        <f t="shared" si="69"/>
        <v>4.0405880066355648E-2</v>
      </c>
      <c r="AJ437" s="10" t="s">
        <v>15</v>
      </c>
    </row>
    <row r="438" spans="1:36" s="16" customFormat="1">
      <c r="A438" s="19" t="s">
        <v>19</v>
      </c>
      <c r="B438" s="19" t="s">
        <v>58</v>
      </c>
      <c r="C438" s="8">
        <v>0.1</v>
      </c>
      <c r="D438" s="7">
        <v>10</v>
      </c>
      <c r="E438" s="7">
        <v>1</v>
      </c>
      <c r="F438" s="7">
        <f t="shared" ref="F438:F441" si="74">30+30</f>
        <v>60</v>
      </c>
      <c r="G438" s="7">
        <v>30</v>
      </c>
      <c r="H438" s="7">
        <v>30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2">
        <f t="shared" si="64"/>
        <v>60</v>
      </c>
      <c r="V438" s="2">
        <f t="shared" si="65"/>
        <v>0</v>
      </c>
      <c r="W438" s="2">
        <f t="shared" si="62"/>
        <v>30</v>
      </c>
      <c r="X438" s="2">
        <f t="shared" si="66"/>
        <v>0</v>
      </c>
      <c r="Y438" s="2">
        <f t="shared" si="63"/>
        <v>30</v>
      </c>
      <c r="Z438" s="2">
        <f t="shared" si="67"/>
        <v>0</v>
      </c>
      <c r="AA438" s="5">
        <v>0.91700000000000004</v>
      </c>
      <c r="AB438" s="5">
        <v>1.0009999999999999</v>
      </c>
      <c r="AC438" s="18" t="s">
        <v>15</v>
      </c>
      <c r="AD438" s="18" t="s">
        <v>15</v>
      </c>
      <c r="AE438" s="18" t="s">
        <v>15</v>
      </c>
      <c r="AF438" s="9" t="s">
        <v>15</v>
      </c>
      <c r="AG438" s="10" t="s">
        <v>15</v>
      </c>
      <c r="AH438" s="10" t="s">
        <v>15</v>
      </c>
      <c r="AI438" s="10" t="s">
        <v>15</v>
      </c>
      <c r="AJ438" s="10" t="s">
        <v>15</v>
      </c>
    </row>
    <row r="439" spans="1:36" s="16" customFormat="1">
      <c r="A439" s="19" t="s">
        <v>19</v>
      </c>
      <c r="B439" s="19" t="s">
        <v>58</v>
      </c>
      <c r="C439" s="8">
        <v>0.1</v>
      </c>
      <c r="D439" s="7">
        <v>10</v>
      </c>
      <c r="E439" s="7">
        <v>2</v>
      </c>
      <c r="F439" s="7">
        <f t="shared" si="74"/>
        <v>60</v>
      </c>
      <c r="G439" s="7">
        <v>30</v>
      </c>
      <c r="H439" s="7">
        <v>30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2">
        <f t="shared" si="64"/>
        <v>60</v>
      </c>
      <c r="V439" s="2">
        <f t="shared" si="65"/>
        <v>0</v>
      </c>
      <c r="W439" s="2">
        <f t="shared" si="62"/>
        <v>30</v>
      </c>
      <c r="X439" s="2">
        <f t="shared" si="66"/>
        <v>0</v>
      </c>
      <c r="Y439" s="2">
        <f t="shared" si="63"/>
        <v>30</v>
      </c>
      <c r="Z439" s="2">
        <f t="shared" si="67"/>
        <v>0</v>
      </c>
      <c r="AA439" s="5">
        <v>0.90900000000000003</v>
      </c>
      <c r="AB439" s="5">
        <v>0.996</v>
      </c>
      <c r="AC439" s="18" t="s">
        <v>15</v>
      </c>
      <c r="AD439" s="18" t="s">
        <v>15</v>
      </c>
      <c r="AE439" s="18" t="s">
        <v>15</v>
      </c>
      <c r="AF439" s="9" t="s">
        <v>15</v>
      </c>
      <c r="AG439" s="10" t="s">
        <v>15</v>
      </c>
      <c r="AH439" s="10" t="s">
        <v>15</v>
      </c>
      <c r="AI439" s="10" t="s">
        <v>15</v>
      </c>
      <c r="AJ439" s="10" t="s">
        <v>15</v>
      </c>
    </row>
    <row r="440" spans="1:36" s="16" customFormat="1">
      <c r="A440" s="19" t="s">
        <v>19</v>
      </c>
      <c r="B440" s="19" t="s">
        <v>58</v>
      </c>
      <c r="C440" s="8">
        <v>0.1</v>
      </c>
      <c r="D440" s="7">
        <v>10</v>
      </c>
      <c r="E440" s="7">
        <v>3</v>
      </c>
      <c r="F440" s="7">
        <f>30+40</f>
        <v>70</v>
      </c>
      <c r="G440" s="7">
        <v>30</v>
      </c>
      <c r="H440" s="7">
        <v>30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2">
        <f t="shared" si="64"/>
        <v>70</v>
      </c>
      <c r="V440" s="2">
        <f t="shared" si="65"/>
        <v>0</v>
      </c>
      <c r="W440" s="2">
        <f t="shared" si="62"/>
        <v>30</v>
      </c>
      <c r="X440" s="2">
        <f t="shared" si="66"/>
        <v>0</v>
      </c>
      <c r="Y440" s="2">
        <f t="shared" si="63"/>
        <v>30</v>
      </c>
      <c r="Z440" s="2">
        <f t="shared" si="67"/>
        <v>0</v>
      </c>
      <c r="AA440" s="5">
        <v>0.93600000000000005</v>
      </c>
      <c r="AB440" s="5">
        <v>1.034</v>
      </c>
      <c r="AC440" s="18" t="s">
        <v>15</v>
      </c>
      <c r="AD440" s="18" t="s">
        <v>15</v>
      </c>
      <c r="AE440" s="18" t="s">
        <v>15</v>
      </c>
      <c r="AF440" s="5">
        <v>1.877</v>
      </c>
      <c r="AG440" s="7">
        <v>6</v>
      </c>
      <c r="AH440" s="30">
        <f t="shared" si="68"/>
        <v>5.036473731387351E-2</v>
      </c>
      <c r="AI440" s="10" t="s">
        <v>15</v>
      </c>
      <c r="AJ440" s="10" t="s">
        <v>15</v>
      </c>
    </row>
    <row r="441" spans="1:36" s="16" customFormat="1">
      <c r="A441" s="19" t="s">
        <v>19</v>
      </c>
      <c r="B441" s="19" t="s">
        <v>58</v>
      </c>
      <c r="C441" s="8">
        <v>0.1</v>
      </c>
      <c r="D441" s="7">
        <v>10</v>
      </c>
      <c r="E441" s="7">
        <v>4</v>
      </c>
      <c r="F441" s="7">
        <f t="shared" si="74"/>
        <v>60</v>
      </c>
      <c r="G441" s="7">
        <v>30</v>
      </c>
      <c r="H441" s="7">
        <v>40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2">
        <f t="shared" si="64"/>
        <v>60</v>
      </c>
      <c r="V441" s="2">
        <f t="shared" si="65"/>
        <v>0</v>
      </c>
      <c r="W441" s="2">
        <f t="shared" si="62"/>
        <v>30</v>
      </c>
      <c r="X441" s="2">
        <f t="shared" si="66"/>
        <v>0</v>
      </c>
      <c r="Y441" s="2">
        <f t="shared" si="63"/>
        <v>40</v>
      </c>
      <c r="Z441" s="2">
        <f t="shared" si="67"/>
        <v>0</v>
      </c>
      <c r="AA441" s="5">
        <v>0.93</v>
      </c>
      <c r="AB441" s="5">
        <v>1.038</v>
      </c>
      <c r="AC441" s="18" t="s">
        <v>15</v>
      </c>
      <c r="AD441" s="18" t="s">
        <v>15</v>
      </c>
      <c r="AE441" s="18" t="s">
        <v>15</v>
      </c>
      <c r="AF441" s="5">
        <v>1.867</v>
      </c>
      <c r="AG441" s="7">
        <v>6</v>
      </c>
      <c r="AH441" s="30">
        <f t="shared" si="68"/>
        <v>5.0443561565857192E-2</v>
      </c>
      <c r="AI441" s="10" t="s">
        <v>15</v>
      </c>
      <c r="AJ441" s="10" t="s">
        <v>15</v>
      </c>
    </row>
    <row r="442" spans="1:36" s="16" customFormat="1">
      <c r="A442" s="19" t="s">
        <v>19</v>
      </c>
      <c r="B442" s="19" t="s">
        <v>58</v>
      </c>
      <c r="C442" s="8">
        <v>0.25</v>
      </c>
      <c r="D442" s="7">
        <v>10</v>
      </c>
      <c r="E442" s="7">
        <v>1</v>
      </c>
      <c r="F442" s="7">
        <f>50+30</f>
        <v>80</v>
      </c>
      <c r="G442" s="7">
        <v>50</v>
      </c>
      <c r="H442" s="7">
        <v>30</v>
      </c>
      <c r="I442" s="7">
        <f>30+40</f>
        <v>70</v>
      </c>
      <c r="J442" s="7">
        <v>30</v>
      </c>
      <c r="K442" s="7">
        <v>40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2">
        <f t="shared" si="64"/>
        <v>80</v>
      </c>
      <c r="V442" s="2">
        <f t="shared" si="65"/>
        <v>70</v>
      </c>
      <c r="W442" s="2">
        <f t="shared" si="62"/>
        <v>50</v>
      </c>
      <c r="X442" s="2">
        <f t="shared" si="66"/>
        <v>30</v>
      </c>
      <c r="Y442" s="2">
        <f t="shared" si="63"/>
        <v>40</v>
      </c>
      <c r="Z442" s="2">
        <f t="shared" si="67"/>
        <v>40</v>
      </c>
      <c r="AA442" s="5">
        <v>0.71199999999999997</v>
      </c>
      <c r="AB442" s="5">
        <v>0.88900000000000001</v>
      </c>
      <c r="AC442" s="5">
        <v>1.244</v>
      </c>
      <c r="AD442" s="18" t="s">
        <v>15</v>
      </c>
      <c r="AE442" s="18" t="s">
        <v>15</v>
      </c>
      <c r="AF442" s="5">
        <v>1.7589999999999999</v>
      </c>
      <c r="AG442" s="7">
        <v>6</v>
      </c>
      <c r="AH442" s="30">
        <f t="shared" si="68"/>
        <v>6.5464307636767485E-2</v>
      </c>
      <c r="AI442" s="32">
        <f t="shared" si="69"/>
        <v>4.0390064452990593E-2</v>
      </c>
      <c r="AJ442" s="10" t="s">
        <v>15</v>
      </c>
    </row>
    <row r="443" spans="1:36" s="16" customFormat="1">
      <c r="A443" s="19" t="s">
        <v>19</v>
      </c>
      <c r="B443" s="19" t="s">
        <v>58</v>
      </c>
      <c r="C443" s="8">
        <v>0.25</v>
      </c>
      <c r="D443" s="7">
        <v>10</v>
      </c>
      <c r="E443" s="7">
        <v>2</v>
      </c>
      <c r="F443" s="7">
        <f>30+30</f>
        <v>60</v>
      </c>
      <c r="G443" s="7">
        <v>30</v>
      </c>
      <c r="H443" s="7">
        <v>30</v>
      </c>
      <c r="I443" s="7">
        <f>30+30</f>
        <v>60</v>
      </c>
      <c r="J443" s="7">
        <v>30</v>
      </c>
      <c r="K443" s="7">
        <v>30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2">
        <f t="shared" si="64"/>
        <v>60</v>
      </c>
      <c r="V443" s="2">
        <f t="shared" si="65"/>
        <v>60</v>
      </c>
      <c r="W443" s="2">
        <f t="shared" si="62"/>
        <v>30</v>
      </c>
      <c r="X443" s="2">
        <f t="shared" si="66"/>
        <v>30</v>
      </c>
      <c r="Y443" s="2">
        <f t="shared" si="63"/>
        <v>30</v>
      </c>
      <c r="Z443" s="2">
        <f t="shared" si="67"/>
        <v>30</v>
      </c>
      <c r="AA443" s="5">
        <v>0.73199999999999998</v>
      </c>
      <c r="AB443" s="5">
        <v>0.89200000000000002</v>
      </c>
      <c r="AC443" s="5">
        <v>1.248</v>
      </c>
      <c r="AD443" s="18" t="s">
        <v>15</v>
      </c>
      <c r="AE443" s="18" t="s">
        <v>15</v>
      </c>
      <c r="AF443" s="5">
        <v>1.823</v>
      </c>
      <c r="AG443" s="7">
        <v>8</v>
      </c>
      <c r="AH443" s="30">
        <f t="shared" si="68"/>
        <v>4.9534448449573054E-2</v>
      </c>
      <c r="AI443" s="32">
        <f t="shared" si="69"/>
        <v>2.8962938036001667E-2</v>
      </c>
      <c r="AJ443" s="10" t="s">
        <v>15</v>
      </c>
    </row>
    <row r="444" spans="1:36" s="16" customFormat="1">
      <c r="A444" s="19" t="s">
        <v>19</v>
      </c>
      <c r="B444" s="19" t="s">
        <v>58</v>
      </c>
      <c r="C444" s="8">
        <v>0.25</v>
      </c>
      <c r="D444" s="7">
        <v>10</v>
      </c>
      <c r="E444" s="7">
        <v>3</v>
      </c>
      <c r="F444" s="7">
        <f>30+30</f>
        <v>60</v>
      </c>
      <c r="G444" s="7">
        <v>30</v>
      </c>
      <c r="H444" s="7">
        <v>30</v>
      </c>
      <c r="I444" s="7">
        <f>30+50</f>
        <v>80</v>
      </c>
      <c r="J444" s="7">
        <v>30</v>
      </c>
      <c r="K444" s="7">
        <v>50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2">
        <f t="shared" si="64"/>
        <v>80</v>
      </c>
      <c r="V444" s="2">
        <f t="shared" si="65"/>
        <v>80</v>
      </c>
      <c r="W444" s="2">
        <f t="shared" si="62"/>
        <v>30</v>
      </c>
      <c r="X444" s="2">
        <f t="shared" si="66"/>
        <v>30</v>
      </c>
      <c r="Y444" s="2">
        <f t="shared" si="63"/>
        <v>50</v>
      </c>
      <c r="Z444" s="2">
        <f t="shared" si="67"/>
        <v>50</v>
      </c>
      <c r="AA444" s="5">
        <v>0.73899999999999999</v>
      </c>
      <c r="AB444" s="5">
        <v>0.90500000000000003</v>
      </c>
      <c r="AC444" s="5">
        <v>1.256</v>
      </c>
      <c r="AD444" s="18" t="s">
        <v>15</v>
      </c>
      <c r="AE444" s="18" t="s">
        <v>15</v>
      </c>
      <c r="AF444" s="5">
        <v>1.726</v>
      </c>
      <c r="AG444" s="7">
        <v>6</v>
      </c>
      <c r="AH444" s="30">
        <f t="shared" si="68"/>
        <v>6.1399392164060845E-2</v>
      </c>
      <c r="AI444" s="32">
        <f t="shared" si="69"/>
        <v>3.8390866834391933E-2</v>
      </c>
      <c r="AJ444" s="10" t="s">
        <v>15</v>
      </c>
    </row>
    <row r="445" spans="1:36" s="16" customFormat="1">
      <c r="A445" s="19" t="s">
        <v>19</v>
      </c>
      <c r="B445" s="19" t="s">
        <v>58</v>
      </c>
      <c r="C445" s="8">
        <v>0.25</v>
      </c>
      <c r="D445" s="7">
        <v>10</v>
      </c>
      <c r="E445" s="7">
        <v>4</v>
      </c>
      <c r="F445" s="7">
        <f>30+20</f>
        <v>50</v>
      </c>
      <c r="G445" s="7">
        <v>30</v>
      </c>
      <c r="H445" s="7">
        <v>20</v>
      </c>
      <c r="I445" s="7">
        <f>30+50</f>
        <v>80</v>
      </c>
      <c r="J445" s="7">
        <v>30</v>
      </c>
      <c r="K445" s="7">
        <v>50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2">
        <f t="shared" si="64"/>
        <v>80</v>
      </c>
      <c r="V445" s="2">
        <f t="shared" si="65"/>
        <v>80</v>
      </c>
      <c r="W445" s="2">
        <f t="shared" si="62"/>
        <v>30</v>
      </c>
      <c r="X445" s="2">
        <f t="shared" si="66"/>
        <v>30</v>
      </c>
      <c r="Y445" s="2">
        <f t="shared" si="63"/>
        <v>50</v>
      </c>
      <c r="Z445" s="2">
        <f t="shared" si="67"/>
        <v>50</v>
      </c>
      <c r="AA445" s="5">
        <v>0.75600000000000001</v>
      </c>
      <c r="AB445" s="5">
        <v>0.86399999999999999</v>
      </c>
      <c r="AC445" s="5">
        <v>1.196</v>
      </c>
      <c r="AD445" s="18" t="s">
        <v>15</v>
      </c>
      <c r="AE445" s="18" t="s">
        <v>15</v>
      </c>
      <c r="AF445" s="5">
        <v>1.71</v>
      </c>
      <c r="AG445" s="7">
        <v>8</v>
      </c>
      <c r="AH445" s="30">
        <f t="shared" si="68"/>
        <v>4.4309289361368409E-2</v>
      </c>
      <c r="AI445" s="32">
        <f t="shared" si="69"/>
        <v>2.4901173018898187E-2</v>
      </c>
      <c r="AJ445" s="10" t="s">
        <v>15</v>
      </c>
    </row>
    <row r="446" spans="1:36" s="16" customFormat="1">
      <c r="A446" s="19" t="s">
        <v>19</v>
      </c>
      <c r="B446" s="19" t="s">
        <v>58</v>
      </c>
      <c r="C446" s="8">
        <v>0.5</v>
      </c>
      <c r="D446" s="7">
        <v>10</v>
      </c>
      <c r="E446" s="7">
        <v>1</v>
      </c>
      <c r="F446" s="7">
        <v>20</v>
      </c>
      <c r="G446" s="7">
        <v>0</v>
      </c>
      <c r="H446" s="7">
        <v>20</v>
      </c>
      <c r="I446" s="7">
        <f>50+20</f>
        <v>70</v>
      </c>
      <c r="J446" s="15">
        <v>50</v>
      </c>
      <c r="K446" s="7">
        <v>20</v>
      </c>
      <c r="L446" s="7">
        <v>20</v>
      </c>
      <c r="M446" s="7">
        <v>0</v>
      </c>
      <c r="N446" s="7">
        <v>20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2">
        <f t="shared" si="64"/>
        <v>70</v>
      </c>
      <c r="V446" s="2">
        <f t="shared" si="65"/>
        <v>70</v>
      </c>
      <c r="W446" s="2">
        <f t="shared" si="62"/>
        <v>50</v>
      </c>
      <c r="X446" s="2">
        <f t="shared" si="66"/>
        <v>50</v>
      </c>
      <c r="Y446" s="2">
        <f t="shared" si="63"/>
        <v>20</v>
      </c>
      <c r="Z446" s="2">
        <f t="shared" si="67"/>
        <v>20</v>
      </c>
      <c r="AA446" s="5">
        <v>0.63700000000000001</v>
      </c>
      <c r="AB446" s="5">
        <v>0.77900000000000003</v>
      </c>
      <c r="AC446" s="5">
        <v>1.0820000000000001</v>
      </c>
      <c r="AD446" s="5">
        <v>1.32</v>
      </c>
      <c r="AE446" s="18" t="s">
        <v>15</v>
      </c>
      <c r="AF446" s="9" t="s">
        <v>15</v>
      </c>
      <c r="AG446" s="10" t="s">
        <v>15</v>
      </c>
      <c r="AH446" s="10" t="s">
        <v>15</v>
      </c>
      <c r="AI446" s="10" t="s">
        <v>15</v>
      </c>
      <c r="AJ446" s="10" t="s">
        <v>15</v>
      </c>
    </row>
    <row r="447" spans="1:36" s="16" customFormat="1">
      <c r="A447" s="19" t="s">
        <v>19</v>
      </c>
      <c r="B447" s="19" t="s">
        <v>58</v>
      </c>
      <c r="C447" s="8">
        <v>0.5</v>
      </c>
      <c r="D447" s="7">
        <v>10</v>
      </c>
      <c r="E447" s="7">
        <v>2</v>
      </c>
      <c r="F447" s="7">
        <f>30+30</f>
        <v>60</v>
      </c>
      <c r="G447" s="7">
        <v>30</v>
      </c>
      <c r="H447" s="7">
        <v>30</v>
      </c>
      <c r="I447" s="7">
        <f>50+40</f>
        <v>90</v>
      </c>
      <c r="J447" s="15">
        <v>50</v>
      </c>
      <c r="K447" s="7">
        <v>40</v>
      </c>
      <c r="L447" s="7">
        <v>20</v>
      </c>
      <c r="M447" s="7">
        <v>0</v>
      </c>
      <c r="N447" s="7">
        <v>20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2">
        <f t="shared" si="64"/>
        <v>90</v>
      </c>
      <c r="V447" s="2">
        <f t="shared" si="65"/>
        <v>90</v>
      </c>
      <c r="W447" s="2">
        <f t="shared" si="62"/>
        <v>50</v>
      </c>
      <c r="X447" s="2">
        <f t="shared" si="66"/>
        <v>50</v>
      </c>
      <c r="Y447" s="2">
        <f t="shared" si="63"/>
        <v>40</v>
      </c>
      <c r="Z447" s="2">
        <f t="shared" si="67"/>
        <v>40</v>
      </c>
      <c r="AA447" s="5">
        <v>0.72599999999999998</v>
      </c>
      <c r="AB447" s="5">
        <v>0.88900000000000001</v>
      </c>
      <c r="AC447" s="5">
        <v>1.2410000000000001</v>
      </c>
      <c r="AD447" s="5">
        <v>1.474</v>
      </c>
      <c r="AE447" s="18" t="s">
        <v>15</v>
      </c>
      <c r="AF447" s="5">
        <v>1.796</v>
      </c>
      <c r="AG447" s="7">
        <v>8</v>
      </c>
      <c r="AH447" s="30">
        <f t="shared" si="68"/>
        <v>4.9171213953898986E-2</v>
      </c>
      <c r="AI447" s="32">
        <f t="shared" si="69"/>
        <v>2.9104395099829521E-2</v>
      </c>
      <c r="AJ447" s="32">
        <f t="shared" si="73"/>
        <v>3.8445107852867373E-2</v>
      </c>
    </row>
    <row r="448" spans="1:36" s="16" customFormat="1">
      <c r="A448" s="19" t="s">
        <v>19</v>
      </c>
      <c r="B448" s="19" t="s">
        <v>58</v>
      </c>
      <c r="C448" s="8">
        <v>0.5</v>
      </c>
      <c r="D448" s="7">
        <v>10</v>
      </c>
      <c r="E448" s="7">
        <v>3</v>
      </c>
      <c r="F448" s="7">
        <f>50+50</f>
        <v>100</v>
      </c>
      <c r="G448" s="7">
        <v>50</v>
      </c>
      <c r="H448" s="7">
        <v>50</v>
      </c>
      <c r="I448" s="7">
        <f>50+50</f>
        <v>100</v>
      </c>
      <c r="J448" s="15">
        <v>50</v>
      </c>
      <c r="K448" s="7">
        <v>50</v>
      </c>
      <c r="L448" s="7">
        <v>20</v>
      </c>
      <c r="M448" s="7">
        <v>0</v>
      </c>
      <c r="N448" s="7">
        <v>20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2">
        <f t="shared" si="64"/>
        <v>100</v>
      </c>
      <c r="V448" s="2">
        <f t="shared" si="65"/>
        <v>100</v>
      </c>
      <c r="W448" s="2">
        <f t="shared" si="62"/>
        <v>50</v>
      </c>
      <c r="X448" s="2">
        <f t="shared" si="66"/>
        <v>50</v>
      </c>
      <c r="Y448" s="2">
        <f t="shared" si="63"/>
        <v>50</v>
      </c>
      <c r="Z448" s="2">
        <f t="shared" si="67"/>
        <v>50</v>
      </c>
      <c r="AA448" s="13">
        <v>0.751</v>
      </c>
      <c r="AB448" s="5">
        <v>0.88400000000000001</v>
      </c>
      <c r="AC448" s="5">
        <v>1.2270000000000001</v>
      </c>
      <c r="AD448" s="5">
        <v>1.53</v>
      </c>
      <c r="AE448" s="18" t="s">
        <v>15</v>
      </c>
      <c r="AF448" s="5">
        <v>1.8740000000000001</v>
      </c>
      <c r="AG448" s="7">
        <v>6</v>
      </c>
      <c r="AH448" s="30">
        <f t="shared" si="68"/>
        <v>6.6188274924598514E-2</v>
      </c>
      <c r="AI448" s="32">
        <f t="shared" si="69"/>
        <v>3.5534104287139316E-2</v>
      </c>
      <c r="AJ448" s="32">
        <f t="shared" si="73"/>
        <v>5.1508582302238405E-2</v>
      </c>
    </row>
    <row r="449" spans="1:36" s="16" customFormat="1">
      <c r="A449" s="19" t="s">
        <v>19</v>
      </c>
      <c r="B449" s="19" t="s">
        <v>58</v>
      </c>
      <c r="C449" s="8">
        <v>0.5</v>
      </c>
      <c r="D449" s="7">
        <v>10</v>
      </c>
      <c r="E449" s="7">
        <v>4</v>
      </c>
      <c r="F449" s="7">
        <f>50+40</f>
        <v>90</v>
      </c>
      <c r="G449" s="7">
        <v>50</v>
      </c>
      <c r="H449" s="7">
        <v>40</v>
      </c>
      <c r="I449" s="15">
        <f>50+30</f>
        <v>80</v>
      </c>
      <c r="J449" s="15">
        <v>50</v>
      </c>
      <c r="K449" s="15">
        <v>30</v>
      </c>
      <c r="L449" s="15">
        <v>30</v>
      </c>
      <c r="M449" s="15">
        <v>0</v>
      </c>
      <c r="N449" s="15">
        <v>30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2">
        <f t="shared" si="64"/>
        <v>90</v>
      </c>
      <c r="V449" s="2">
        <f t="shared" si="65"/>
        <v>80</v>
      </c>
      <c r="W449" s="2">
        <f t="shared" si="62"/>
        <v>50</v>
      </c>
      <c r="X449" s="2">
        <f t="shared" si="66"/>
        <v>50</v>
      </c>
      <c r="Y449" s="2">
        <f t="shared" si="63"/>
        <v>40</v>
      </c>
      <c r="Z449" s="2">
        <f t="shared" si="67"/>
        <v>30</v>
      </c>
      <c r="AA449" s="13">
        <v>0.71499999999999997</v>
      </c>
      <c r="AB449" s="13">
        <v>0.79400000000000004</v>
      </c>
      <c r="AC449" s="13">
        <v>0.88900000000000001</v>
      </c>
      <c r="AD449" s="18" t="s">
        <v>15</v>
      </c>
      <c r="AE449" s="18" t="s">
        <v>15</v>
      </c>
      <c r="AF449" s="5">
        <v>1.93</v>
      </c>
      <c r="AG449" s="7">
        <v>11</v>
      </c>
      <c r="AH449" s="30">
        <f t="shared" si="68"/>
        <v>3.9204660655153926E-2</v>
      </c>
      <c r="AI449" s="32">
        <f t="shared" si="69"/>
        <v>8.5996108335575534E-3</v>
      </c>
      <c r="AJ449" s="10" t="s">
        <v>15</v>
      </c>
    </row>
    <row r="450" spans="1:36" s="16" customFormat="1">
      <c r="A450" s="19" t="s">
        <v>19</v>
      </c>
      <c r="B450" s="19" t="s">
        <v>58</v>
      </c>
      <c r="C450" s="8">
        <v>0.5</v>
      </c>
      <c r="D450" s="7">
        <v>10</v>
      </c>
      <c r="E450" s="7">
        <v>5</v>
      </c>
      <c r="F450" s="7">
        <f>50+30</f>
        <v>80</v>
      </c>
      <c r="G450" s="7">
        <v>50</v>
      </c>
      <c r="H450" s="7">
        <v>30</v>
      </c>
      <c r="I450" s="15">
        <f>50+30</f>
        <v>80</v>
      </c>
      <c r="J450" s="15">
        <v>50</v>
      </c>
      <c r="K450" s="15">
        <v>30</v>
      </c>
      <c r="L450" s="15">
        <v>30</v>
      </c>
      <c r="M450" s="15">
        <v>0</v>
      </c>
      <c r="N450" s="15">
        <v>30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2">
        <f t="shared" si="64"/>
        <v>80</v>
      </c>
      <c r="V450" s="2">
        <f t="shared" si="65"/>
        <v>80</v>
      </c>
      <c r="W450" s="2">
        <f t="shared" ref="W450:W466" si="75">MAX(G450,J450,M450,P450, S450)</f>
        <v>50</v>
      </c>
      <c r="X450" s="2">
        <f t="shared" si="66"/>
        <v>50</v>
      </c>
      <c r="Y450" s="2">
        <f t="shared" ref="Y450:Y466" si="76">MAX(H450,K450,N450,Q450, T450)</f>
        <v>30</v>
      </c>
      <c r="Z450" s="2">
        <f t="shared" si="67"/>
        <v>30</v>
      </c>
      <c r="AA450" s="13">
        <v>0.73299999999999998</v>
      </c>
      <c r="AB450" s="13">
        <v>0.78600000000000003</v>
      </c>
      <c r="AC450" s="13">
        <v>0.89300000000000002</v>
      </c>
      <c r="AD450" s="18" t="s">
        <v>15</v>
      </c>
      <c r="AE450" s="18" t="s">
        <v>15</v>
      </c>
      <c r="AF450" s="5">
        <v>2.1509999999999998</v>
      </c>
      <c r="AG450" s="7">
        <v>11</v>
      </c>
      <c r="AH450" s="30">
        <f t="shared" si="68"/>
        <v>4.2503312340575868E-2</v>
      </c>
      <c r="AI450" s="32">
        <f t="shared" si="69"/>
        <v>7.7952258406744105E-3</v>
      </c>
      <c r="AJ450" s="10" t="s">
        <v>15</v>
      </c>
    </row>
    <row r="451" spans="1:36" s="16" customFormat="1">
      <c r="A451" s="19" t="s">
        <v>19</v>
      </c>
      <c r="B451" s="19" t="s">
        <v>58</v>
      </c>
      <c r="C451" s="8">
        <v>0</v>
      </c>
      <c r="D451" s="7">
        <v>25</v>
      </c>
      <c r="E451" s="7">
        <v>1</v>
      </c>
      <c r="F451" s="7">
        <v>10</v>
      </c>
      <c r="G451" s="7">
        <v>0</v>
      </c>
      <c r="H451" s="7">
        <v>10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2">
        <f t="shared" ref="U451:U466" si="77">MAX(F451,I451,L451,O451, R451)</f>
        <v>10</v>
      </c>
      <c r="V451" s="2">
        <f t="shared" ref="V451:V466" si="78">MAX(I451,L451,O451, R451)</f>
        <v>0</v>
      </c>
      <c r="W451" s="2">
        <f t="shared" si="75"/>
        <v>0</v>
      </c>
      <c r="X451" s="2">
        <f t="shared" ref="X451:X466" si="79">MAX(J451,M451,P451, S451)</f>
        <v>0</v>
      </c>
      <c r="Y451" s="2">
        <f t="shared" si="76"/>
        <v>10</v>
      </c>
      <c r="Z451" s="2">
        <f t="shared" ref="Z451:Z466" si="80">MAX(K451,N451,Q451, T451)</f>
        <v>0</v>
      </c>
      <c r="AA451" s="13">
        <v>0.72099999999999997</v>
      </c>
      <c r="AB451" s="13">
        <v>0.91400000000000003</v>
      </c>
      <c r="AC451" s="18" t="s">
        <v>15</v>
      </c>
      <c r="AD451" s="18" t="s">
        <v>15</v>
      </c>
      <c r="AE451" s="18" t="s">
        <v>15</v>
      </c>
      <c r="AF451" s="12" t="s">
        <v>15</v>
      </c>
      <c r="AG451" s="14" t="s">
        <v>15</v>
      </c>
      <c r="AH451" s="10" t="s">
        <v>15</v>
      </c>
      <c r="AI451" s="10" t="s">
        <v>15</v>
      </c>
      <c r="AJ451" s="10" t="s">
        <v>15</v>
      </c>
    </row>
    <row r="452" spans="1:36" s="16" customFormat="1">
      <c r="A452" s="19" t="s">
        <v>19</v>
      </c>
      <c r="B452" s="19" t="s">
        <v>58</v>
      </c>
      <c r="C452" s="8">
        <v>0</v>
      </c>
      <c r="D452" s="7">
        <v>25</v>
      </c>
      <c r="E452" s="7">
        <v>2</v>
      </c>
      <c r="F452" s="7">
        <v>0</v>
      </c>
      <c r="G452" s="7">
        <v>0</v>
      </c>
      <c r="H452" s="2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2">
        <f t="shared" si="77"/>
        <v>0</v>
      </c>
      <c r="V452" s="2">
        <f t="shared" si="78"/>
        <v>0</v>
      </c>
      <c r="W452" s="2">
        <f t="shared" si="75"/>
        <v>0</v>
      </c>
      <c r="X452" s="2">
        <f t="shared" si="79"/>
        <v>0</v>
      </c>
      <c r="Y452" s="2">
        <f t="shared" si="76"/>
        <v>0</v>
      </c>
      <c r="Z452" s="2">
        <f t="shared" si="80"/>
        <v>0</v>
      </c>
      <c r="AA452" s="13">
        <v>0.72</v>
      </c>
      <c r="AB452" s="13">
        <v>0.90400000000000003</v>
      </c>
      <c r="AC452" s="18" t="s">
        <v>15</v>
      </c>
      <c r="AD452" s="18" t="s">
        <v>15</v>
      </c>
      <c r="AE452" s="18" t="s">
        <v>15</v>
      </c>
      <c r="AF452" s="12" t="s">
        <v>15</v>
      </c>
      <c r="AG452" s="14" t="s">
        <v>15</v>
      </c>
      <c r="AH452" s="10" t="s">
        <v>15</v>
      </c>
      <c r="AI452" s="10" t="s">
        <v>15</v>
      </c>
      <c r="AJ452" s="10" t="s">
        <v>15</v>
      </c>
    </row>
    <row r="453" spans="1:36" s="16" customFormat="1">
      <c r="A453" s="19" t="s">
        <v>19</v>
      </c>
      <c r="B453" s="19" t="s">
        <v>58</v>
      </c>
      <c r="C453" s="8">
        <v>0</v>
      </c>
      <c r="D453" s="7">
        <v>25</v>
      </c>
      <c r="E453" s="7">
        <v>3</v>
      </c>
      <c r="F453" s="7">
        <v>0</v>
      </c>
      <c r="G453" s="7">
        <v>0</v>
      </c>
      <c r="H453" s="2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2">
        <f t="shared" si="77"/>
        <v>0</v>
      </c>
      <c r="V453" s="2">
        <f t="shared" si="78"/>
        <v>0</v>
      </c>
      <c r="W453" s="2">
        <f t="shared" si="75"/>
        <v>0</v>
      </c>
      <c r="X453" s="2">
        <f t="shared" si="79"/>
        <v>0</v>
      </c>
      <c r="Y453" s="2">
        <f t="shared" si="76"/>
        <v>0</v>
      </c>
      <c r="Z453" s="2">
        <f t="shared" si="80"/>
        <v>0</v>
      </c>
      <c r="AA453" s="13">
        <v>0.72399999999999998</v>
      </c>
      <c r="AB453" s="13">
        <v>0.90900000000000003</v>
      </c>
      <c r="AC453" s="18" t="s">
        <v>15</v>
      </c>
      <c r="AD453" s="18" t="s">
        <v>15</v>
      </c>
      <c r="AE453" s="18" t="s">
        <v>15</v>
      </c>
      <c r="AF453" s="12" t="s">
        <v>15</v>
      </c>
      <c r="AG453" s="14" t="s">
        <v>15</v>
      </c>
      <c r="AH453" s="10" t="s">
        <v>15</v>
      </c>
      <c r="AI453" s="10" t="s">
        <v>15</v>
      </c>
      <c r="AJ453" s="10" t="s">
        <v>15</v>
      </c>
    </row>
    <row r="454" spans="1:36" s="16" customFormat="1">
      <c r="A454" s="19" t="s">
        <v>19</v>
      </c>
      <c r="B454" s="19" t="s">
        <v>58</v>
      </c>
      <c r="C454" s="8">
        <v>0</v>
      </c>
      <c r="D454" s="7">
        <v>25</v>
      </c>
      <c r="E454" s="7">
        <v>4</v>
      </c>
      <c r="F454" s="7">
        <v>10</v>
      </c>
      <c r="G454" s="7">
        <v>0</v>
      </c>
      <c r="H454" s="7">
        <v>10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2">
        <f t="shared" si="77"/>
        <v>10</v>
      </c>
      <c r="V454" s="2">
        <f t="shared" si="78"/>
        <v>0</v>
      </c>
      <c r="W454" s="2">
        <f t="shared" si="75"/>
        <v>0</v>
      </c>
      <c r="X454" s="2">
        <f t="shared" si="79"/>
        <v>0</v>
      </c>
      <c r="Y454" s="2">
        <f t="shared" si="76"/>
        <v>10</v>
      </c>
      <c r="Z454" s="2">
        <f t="shared" si="80"/>
        <v>0</v>
      </c>
      <c r="AA454" s="13">
        <v>0.71199999999999997</v>
      </c>
      <c r="AB454" s="13">
        <v>0.91</v>
      </c>
      <c r="AC454" s="18" t="s">
        <v>15</v>
      </c>
      <c r="AD454" s="18" t="s">
        <v>15</v>
      </c>
      <c r="AE454" s="18" t="s">
        <v>15</v>
      </c>
      <c r="AF454" s="12" t="s">
        <v>15</v>
      </c>
      <c r="AG454" s="14" t="s">
        <v>15</v>
      </c>
      <c r="AH454" s="10" t="s">
        <v>15</v>
      </c>
      <c r="AI454" s="10" t="s">
        <v>15</v>
      </c>
      <c r="AJ454" s="10" t="s">
        <v>15</v>
      </c>
    </row>
    <row r="455" spans="1:36" s="16" customFormat="1">
      <c r="A455" s="19" t="s">
        <v>19</v>
      </c>
      <c r="B455" s="19" t="s">
        <v>58</v>
      </c>
      <c r="C455" s="8">
        <v>0.1</v>
      </c>
      <c r="D455" s="7">
        <v>25</v>
      </c>
      <c r="E455" s="7">
        <v>1</v>
      </c>
      <c r="F455" s="7">
        <v>30</v>
      </c>
      <c r="G455" s="7">
        <v>0</v>
      </c>
      <c r="H455" s="7">
        <v>30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2">
        <f t="shared" si="77"/>
        <v>30</v>
      </c>
      <c r="V455" s="2">
        <f t="shared" si="78"/>
        <v>0</v>
      </c>
      <c r="W455" s="2">
        <f t="shared" si="75"/>
        <v>0</v>
      </c>
      <c r="X455" s="2">
        <f t="shared" si="79"/>
        <v>0</v>
      </c>
      <c r="Y455" s="2">
        <f t="shared" si="76"/>
        <v>30</v>
      </c>
      <c r="Z455" s="2">
        <f t="shared" si="80"/>
        <v>0</v>
      </c>
      <c r="AA455" s="13">
        <v>0.72699999999999998</v>
      </c>
      <c r="AB455" s="5">
        <v>0.82499999999999996</v>
      </c>
      <c r="AC455" s="5">
        <v>1.1970000000000001</v>
      </c>
      <c r="AD455" s="18" t="s">
        <v>15</v>
      </c>
      <c r="AE455" s="18" t="s">
        <v>15</v>
      </c>
      <c r="AF455" s="13">
        <v>1.4810000000000001</v>
      </c>
      <c r="AG455" s="15">
        <v>11</v>
      </c>
      <c r="AH455" s="30">
        <f t="shared" ref="AH455:AH465" si="81">(LOG(AF455)-LOG(AA455))/AG455</f>
        <v>2.8092786151106428E-2</v>
      </c>
      <c r="AI455" s="32">
        <f t="shared" ref="AI455:AI465" si="82">(LOG(AC455)-LOG(AA455))/AG455</f>
        <v>1.9687249049761171E-2</v>
      </c>
      <c r="AJ455" s="10" t="s">
        <v>15</v>
      </c>
    </row>
    <row r="456" spans="1:36" s="16" customFormat="1">
      <c r="A456" s="19" t="s">
        <v>19</v>
      </c>
      <c r="B456" s="19" t="s">
        <v>58</v>
      </c>
      <c r="C456" s="8">
        <v>0.1</v>
      </c>
      <c r="D456" s="7">
        <v>25</v>
      </c>
      <c r="E456" s="7">
        <v>2</v>
      </c>
      <c r="F456" s="7">
        <v>10</v>
      </c>
      <c r="G456" s="7">
        <v>0</v>
      </c>
      <c r="H456" s="7">
        <v>10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2">
        <f t="shared" si="77"/>
        <v>10</v>
      </c>
      <c r="V456" s="2">
        <f t="shared" si="78"/>
        <v>0</v>
      </c>
      <c r="W456" s="2">
        <f t="shared" si="75"/>
        <v>0</v>
      </c>
      <c r="X456" s="2">
        <f t="shared" si="79"/>
        <v>0</v>
      </c>
      <c r="Y456" s="2">
        <f t="shared" si="76"/>
        <v>10</v>
      </c>
      <c r="Z456" s="2">
        <f t="shared" si="80"/>
        <v>0</v>
      </c>
      <c r="AA456" s="13">
        <v>0.72899999999999998</v>
      </c>
      <c r="AB456" s="5">
        <v>0.85499999999999998</v>
      </c>
      <c r="AC456" s="5">
        <v>1.246</v>
      </c>
      <c r="AD456" s="18" t="s">
        <v>15</v>
      </c>
      <c r="AE456" s="18" t="s">
        <v>15</v>
      </c>
      <c r="AF456" s="13">
        <v>1.6080000000000001</v>
      </c>
      <c r="AG456" s="15">
        <v>11</v>
      </c>
      <c r="AH456" s="30">
        <f t="shared" si="81"/>
        <v>3.1232592372223443E-2</v>
      </c>
      <c r="AI456" s="32">
        <f t="shared" si="82"/>
        <v>2.1162774000470563E-2</v>
      </c>
      <c r="AJ456" s="10" t="s">
        <v>15</v>
      </c>
    </row>
    <row r="457" spans="1:36" s="16" customFormat="1">
      <c r="A457" s="19" t="s">
        <v>19</v>
      </c>
      <c r="B457" s="19" t="s">
        <v>58</v>
      </c>
      <c r="C457" s="8">
        <v>0.1</v>
      </c>
      <c r="D457" s="7">
        <v>25</v>
      </c>
      <c r="E457" s="7">
        <v>3</v>
      </c>
      <c r="F457" s="7">
        <v>20</v>
      </c>
      <c r="G457" s="7">
        <v>0</v>
      </c>
      <c r="H457" s="7">
        <v>20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2">
        <f t="shared" si="77"/>
        <v>20</v>
      </c>
      <c r="V457" s="2">
        <f t="shared" si="78"/>
        <v>0</v>
      </c>
      <c r="W457" s="2">
        <f t="shared" si="75"/>
        <v>0</v>
      </c>
      <c r="X457" s="2">
        <f t="shared" si="79"/>
        <v>0</v>
      </c>
      <c r="Y457" s="2">
        <f t="shared" si="76"/>
        <v>20</v>
      </c>
      <c r="Z457" s="2">
        <f t="shared" si="80"/>
        <v>0</v>
      </c>
      <c r="AA457" s="5">
        <v>0.70399999999999996</v>
      </c>
      <c r="AB457" s="5">
        <v>0.79800000000000004</v>
      </c>
      <c r="AC457" s="5">
        <v>1.1240000000000001</v>
      </c>
      <c r="AD457" s="18" t="s">
        <v>15</v>
      </c>
      <c r="AE457" s="18" t="s">
        <v>15</v>
      </c>
      <c r="AF457" s="13">
        <v>1.359</v>
      </c>
      <c r="AG457" s="15">
        <v>11</v>
      </c>
      <c r="AH457" s="30">
        <f t="shared" si="81"/>
        <v>2.5967890690034742E-2</v>
      </c>
      <c r="AI457" s="32">
        <f t="shared" si="82"/>
        <v>1.8472150190084555E-2</v>
      </c>
      <c r="AJ457" s="10" t="s">
        <v>15</v>
      </c>
    </row>
    <row r="458" spans="1:36" s="16" customFormat="1">
      <c r="A458" s="19" t="s">
        <v>19</v>
      </c>
      <c r="B458" s="19" t="s">
        <v>58</v>
      </c>
      <c r="C458" s="8">
        <v>0.1</v>
      </c>
      <c r="D458" s="7">
        <v>25</v>
      </c>
      <c r="E458" s="7">
        <v>4</v>
      </c>
      <c r="F458" s="7">
        <v>20</v>
      </c>
      <c r="G458" s="7">
        <v>0</v>
      </c>
      <c r="H458" s="7">
        <v>20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2">
        <f t="shared" si="77"/>
        <v>20</v>
      </c>
      <c r="V458" s="2">
        <f t="shared" si="78"/>
        <v>0</v>
      </c>
      <c r="W458" s="2">
        <f t="shared" si="75"/>
        <v>0</v>
      </c>
      <c r="X458" s="2">
        <f t="shared" si="79"/>
        <v>0</v>
      </c>
      <c r="Y458" s="2">
        <f t="shared" si="76"/>
        <v>20</v>
      </c>
      <c r="Z458" s="2">
        <f t="shared" si="80"/>
        <v>0</v>
      </c>
      <c r="AA458" s="5">
        <v>0.72399999999999998</v>
      </c>
      <c r="AB458" s="5">
        <v>0.83399999999999996</v>
      </c>
      <c r="AC458" s="5">
        <v>1.2070000000000001</v>
      </c>
      <c r="AD458" s="18" t="s">
        <v>15</v>
      </c>
      <c r="AE458" s="18" t="s">
        <v>15</v>
      </c>
      <c r="AF458" s="13">
        <v>1.5820000000000001</v>
      </c>
      <c r="AG458" s="15">
        <v>11</v>
      </c>
      <c r="AH458" s="30">
        <f t="shared" si="81"/>
        <v>3.0860719360410075E-2</v>
      </c>
      <c r="AI458" s="32">
        <f t="shared" si="82"/>
        <v>2.0178973081836579E-2</v>
      </c>
      <c r="AJ458" s="10" t="s">
        <v>15</v>
      </c>
    </row>
    <row r="459" spans="1:36" s="16" customFormat="1">
      <c r="A459" s="19" t="s">
        <v>19</v>
      </c>
      <c r="B459" s="19" t="s">
        <v>58</v>
      </c>
      <c r="C459" s="8">
        <v>0.25</v>
      </c>
      <c r="D459" s="7">
        <v>25</v>
      </c>
      <c r="E459" s="7">
        <v>1</v>
      </c>
      <c r="F459" s="7">
        <f>50+40</f>
        <v>90</v>
      </c>
      <c r="G459" s="7">
        <v>50</v>
      </c>
      <c r="H459" s="7">
        <v>40</v>
      </c>
      <c r="I459" s="7">
        <f>30+30</f>
        <v>60</v>
      </c>
      <c r="J459" s="7">
        <v>30</v>
      </c>
      <c r="K459" s="7">
        <v>30</v>
      </c>
      <c r="L459" s="7">
        <v>20</v>
      </c>
      <c r="M459" s="7">
        <v>0</v>
      </c>
      <c r="N459" s="7">
        <v>20</v>
      </c>
      <c r="O459" s="7">
        <v>20</v>
      </c>
      <c r="P459" s="7">
        <v>0</v>
      </c>
      <c r="Q459" s="7">
        <f>20</f>
        <v>20</v>
      </c>
      <c r="R459" s="7">
        <v>0</v>
      </c>
      <c r="S459" s="7">
        <v>0</v>
      </c>
      <c r="T459" s="7">
        <v>0</v>
      </c>
      <c r="U459" s="2">
        <f t="shared" si="77"/>
        <v>90</v>
      </c>
      <c r="V459" s="2">
        <f t="shared" si="78"/>
        <v>60</v>
      </c>
      <c r="W459" s="2">
        <f t="shared" si="75"/>
        <v>50</v>
      </c>
      <c r="X459" s="2">
        <f t="shared" si="79"/>
        <v>30</v>
      </c>
      <c r="Y459" s="2">
        <f t="shared" si="76"/>
        <v>40</v>
      </c>
      <c r="Z459" s="2">
        <f t="shared" si="80"/>
        <v>30</v>
      </c>
      <c r="AA459" s="5">
        <v>0.74399999999999999</v>
      </c>
      <c r="AB459" s="5">
        <v>0.85599999999999998</v>
      </c>
      <c r="AC459" s="5">
        <v>1.2310000000000001</v>
      </c>
      <c r="AD459" s="5">
        <v>1.2450000000000001</v>
      </c>
      <c r="AE459" s="5">
        <v>1.397</v>
      </c>
      <c r="AF459" s="9" t="s">
        <v>15</v>
      </c>
      <c r="AG459" s="10" t="s">
        <v>15</v>
      </c>
      <c r="AH459" s="10" t="s">
        <v>15</v>
      </c>
      <c r="AI459" s="10" t="s">
        <v>15</v>
      </c>
      <c r="AJ459" s="10" t="s">
        <v>15</v>
      </c>
    </row>
    <row r="460" spans="1:36" s="16" customFormat="1">
      <c r="A460" s="19" t="s">
        <v>19</v>
      </c>
      <c r="B460" s="19" t="s">
        <v>58</v>
      </c>
      <c r="C460" s="8">
        <v>0.25</v>
      </c>
      <c r="D460" s="7">
        <v>25</v>
      </c>
      <c r="E460" s="7">
        <v>2</v>
      </c>
      <c r="F460" s="7">
        <f>50+20</f>
        <v>70</v>
      </c>
      <c r="G460" s="7">
        <v>50</v>
      </c>
      <c r="H460" s="7">
        <v>20</v>
      </c>
      <c r="I460" s="7">
        <f t="shared" ref="I460:I462" si="83">30+30</f>
        <v>60</v>
      </c>
      <c r="J460" s="7">
        <v>30</v>
      </c>
      <c r="K460" s="7">
        <v>30</v>
      </c>
      <c r="L460" s="7">
        <v>20</v>
      </c>
      <c r="M460" s="7">
        <v>0</v>
      </c>
      <c r="N460" s="7">
        <v>20</v>
      </c>
      <c r="O460" s="7">
        <v>20</v>
      </c>
      <c r="P460" s="7">
        <v>0</v>
      </c>
      <c r="Q460" s="7">
        <f>20</f>
        <v>20</v>
      </c>
      <c r="R460" s="7">
        <v>0</v>
      </c>
      <c r="S460" s="7">
        <v>0</v>
      </c>
      <c r="T460" s="7">
        <v>0</v>
      </c>
      <c r="U460" s="2">
        <f t="shared" si="77"/>
        <v>70</v>
      </c>
      <c r="V460" s="2">
        <f t="shared" si="78"/>
        <v>60</v>
      </c>
      <c r="W460" s="2">
        <f t="shared" si="75"/>
        <v>50</v>
      </c>
      <c r="X460" s="2">
        <f t="shared" si="79"/>
        <v>30</v>
      </c>
      <c r="Y460" s="2">
        <f t="shared" si="76"/>
        <v>30</v>
      </c>
      <c r="Z460" s="2">
        <f t="shared" si="80"/>
        <v>30</v>
      </c>
      <c r="AA460" s="5">
        <v>0.72199999999999998</v>
      </c>
      <c r="AB460" s="5">
        <v>0.85299999999999998</v>
      </c>
      <c r="AC460" s="5">
        <v>1.2370000000000001</v>
      </c>
      <c r="AD460" s="5">
        <v>1.23</v>
      </c>
      <c r="AE460" s="5">
        <v>1.3979999999999999</v>
      </c>
      <c r="AF460" s="9" t="s">
        <v>15</v>
      </c>
      <c r="AG460" s="10" t="s">
        <v>15</v>
      </c>
      <c r="AH460" s="10" t="s">
        <v>15</v>
      </c>
      <c r="AI460" s="10" t="s">
        <v>15</v>
      </c>
      <c r="AJ460" s="10" t="s">
        <v>15</v>
      </c>
    </row>
    <row r="461" spans="1:36" s="16" customFormat="1">
      <c r="A461" s="19" t="s">
        <v>19</v>
      </c>
      <c r="B461" s="19" t="s">
        <v>58</v>
      </c>
      <c r="C461" s="8">
        <v>0.25</v>
      </c>
      <c r="D461" s="7">
        <v>25</v>
      </c>
      <c r="E461" s="7">
        <v>3</v>
      </c>
      <c r="F461" s="7">
        <f>30+40</f>
        <v>70</v>
      </c>
      <c r="G461" s="7">
        <v>30</v>
      </c>
      <c r="H461" s="7">
        <v>40</v>
      </c>
      <c r="I461" s="7">
        <f t="shared" si="83"/>
        <v>60</v>
      </c>
      <c r="J461" s="7">
        <v>30</v>
      </c>
      <c r="K461" s="7">
        <v>30</v>
      </c>
      <c r="L461" s="7">
        <v>10</v>
      </c>
      <c r="M461" s="7">
        <v>0</v>
      </c>
      <c r="N461" s="7">
        <v>10</v>
      </c>
      <c r="O461" s="7">
        <v>10</v>
      </c>
      <c r="P461" s="7">
        <v>0</v>
      </c>
      <c r="Q461" s="7">
        <v>10</v>
      </c>
      <c r="R461" s="7">
        <v>0</v>
      </c>
      <c r="S461" s="7">
        <v>0</v>
      </c>
      <c r="T461" s="7">
        <v>0</v>
      </c>
      <c r="U461" s="2">
        <f t="shared" si="77"/>
        <v>70</v>
      </c>
      <c r="V461" s="2">
        <f t="shared" si="78"/>
        <v>60</v>
      </c>
      <c r="W461" s="2">
        <f t="shared" si="75"/>
        <v>30</v>
      </c>
      <c r="X461" s="2">
        <f t="shared" si="79"/>
        <v>30</v>
      </c>
      <c r="Y461" s="2">
        <f t="shared" si="76"/>
        <v>40</v>
      </c>
      <c r="Z461" s="2">
        <f t="shared" si="80"/>
        <v>30</v>
      </c>
      <c r="AA461" s="5">
        <v>0.72</v>
      </c>
      <c r="AB461" s="5">
        <v>0.83799999999999997</v>
      </c>
      <c r="AC461" s="5">
        <v>1.1890000000000001</v>
      </c>
      <c r="AD461" s="5">
        <v>1.2090000000000001</v>
      </c>
      <c r="AE461" s="5">
        <v>1.397</v>
      </c>
      <c r="AF461" s="13">
        <v>1.5820000000000001</v>
      </c>
      <c r="AG461" s="15">
        <v>11</v>
      </c>
      <c r="AH461" s="30">
        <f t="shared" si="81"/>
        <v>3.1079452975489939E-2</v>
      </c>
      <c r="AI461" s="32">
        <f t="shared" si="82"/>
        <v>1.9804487107947563E-2</v>
      </c>
      <c r="AJ461" s="32">
        <f t="shared" ref="AJ461:AJ465" si="84">(LOG(AD461)-LOG(AA461))/AG461</f>
        <v>2.0463073129954861E-2</v>
      </c>
    </row>
    <row r="462" spans="1:36" s="16" customFormat="1">
      <c r="A462" s="19" t="s">
        <v>19</v>
      </c>
      <c r="B462" s="19" t="s">
        <v>58</v>
      </c>
      <c r="C462" s="8">
        <v>0.25</v>
      </c>
      <c r="D462" s="7">
        <v>25</v>
      </c>
      <c r="E462" s="7">
        <v>4</v>
      </c>
      <c r="F462" s="7">
        <f>50+20</f>
        <v>70</v>
      </c>
      <c r="G462" s="7">
        <v>50</v>
      </c>
      <c r="H462" s="7">
        <v>20</v>
      </c>
      <c r="I462" s="7">
        <f t="shared" si="83"/>
        <v>60</v>
      </c>
      <c r="J462" s="7">
        <v>30</v>
      </c>
      <c r="K462" s="7">
        <v>30</v>
      </c>
      <c r="L462" s="7">
        <v>30</v>
      </c>
      <c r="M462" s="7">
        <v>0</v>
      </c>
      <c r="N462" s="7">
        <v>30</v>
      </c>
      <c r="O462" s="7">
        <v>20</v>
      </c>
      <c r="P462" s="7">
        <v>0</v>
      </c>
      <c r="Q462" s="7">
        <f>20</f>
        <v>20</v>
      </c>
      <c r="R462" s="7">
        <v>0</v>
      </c>
      <c r="S462" s="7">
        <v>0</v>
      </c>
      <c r="T462" s="7">
        <v>0</v>
      </c>
      <c r="U462" s="2">
        <f t="shared" si="77"/>
        <v>70</v>
      </c>
      <c r="V462" s="2">
        <f t="shared" si="78"/>
        <v>60</v>
      </c>
      <c r="W462" s="2">
        <f t="shared" si="75"/>
        <v>50</v>
      </c>
      <c r="X462" s="2">
        <f t="shared" si="79"/>
        <v>30</v>
      </c>
      <c r="Y462" s="2">
        <f t="shared" si="76"/>
        <v>30</v>
      </c>
      <c r="Z462" s="2">
        <f t="shared" si="80"/>
        <v>30</v>
      </c>
      <c r="AA462" s="5">
        <v>0.751</v>
      </c>
      <c r="AB462" s="5">
        <v>0.83699999999999997</v>
      </c>
      <c r="AC462" s="5">
        <v>0.92</v>
      </c>
      <c r="AD462" s="5">
        <v>1.1930000000000001</v>
      </c>
      <c r="AE462" s="5">
        <v>1.3360000000000001</v>
      </c>
      <c r="AF462" s="13">
        <v>1.542</v>
      </c>
      <c r="AG462" s="15">
        <v>11</v>
      </c>
      <c r="AH462" s="30">
        <f t="shared" si="81"/>
        <v>2.8404039700979076E-2</v>
      </c>
      <c r="AI462" s="32">
        <f t="shared" si="82"/>
        <v>8.0134445764897186E-3</v>
      </c>
      <c r="AJ462" s="32">
        <f t="shared" si="84"/>
        <v>1.82727733332885E-2</v>
      </c>
    </row>
    <row r="463" spans="1:36" s="16" customFormat="1">
      <c r="A463" s="19" t="s">
        <v>19</v>
      </c>
      <c r="B463" s="19" t="s">
        <v>58</v>
      </c>
      <c r="C463" s="8">
        <v>0.5</v>
      </c>
      <c r="D463" s="7">
        <v>25</v>
      </c>
      <c r="E463" s="7">
        <v>1</v>
      </c>
      <c r="F463" s="7">
        <f>30+20</f>
        <v>50</v>
      </c>
      <c r="G463" s="7">
        <v>30</v>
      </c>
      <c r="H463" s="7">
        <v>20</v>
      </c>
      <c r="I463" s="7">
        <f>30+30</f>
        <v>60</v>
      </c>
      <c r="J463" s="7">
        <v>30</v>
      </c>
      <c r="K463" s="7">
        <v>30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2">
        <f t="shared" si="77"/>
        <v>60</v>
      </c>
      <c r="V463" s="2">
        <f t="shared" si="78"/>
        <v>60</v>
      </c>
      <c r="W463" s="2">
        <f t="shared" si="75"/>
        <v>30</v>
      </c>
      <c r="X463" s="2">
        <f t="shared" si="79"/>
        <v>30</v>
      </c>
      <c r="Y463" s="2">
        <f t="shared" si="76"/>
        <v>30</v>
      </c>
      <c r="Z463" s="2">
        <f t="shared" si="80"/>
        <v>30</v>
      </c>
      <c r="AA463" s="5">
        <v>0.70299999999999996</v>
      </c>
      <c r="AB463" s="5">
        <v>0.80700000000000005</v>
      </c>
      <c r="AC463" s="5">
        <v>1.143</v>
      </c>
      <c r="AD463" s="5">
        <v>1.37</v>
      </c>
      <c r="AE463" s="5">
        <v>1.387</v>
      </c>
      <c r="AF463" s="13">
        <v>1.5429999999999999</v>
      </c>
      <c r="AG463" s="15">
        <v>11</v>
      </c>
      <c r="AH463" s="30">
        <f t="shared" si="81"/>
        <v>3.1037327367574939E-2</v>
      </c>
      <c r="AI463" s="32">
        <f t="shared" si="82"/>
        <v>1.9190082306859802E-2</v>
      </c>
      <c r="AJ463" s="32">
        <f t="shared" si="84"/>
        <v>2.634229473968935E-2</v>
      </c>
    </row>
    <row r="464" spans="1:36" s="16" customFormat="1">
      <c r="A464" s="19" t="s">
        <v>19</v>
      </c>
      <c r="B464" s="19" t="s">
        <v>58</v>
      </c>
      <c r="C464" s="8">
        <v>0.5</v>
      </c>
      <c r="D464" s="7">
        <v>25</v>
      </c>
      <c r="E464" s="7">
        <v>2</v>
      </c>
      <c r="F464" s="7">
        <f>30+30</f>
        <v>60</v>
      </c>
      <c r="G464" s="7">
        <v>30</v>
      </c>
      <c r="H464" s="7">
        <v>30</v>
      </c>
      <c r="I464" s="7">
        <f>30+20</f>
        <v>50</v>
      </c>
      <c r="J464" s="7">
        <v>30</v>
      </c>
      <c r="K464" s="7">
        <v>20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2">
        <f t="shared" si="77"/>
        <v>60</v>
      </c>
      <c r="V464" s="2">
        <f t="shared" si="78"/>
        <v>50</v>
      </c>
      <c r="W464" s="2">
        <f t="shared" si="75"/>
        <v>30</v>
      </c>
      <c r="X464" s="2">
        <f t="shared" si="79"/>
        <v>30</v>
      </c>
      <c r="Y464" s="2">
        <f t="shared" si="76"/>
        <v>30</v>
      </c>
      <c r="Z464" s="2">
        <f t="shared" si="80"/>
        <v>20</v>
      </c>
      <c r="AA464" s="5">
        <v>0.746</v>
      </c>
      <c r="AB464" s="5">
        <v>0.84799999999999998</v>
      </c>
      <c r="AC464" s="5">
        <v>1.2230000000000001</v>
      </c>
      <c r="AD464" s="5">
        <v>1.3819999999999999</v>
      </c>
      <c r="AE464" s="5">
        <v>1.4279999999999999</v>
      </c>
      <c r="AF464" s="13">
        <v>1.593</v>
      </c>
      <c r="AG464" s="15">
        <v>11</v>
      </c>
      <c r="AH464" s="30">
        <f t="shared" si="81"/>
        <v>2.9952449848042063E-2</v>
      </c>
      <c r="AI464" s="32">
        <f t="shared" si="82"/>
        <v>1.9517057233056065E-2</v>
      </c>
      <c r="AJ464" s="32">
        <f t="shared" si="84"/>
        <v>2.4342655960500982E-2</v>
      </c>
    </row>
    <row r="465" spans="1:36" s="16" customFormat="1">
      <c r="A465" s="19" t="s">
        <v>19</v>
      </c>
      <c r="B465" s="19" t="s">
        <v>58</v>
      </c>
      <c r="C465" s="8">
        <v>0.5</v>
      </c>
      <c r="D465" s="7">
        <v>25</v>
      </c>
      <c r="E465" s="7">
        <v>3</v>
      </c>
      <c r="F465" s="7">
        <f>50+30</f>
        <v>80</v>
      </c>
      <c r="G465" s="7">
        <v>50</v>
      </c>
      <c r="H465" s="7">
        <v>30</v>
      </c>
      <c r="I465" s="7">
        <f>30+40</f>
        <v>70</v>
      </c>
      <c r="J465" s="7">
        <v>30</v>
      </c>
      <c r="K465" s="7">
        <v>40</v>
      </c>
      <c r="L465" s="7">
        <v>30</v>
      </c>
      <c r="M465" s="7">
        <v>0</v>
      </c>
      <c r="N465" s="7">
        <v>30</v>
      </c>
      <c r="O465" s="7">
        <v>30</v>
      </c>
      <c r="P465" s="7">
        <v>0</v>
      </c>
      <c r="Q465" s="7">
        <v>30</v>
      </c>
      <c r="R465" s="7">
        <v>0</v>
      </c>
      <c r="S465" s="7">
        <v>0</v>
      </c>
      <c r="T465" s="7">
        <v>0</v>
      </c>
      <c r="U465" s="2">
        <f t="shared" si="77"/>
        <v>80</v>
      </c>
      <c r="V465" s="2">
        <f t="shared" si="78"/>
        <v>70</v>
      </c>
      <c r="W465" s="2">
        <f t="shared" si="75"/>
        <v>50</v>
      </c>
      <c r="X465" s="2">
        <f t="shared" si="79"/>
        <v>30</v>
      </c>
      <c r="Y465" s="2">
        <f t="shared" si="76"/>
        <v>40</v>
      </c>
      <c r="Z465" s="2">
        <f t="shared" si="80"/>
        <v>40</v>
      </c>
      <c r="AA465" s="5">
        <v>0.76100000000000001</v>
      </c>
      <c r="AB465" s="5">
        <v>0.85599999999999998</v>
      </c>
      <c r="AC465" s="5">
        <v>1.248</v>
      </c>
      <c r="AD465" s="5">
        <v>1.2769999999999999</v>
      </c>
      <c r="AE465" s="5">
        <v>1.4239999999999999</v>
      </c>
      <c r="AF465" s="13">
        <v>1.6140000000000001</v>
      </c>
      <c r="AG465" s="15">
        <v>11</v>
      </c>
      <c r="AH465" s="30">
        <f t="shared" si="81"/>
        <v>2.9683533965043529E-2</v>
      </c>
      <c r="AI465" s="32">
        <f t="shared" si="82"/>
        <v>1.9529993506893852E-2</v>
      </c>
      <c r="AJ465" s="32">
        <f t="shared" si="84"/>
        <v>2.0436930953894764E-2</v>
      </c>
    </row>
    <row r="466" spans="1:36" s="16" customFormat="1">
      <c r="A466" s="19" t="s">
        <v>19</v>
      </c>
      <c r="B466" s="19" t="s">
        <v>58</v>
      </c>
      <c r="C466" s="8">
        <v>0.5</v>
      </c>
      <c r="D466" s="7">
        <v>25</v>
      </c>
      <c r="E466" s="7">
        <v>4</v>
      </c>
      <c r="F466" s="7">
        <f>50+30</f>
        <v>80</v>
      </c>
      <c r="G466" s="28">
        <v>50</v>
      </c>
      <c r="H466" s="7">
        <v>30</v>
      </c>
      <c r="I466" s="7">
        <f>30+50</f>
        <v>80</v>
      </c>
      <c r="J466" s="7">
        <v>30</v>
      </c>
      <c r="K466" s="7">
        <v>50</v>
      </c>
      <c r="L466" s="7">
        <v>30</v>
      </c>
      <c r="M466" s="7">
        <v>0</v>
      </c>
      <c r="N466" s="7">
        <v>30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2">
        <f t="shared" si="77"/>
        <v>80</v>
      </c>
      <c r="V466" s="2">
        <f t="shared" si="78"/>
        <v>80</v>
      </c>
      <c r="W466" s="2">
        <f t="shared" si="75"/>
        <v>50</v>
      </c>
      <c r="X466" s="2">
        <f t="shared" si="79"/>
        <v>30</v>
      </c>
      <c r="Y466" s="2">
        <f t="shared" si="76"/>
        <v>50</v>
      </c>
      <c r="Z466" s="2">
        <f t="shared" si="80"/>
        <v>50</v>
      </c>
      <c r="AA466" s="5">
        <v>0.70199999999999996</v>
      </c>
      <c r="AB466" s="5">
        <v>0.84</v>
      </c>
      <c r="AC466" s="5">
        <v>1.1970000000000001</v>
      </c>
      <c r="AD466" s="5">
        <v>1.3839999999999999</v>
      </c>
      <c r="AE466" s="5">
        <v>1.389</v>
      </c>
      <c r="AF466" s="9" t="s">
        <v>15</v>
      </c>
      <c r="AG466" s="10" t="s">
        <v>15</v>
      </c>
      <c r="AH466" s="10" t="s">
        <v>15</v>
      </c>
      <c r="AI466" s="10" t="s">
        <v>15</v>
      </c>
      <c r="AJ466" s="10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6"/>
  <sheetViews>
    <sheetView workbookViewId="0">
      <pane ySplit="560"/>
      <selection activeCell="AH1" sqref="AH1:AH1048576"/>
      <selection pane="bottomLeft" activeCell="AF23" sqref="AF23"/>
    </sheetView>
  </sheetViews>
  <sheetFormatPr baseColWidth="10" defaultRowHeight="15" x14ac:dyDescent="0"/>
  <cols>
    <col min="1" max="1" width="6.6640625" style="19" bestFit="1" customWidth="1"/>
    <col min="2" max="2" width="11.6640625" style="19" bestFit="1" customWidth="1"/>
    <col min="3" max="3" width="5.1640625" style="1" bestFit="1" customWidth="1"/>
    <col min="4" max="4" width="7.83203125" style="2" bestFit="1" customWidth="1"/>
    <col min="5" max="5" width="4.33203125" style="2" bestFit="1" customWidth="1"/>
    <col min="6" max="6" width="12.5" style="2" bestFit="1" customWidth="1"/>
    <col min="7" max="7" width="21.6640625" style="2" bestFit="1" customWidth="1"/>
    <col min="8" max="8" width="19.5" style="2" bestFit="1" customWidth="1"/>
    <col min="9" max="9" width="12.5" style="2" bestFit="1" customWidth="1"/>
    <col min="10" max="10" width="21.6640625" style="2" bestFit="1" customWidth="1"/>
    <col min="11" max="11" width="19.5" style="2" bestFit="1" customWidth="1"/>
    <col min="12" max="12" width="12.5" style="2" bestFit="1" customWidth="1"/>
    <col min="13" max="13" width="21.6640625" style="2" bestFit="1" customWidth="1"/>
    <col min="14" max="14" width="19.5" style="2" bestFit="1" customWidth="1"/>
    <col min="15" max="15" width="12.5" style="2" bestFit="1" customWidth="1"/>
    <col min="16" max="16" width="21.6640625" style="2" bestFit="1" customWidth="1"/>
    <col min="17" max="17" width="19.5" style="2" bestFit="1" customWidth="1"/>
    <col min="18" max="18" width="12.5" style="2" bestFit="1" customWidth="1"/>
    <col min="19" max="19" width="21.6640625" style="2" bestFit="1" customWidth="1"/>
    <col min="20" max="20" width="19.5" style="2" bestFit="1" customWidth="1"/>
    <col min="21" max="22" width="23.5" style="2" bestFit="1" customWidth="1"/>
    <col min="23" max="24" width="27.33203125" style="2" bestFit="1" customWidth="1"/>
    <col min="25" max="26" width="25.1640625" style="2" bestFit="1" customWidth="1"/>
    <col min="27" max="31" width="7.1640625" style="3" bestFit="1" customWidth="1"/>
    <col min="32" max="32" width="14" style="3" bestFit="1" customWidth="1"/>
    <col min="33" max="33" width="13.6640625" style="2" bestFit="1" customWidth="1"/>
    <col min="34" max="34" width="24.83203125" style="4" bestFit="1" customWidth="1"/>
    <col min="35" max="36" width="19.33203125" style="4" bestFit="1" customWidth="1"/>
    <col min="37" max="16384" width="10.83203125" style="4"/>
  </cols>
  <sheetData>
    <row r="1" spans="1:36" s="21" customFormat="1">
      <c r="A1" s="22" t="s">
        <v>0</v>
      </c>
      <c r="B1" s="22" t="s">
        <v>56</v>
      </c>
      <c r="C1" s="23" t="s">
        <v>1</v>
      </c>
      <c r="D1" s="24" t="s">
        <v>2</v>
      </c>
      <c r="E1" s="24" t="s">
        <v>3</v>
      </c>
      <c r="F1" s="24" t="s">
        <v>4</v>
      </c>
      <c r="G1" s="24" t="s">
        <v>46</v>
      </c>
      <c r="H1" s="24" t="s">
        <v>47</v>
      </c>
      <c r="I1" s="24" t="s">
        <v>6</v>
      </c>
      <c r="J1" s="24" t="s">
        <v>48</v>
      </c>
      <c r="K1" s="24" t="s">
        <v>49</v>
      </c>
      <c r="L1" s="24" t="s">
        <v>8</v>
      </c>
      <c r="M1" s="24" t="s">
        <v>50</v>
      </c>
      <c r="N1" s="24" t="s">
        <v>51</v>
      </c>
      <c r="O1" s="24" t="s">
        <v>10</v>
      </c>
      <c r="P1" s="24" t="s">
        <v>52</v>
      </c>
      <c r="Q1" s="24" t="s">
        <v>53</v>
      </c>
      <c r="R1" s="24" t="s">
        <v>12</v>
      </c>
      <c r="S1" s="27" t="s">
        <v>54</v>
      </c>
      <c r="T1" s="27" t="s">
        <v>55</v>
      </c>
      <c r="U1" s="24" t="s">
        <v>63</v>
      </c>
      <c r="V1" s="24" t="s">
        <v>67</v>
      </c>
      <c r="W1" s="24" t="s">
        <v>64</v>
      </c>
      <c r="X1" s="24" t="s">
        <v>66</v>
      </c>
      <c r="Y1" s="24" t="s">
        <v>65</v>
      </c>
      <c r="Z1" s="24" t="s">
        <v>68</v>
      </c>
      <c r="AA1" s="25" t="s">
        <v>5</v>
      </c>
      <c r="AB1" s="25" t="s">
        <v>7</v>
      </c>
      <c r="AC1" s="25" t="s">
        <v>9</v>
      </c>
      <c r="AD1" s="25" t="s">
        <v>11</v>
      </c>
      <c r="AE1" s="25" t="s">
        <v>13</v>
      </c>
      <c r="AF1" s="25" t="s">
        <v>26</v>
      </c>
      <c r="AG1" s="24" t="s">
        <v>27</v>
      </c>
      <c r="AH1" s="29" t="s">
        <v>59</v>
      </c>
      <c r="AI1" s="31" t="s">
        <v>60</v>
      </c>
      <c r="AJ1" s="31" t="s">
        <v>61</v>
      </c>
    </row>
    <row r="2" spans="1:36">
      <c r="A2" s="19" t="s">
        <v>14</v>
      </c>
      <c r="B2" s="19" t="s">
        <v>57</v>
      </c>
      <c r="C2" s="1">
        <v>0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f>MAX(F2,I2,L2,O2, R2)</f>
        <v>0</v>
      </c>
      <c r="V2" s="2">
        <f>MAX(I2,L2,O2, R2)</f>
        <v>0</v>
      </c>
      <c r="W2" s="2">
        <f t="shared" ref="W2:W65" si="0">MAX(G2,J2,M2,P2, S2)</f>
        <v>0</v>
      </c>
      <c r="X2" s="2">
        <f>MAX(J2,M2,P2, S2)</f>
        <v>0</v>
      </c>
      <c r="Y2" s="2">
        <f t="shared" ref="Y2:Y65" si="1">MAX(H2,K2,N2,Q2, T2)</f>
        <v>0</v>
      </c>
      <c r="Z2" s="2">
        <f>MAX(K2,N2,Q2, T2)</f>
        <v>0</v>
      </c>
      <c r="AA2" s="3">
        <v>0.80900000000000005</v>
      </c>
      <c r="AB2" s="3">
        <v>0.91300000000000003</v>
      </c>
      <c r="AC2" s="3">
        <v>0.95699999999999996</v>
      </c>
      <c r="AD2" s="3">
        <v>1.147</v>
      </c>
      <c r="AE2" s="3">
        <v>1.6020000000000001</v>
      </c>
      <c r="AF2" s="3">
        <v>1.6339999999999999</v>
      </c>
      <c r="AG2" s="2">
        <v>6</v>
      </c>
      <c r="AH2" s="30">
        <f>(LOG(AF2)-LOG(AA2))/AG2</f>
        <v>5.0883921764020713E-2</v>
      </c>
      <c r="AI2" s="32">
        <f>(LOG(AC2)-LOG(AA2))/AG2</f>
        <v>1.2160569360761868E-2</v>
      </c>
      <c r="AJ2" s="32">
        <f>(LOG(AD2)-LOG(AA2))/AG2</f>
        <v>2.5269149381499226E-2</v>
      </c>
    </row>
    <row r="3" spans="1:36">
      <c r="A3" s="19" t="s">
        <v>14</v>
      </c>
      <c r="B3" s="33" t="s">
        <v>57</v>
      </c>
      <c r="C3" s="1">
        <v>0</v>
      </c>
      <c r="D3" s="2">
        <v>0</v>
      </c>
      <c r="E3" s="2">
        <v>2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f t="shared" ref="U3:U66" si="2">MAX(F3,I3,L3,O3, R3)</f>
        <v>0</v>
      </c>
      <c r="V3" s="2">
        <f t="shared" ref="V3:V66" si="3">MAX(I3,L3,O3, R3)</f>
        <v>0</v>
      </c>
      <c r="W3" s="2">
        <f t="shared" si="0"/>
        <v>0</v>
      </c>
      <c r="X3" s="2">
        <f t="shared" ref="X3:X66" si="4">MAX(J3,M3,P3, S3)</f>
        <v>0</v>
      </c>
      <c r="Y3" s="2">
        <f t="shared" si="1"/>
        <v>0</v>
      </c>
      <c r="Z3" s="2">
        <f t="shared" ref="Z3:Z66" si="5">MAX(K3,N3,Q3, T3)</f>
        <v>0</v>
      </c>
      <c r="AA3" s="3">
        <v>0.81699999999999995</v>
      </c>
      <c r="AB3" s="3">
        <v>0.98699999999999999</v>
      </c>
      <c r="AC3" s="3">
        <v>1.01</v>
      </c>
      <c r="AD3" s="3">
        <v>1.274</v>
      </c>
      <c r="AE3" s="3">
        <v>1.655</v>
      </c>
      <c r="AF3" s="3">
        <v>1.6919999999999999</v>
      </c>
      <c r="AG3" s="2">
        <v>6</v>
      </c>
      <c r="AH3" s="30">
        <f t="shared" ref="AH3:AH65" si="6">(LOG(AF3)-LOG(AA3))/AG3</f>
        <v>5.2696383695098208E-2</v>
      </c>
      <c r="AI3" s="32">
        <f t="shared" ref="AI3:AI65" si="7">(LOG(AC3)-LOG(AA3))/AG3</f>
        <v>1.5349886208371187E-2</v>
      </c>
      <c r="AJ3" s="32">
        <f t="shared" ref="AJ3:AJ65" si="8">(LOG(AD3)-LOG(AA3))/AG3</f>
        <v>3.2157895244486027E-2</v>
      </c>
    </row>
    <row r="4" spans="1:36">
      <c r="A4" s="19" t="s">
        <v>14</v>
      </c>
      <c r="B4" s="19" t="s">
        <v>57</v>
      </c>
      <c r="C4" s="1">
        <v>0</v>
      </c>
      <c r="D4" s="2">
        <v>0</v>
      </c>
      <c r="E4" s="2">
        <v>3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f t="shared" si="2"/>
        <v>0</v>
      </c>
      <c r="V4" s="2">
        <f t="shared" si="3"/>
        <v>0</v>
      </c>
      <c r="W4" s="2">
        <f t="shared" si="0"/>
        <v>0</v>
      </c>
      <c r="X4" s="2">
        <f t="shared" si="4"/>
        <v>0</v>
      </c>
      <c r="Y4" s="2">
        <f t="shared" si="1"/>
        <v>0</v>
      </c>
      <c r="Z4" s="2">
        <f t="shared" si="5"/>
        <v>0</v>
      </c>
      <c r="AA4" s="3">
        <v>0.81499999999999995</v>
      </c>
      <c r="AB4" s="3">
        <v>1.0029999999999999</v>
      </c>
      <c r="AC4" s="3">
        <v>1.0660000000000001</v>
      </c>
      <c r="AD4" s="3">
        <v>1.35</v>
      </c>
      <c r="AE4" s="3">
        <v>1.756</v>
      </c>
      <c r="AF4" s="3">
        <v>1.7609999999999999</v>
      </c>
      <c r="AG4" s="2">
        <v>6</v>
      </c>
      <c r="AH4" s="30">
        <f t="shared" si="6"/>
        <v>5.5766957871216716E-2</v>
      </c>
      <c r="AI4" s="32">
        <f t="shared" si="7"/>
        <v>1.9433265991762816E-2</v>
      </c>
      <c r="AJ4" s="32">
        <f t="shared" si="8"/>
        <v>3.6529359959171594E-2</v>
      </c>
    </row>
    <row r="5" spans="1:36">
      <c r="A5" s="19" t="s">
        <v>14</v>
      </c>
      <c r="B5" s="19" t="s">
        <v>57</v>
      </c>
      <c r="C5" s="1">
        <v>0</v>
      </c>
      <c r="D5" s="2">
        <v>0</v>
      </c>
      <c r="E5" s="2">
        <v>4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f t="shared" si="2"/>
        <v>0</v>
      </c>
      <c r="V5" s="2">
        <f t="shared" si="3"/>
        <v>0</v>
      </c>
      <c r="W5" s="2">
        <f t="shared" si="0"/>
        <v>0</v>
      </c>
      <c r="X5" s="2">
        <f t="shared" si="4"/>
        <v>0</v>
      </c>
      <c r="Y5" s="2">
        <f t="shared" si="1"/>
        <v>0</v>
      </c>
      <c r="Z5" s="2">
        <f t="shared" si="5"/>
        <v>0</v>
      </c>
      <c r="AA5" s="3">
        <v>0.81399999999999995</v>
      </c>
      <c r="AB5" s="3">
        <v>1.0269999999999999</v>
      </c>
      <c r="AC5" s="3">
        <v>1.087</v>
      </c>
      <c r="AD5" s="3">
        <v>1.3109999999999999</v>
      </c>
      <c r="AE5" s="3">
        <v>1.706</v>
      </c>
      <c r="AF5" s="3">
        <v>1.7290000000000001</v>
      </c>
      <c r="AG5" s="2">
        <v>6</v>
      </c>
      <c r="AH5" s="30">
        <f t="shared" si="6"/>
        <v>5.4528431397453565E-2</v>
      </c>
      <c r="AI5" s="32">
        <f t="shared" si="7"/>
        <v>2.0934189866182219E-2</v>
      </c>
      <c r="AJ5" s="32">
        <f t="shared" si="8"/>
        <v>3.4496381133480511E-2</v>
      </c>
    </row>
    <row r="6" spans="1:36">
      <c r="A6" s="19" t="s">
        <v>14</v>
      </c>
      <c r="B6" s="19" t="s">
        <v>57</v>
      </c>
      <c r="C6" s="1">
        <v>0.1</v>
      </c>
      <c r="D6" s="2">
        <v>0</v>
      </c>
      <c r="E6" s="2">
        <v>1</v>
      </c>
      <c r="F6" s="2">
        <f>30+0</f>
        <v>30</v>
      </c>
      <c r="G6" s="2">
        <v>30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f t="shared" si="2"/>
        <v>30</v>
      </c>
      <c r="V6" s="2">
        <f t="shared" si="3"/>
        <v>0</v>
      </c>
      <c r="W6" s="2">
        <f t="shared" si="0"/>
        <v>30</v>
      </c>
      <c r="X6" s="2">
        <f t="shared" si="4"/>
        <v>0</v>
      </c>
      <c r="Y6" s="2">
        <f t="shared" si="1"/>
        <v>0</v>
      </c>
      <c r="Z6" s="2">
        <f t="shared" si="5"/>
        <v>0</v>
      </c>
      <c r="AA6" s="3">
        <v>0.75800000000000001</v>
      </c>
      <c r="AB6" s="3">
        <v>0.86299999999999999</v>
      </c>
      <c r="AC6" s="3">
        <v>1.1839999999999999</v>
      </c>
      <c r="AD6" s="5">
        <v>1.595</v>
      </c>
      <c r="AE6" s="3">
        <v>1.87</v>
      </c>
      <c r="AF6" s="3">
        <v>2.198</v>
      </c>
      <c r="AG6" s="2">
        <v>7</v>
      </c>
      <c r="AH6" s="30">
        <f t="shared" si="6"/>
        <v>6.6051211779345462E-2</v>
      </c>
      <c r="AI6" s="32">
        <f t="shared" si="7"/>
        <v>2.766892810783534E-2</v>
      </c>
      <c r="AJ6" s="32">
        <f t="shared" si="8"/>
        <v>4.6155925965878052E-2</v>
      </c>
    </row>
    <row r="7" spans="1:36">
      <c r="A7" s="19" t="s">
        <v>14</v>
      </c>
      <c r="B7" s="19" t="s">
        <v>57</v>
      </c>
      <c r="C7" s="1">
        <v>0.1</v>
      </c>
      <c r="D7" s="2">
        <v>0</v>
      </c>
      <c r="E7" s="2">
        <v>2</v>
      </c>
      <c r="F7" s="2">
        <f>30+10</f>
        <v>40</v>
      </c>
      <c r="G7" s="2">
        <v>30</v>
      </c>
      <c r="H7" s="2">
        <v>10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f t="shared" si="2"/>
        <v>40</v>
      </c>
      <c r="V7" s="2">
        <f t="shared" si="3"/>
        <v>0</v>
      </c>
      <c r="W7" s="2">
        <f t="shared" si="0"/>
        <v>30</v>
      </c>
      <c r="X7" s="2">
        <f t="shared" si="4"/>
        <v>0</v>
      </c>
      <c r="Y7" s="2">
        <f t="shared" si="1"/>
        <v>10</v>
      </c>
      <c r="Z7" s="2">
        <f t="shared" si="5"/>
        <v>0</v>
      </c>
      <c r="AA7" s="3">
        <v>0.75700000000000001</v>
      </c>
      <c r="AB7" s="3">
        <v>0.875</v>
      </c>
      <c r="AC7" s="3">
        <v>1.171</v>
      </c>
      <c r="AD7" s="5">
        <v>1.589</v>
      </c>
      <c r="AE7" s="3">
        <v>1.7110000000000001</v>
      </c>
      <c r="AF7" s="3">
        <v>2.0720000000000001</v>
      </c>
      <c r="AG7" s="2">
        <v>7</v>
      </c>
      <c r="AH7" s="30">
        <f t="shared" si="6"/>
        <v>6.2470553081874672E-2</v>
      </c>
      <c r="AI7" s="32">
        <f t="shared" si="7"/>
        <v>2.7065859367470056E-2</v>
      </c>
      <c r="AJ7" s="32">
        <f t="shared" si="8"/>
        <v>4.6004002529615264E-2</v>
      </c>
    </row>
    <row r="8" spans="1:36">
      <c r="A8" s="19" t="s">
        <v>14</v>
      </c>
      <c r="B8" s="19" t="s">
        <v>57</v>
      </c>
      <c r="C8" s="1">
        <v>0.1</v>
      </c>
      <c r="D8" s="2">
        <v>0</v>
      </c>
      <c r="E8" s="2">
        <v>3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f t="shared" si="2"/>
        <v>0</v>
      </c>
      <c r="V8" s="2">
        <f t="shared" si="3"/>
        <v>0</v>
      </c>
      <c r="W8" s="2">
        <f t="shared" si="0"/>
        <v>0</v>
      </c>
      <c r="X8" s="2">
        <f t="shared" si="4"/>
        <v>0</v>
      </c>
      <c r="Y8" s="2">
        <f t="shared" si="1"/>
        <v>0</v>
      </c>
      <c r="Z8" s="2">
        <f t="shared" si="5"/>
        <v>0</v>
      </c>
      <c r="AA8" s="3">
        <v>0.82399999999999995</v>
      </c>
      <c r="AB8" s="3">
        <v>0.92900000000000005</v>
      </c>
      <c r="AC8" s="3">
        <v>1.212</v>
      </c>
      <c r="AD8" s="5">
        <v>1.5740000000000001</v>
      </c>
      <c r="AE8" s="3">
        <v>1.7</v>
      </c>
      <c r="AF8" s="3">
        <v>2.0430000000000001</v>
      </c>
      <c r="AG8" s="2">
        <v>7</v>
      </c>
      <c r="AH8" s="30">
        <f t="shared" si="6"/>
        <v>5.6334450705047404E-2</v>
      </c>
      <c r="AI8" s="32">
        <f t="shared" si="7"/>
        <v>2.3939344019021664E-2</v>
      </c>
      <c r="AJ8" s="32">
        <f t="shared" si="8"/>
        <v>4.0153930903704289E-2</v>
      </c>
    </row>
    <row r="9" spans="1:36">
      <c r="A9" s="19" t="s">
        <v>14</v>
      </c>
      <c r="B9" s="19" t="s">
        <v>57</v>
      </c>
      <c r="C9" s="1">
        <v>0.1</v>
      </c>
      <c r="D9" s="2">
        <v>0</v>
      </c>
      <c r="E9" s="2">
        <v>4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f t="shared" si="2"/>
        <v>0</v>
      </c>
      <c r="V9" s="2">
        <f t="shared" si="3"/>
        <v>0</v>
      </c>
      <c r="W9" s="2">
        <f t="shared" si="0"/>
        <v>0</v>
      </c>
      <c r="X9" s="2">
        <f t="shared" si="4"/>
        <v>0</v>
      </c>
      <c r="Y9" s="2">
        <f t="shared" si="1"/>
        <v>0</v>
      </c>
      <c r="Z9" s="2">
        <f t="shared" si="5"/>
        <v>0</v>
      </c>
      <c r="AA9" s="3">
        <v>0.755</v>
      </c>
      <c r="AB9" s="3">
        <v>0.89500000000000002</v>
      </c>
      <c r="AC9" s="3">
        <v>1.204</v>
      </c>
      <c r="AD9" s="5">
        <v>1.341</v>
      </c>
      <c r="AE9" s="3">
        <v>1.5640000000000001</v>
      </c>
      <c r="AF9" s="5">
        <v>1.9870000000000001</v>
      </c>
      <c r="AG9" s="7">
        <v>7</v>
      </c>
      <c r="AH9" s="30">
        <f t="shared" si="6"/>
        <v>6.0035845068660991E-2</v>
      </c>
      <c r="AI9" s="32">
        <f t="shared" si="7"/>
        <v>2.8954219327516784E-2</v>
      </c>
      <c r="AJ9" s="32">
        <f t="shared" si="8"/>
        <v>3.5640260888915809E-2</v>
      </c>
    </row>
    <row r="10" spans="1:36">
      <c r="A10" s="19" t="s">
        <v>14</v>
      </c>
      <c r="B10" s="19" t="s">
        <v>57</v>
      </c>
      <c r="C10" s="8">
        <v>0.1</v>
      </c>
      <c r="D10" s="7">
        <v>0</v>
      </c>
      <c r="E10" s="7">
        <v>5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2">
        <f t="shared" si="2"/>
        <v>0</v>
      </c>
      <c r="V10" s="2">
        <f t="shared" si="3"/>
        <v>0</v>
      </c>
      <c r="W10" s="2">
        <f t="shared" si="0"/>
        <v>0</v>
      </c>
      <c r="X10" s="2">
        <f t="shared" si="4"/>
        <v>0</v>
      </c>
      <c r="Y10" s="2">
        <f t="shared" si="1"/>
        <v>0</v>
      </c>
      <c r="Z10" s="2">
        <f t="shared" si="5"/>
        <v>0</v>
      </c>
      <c r="AA10" s="5">
        <v>0.76900000000000002</v>
      </c>
      <c r="AB10" s="17" t="s">
        <v>15</v>
      </c>
      <c r="AC10" s="17" t="s">
        <v>15</v>
      </c>
      <c r="AD10" s="17" t="s">
        <v>15</v>
      </c>
      <c r="AE10" s="17" t="s">
        <v>15</v>
      </c>
      <c r="AF10" s="5">
        <v>2.0870000000000002</v>
      </c>
      <c r="AG10" s="7">
        <v>7</v>
      </c>
      <c r="AH10" s="30">
        <f t="shared" si="6"/>
        <v>6.1942301323431863E-2</v>
      </c>
      <c r="AI10" s="10" t="s">
        <v>15</v>
      </c>
      <c r="AJ10" s="10" t="s">
        <v>15</v>
      </c>
    </row>
    <row r="11" spans="1:36" s="6" customFormat="1">
      <c r="A11" s="19" t="s">
        <v>14</v>
      </c>
      <c r="B11" s="19" t="s">
        <v>57</v>
      </c>
      <c r="C11" s="8">
        <v>0.25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2">
        <f t="shared" si="2"/>
        <v>0</v>
      </c>
      <c r="V11" s="2">
        <f t="shared" si="3"/>
        <v>0</v>
      </c>
      <c r="W11" s="2">
        <f t="shared" si="0"/>
        <v>0</v>
      </c>
      <c r="X11" s="2">
        <f t="shared" si="4"/>
        <v>0</v>
      </c>
      <c r="Y11" s="2">
        <f t="shared" si="1"/>
        <v>0</v>
      </c>
      <c r="Z11" s="2">
        <f t="shared" si="5"/>
        <v>0</v>
      </c>
      <c r="AA11" s="5">
        <v>0.88900000000000001</v>
      </c>
      <c r="AB11" s="17" t="s">
        <v>15</v>
      </c>
      <c r="AC11" s="17" t="s">
        <v>15</v>
      </c>
      <c r="AD11" s="17" t="s">
        <v>15</v>
      </c>
      <c r="AE11" s="17" t="s">
        <v>15</v>
      </c>
      <c r="AF11" s="9" t="s">
        <v>15</v>
      </c>
      <c r="AG11" s="10" t="s">
        <v>15</v>
      </c>
      <c r="AH11" s="10" t="s">
        <v>15</v>
      </c>
      <c r="AI11" s="10" t="s">
        <v>15</v>
      </c>
      <c r="AJ11" s="10" t="s">
        <v>15</v>
      </c>
    </row>
    <row r="12" spans="1:36">
      <c r="A12" s="19" t="s">
        <v>14</v>
      </c>
      <c r="B12" s="19" t="s">
        <v>57</v>
      </c>
      <c r="C12" s="1">
        <v>0.25</v>
      </c>
      <c r="D12" s="2">
        <v>0</v>
      </c>
      <c r="E12" s="2">
        <v>2</v>
      </c>
      <c r="F12" s="2">
        <f>30+0</f>
        <v>30</v>
      </c>
      <c r="G12" s="2">
        <v>30</v>
      </c>
      <c r="H12" s="2">
        <v>0</v>
      </c>
      <c r="I12" s="2">
        <v>10</v>
      </c>
      <c r="J12" s="2">
        <v>0</v>
      </c>
      <c r="K12" s="2">
        <v>10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f t="shared" si="2"/>
        <v>30</v>
      </c>
      <c r="V12" s="2">
        <f t="shared" si="3"/>
        <v>10</v>
      </c>
      <c r="W12" s="2">
        <f t="shared" si="0"/>
        <v>30</v>
      </c>
      <c r="X12" s="2">
        <f t="shared" si="4"/>
        <v>0</v>
      </c>
      <c r="Y12" s="2">
        <f t="shared" si="1"/>
        <v>10</v>
      </c>
      <c r="Z12" s="2">
        <f t="shared" si="5"/>
        <v>10</v>
      </c>
      <c r="AA12" s="3">
        <v>0.73499999999999999</v>
      </c>
      <c r="AB12" s="3">
        <v>0.88500000000000001</v>
      </c>
      <c r="AC12" s="3">
        <v>1.008</v>
      </c>
      <c r="AD12" s="5">
        <v>1.3720000000000001</v>
      </c>
      <c r="AE12" s="3">
        <v>1.508</v>
      </c>
      <c r="AF12" s="3">
        <v>1.9550000000000001</v>
      </c>
      <c r="AG12" s="2">
        <v>7</v>
      </c>
      <c r="AH12" s="30">
        <f t="shared" si="6"/>
        <v>6.0694203235384388E-2</v>
      </c>
      <c r="AI12" s="32">
        <f t="shared" si="7"/>
        <v>1.9596170432187369E-2</v>
      </c>
      <c r="AJ12" s="32">
        <f t="shared" si="8"/>
        <v>3.8723824612362574E-2</v>
      </c>
    </row>
    <row r="13" spans="1:36">
      <c r="A13" s="19" t="s">
        <v>14</v>
      </c>
      <c r="B13" s="19" t="s">
        <v>57</v>
      </c>
      <c r="C13" s="1">
        <v>0.25</v>
      </c>
      <c r="D13" s="2">
        <v>0</v>
      </c>
      <c r="E13" s="2">
        <v>3</v>
      </c>
      <c r="F13" s="2">
        <v>0</v>
      </c>
      <c r="G13" s="2">
        <v>0</v>
      </c>
      <c r="H13" s="2">
        <v>0</v>
      </c>
      <c r="I13" s="7">
        <v>0</v>
      </c>
      <c r="J13" s="7">
        <v>0</v>
      </c>
      <c r="K13" s="7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f t="shared" si="2"/>
        <v>0</v>
      </c>
      <c r="V13" s="2">
        <f t="shared" si="3"/>
        <v>0</v>
      </c>
      <c r="W13" s="2">
        <f t="shared" si="0"/>
        <v>0</v>
      </c>
      <c r="X13" s="2">
        <f t="shared" si="4"/>
        <v>0</v>
      </c>
      <c r="Y13" s="2">
        <f t="shared" si="1"/>
        <v>0</v>
      </c>
      <c r="Z13" s="2">
        <f t="shared" si="5"/>
        <v>0</v>
      </c>
      <c r="AA13" s="5">
        <v>0.874</v>
      </c>
      <c r="AB13" s="3">
        <v>0.89400000000000002</v>
      </c>
      <c r="AC13" s="3">
        <v>1.115</v>
      </c>
      <c r="AD13" s="5">
        <v>1.5620000000000001</v>
      </c>
      <c r="AE13" s="3">
        <v>1.73</v>
      </c>
      <c r="AF13" s="3">
        <v>2.2240000000000002</v>
      </c>
      <c r="AG13" s="2">
        <v>7</v>
      </c>
      <c r="AH13" s="30">
        <f t="shared" si="6"/>
        <v>5.7946192896516702E-2</v>
      </c>
      <c r="AI13" s="32">
        <f t="shared" si="7"/>
        <v>1.5109062107110922E-2</v>
      </c>
      <c r="AJ13" s="32">
        <f t="shared" si="8"/>
        <v>3.6024228129554074E-2</v>
      </c>
    </row>
    <row r="14" spans="1:36">
      <c r="A14" s="19" t="s">
        <v>14</v>
      </c>
      <c r="B14" s="19" t="s">
        <v>57</v>
      </c>
      <c r="C14" s="1">
        <v>0.25</v>
      </c>
      <c r="D14" s="2">
        <v>0</v>
      </c>
      <c r="E14" s="2">
        <v>4</v>
      </c>
      <c r="F14" s="2">
        <v>0</v>
      </c>
      <c r="G14" s="2">
        <v>0</v>
      </c>
      <c r="H14" s="2">
        <v>0</v>
      </c>
      <c r="I14" s="7">
        <v>0</v>
      </c>
      <c r="J14" s="7">
        <v>0</v>
      </c>
      <c r="K14" s="7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f t="shared" si="2"/>
        <v>0</v>
      </c>
      <c r="V14" s="2">
        <f t="shared" si="3"/>
        <v>0</v>
      </c>
      <c r="W14" s="2">
        <f t="shared" si="0"/>
        <v>0</v>
      </c>
      <c r="X14" s="2">
        <f t="shared" si="4"/>
        <v>0</v>
      </c>
      <c r="Y14" s="2">
        <f t="shared" si="1"/>
        <v>0</v>
      </c>
      <c r="Z14" s="2">
        <f t="shared" si="5"/>
        <v>0</v>
      </c>
      <c r="AA14" s="5">
        <v>0.873</v>
      </c>
      <c r="AB14" s="3">
        <v>0.88600000000000001</v>
      </c>
      <c r="AC14" s="3">
        <v>1.079</v>
      </c>
      <c r="AD14" s="5">
        <v>1.496</v>
      </c>
      <c r="AE14" s="3">
        <v>1.651</v>
      </c>
      <c r="AF14" s="3">
        <v>2.0710000000000002</v>
      </c>
      <c r="AG14" s="2">
        <v>7</v>
      </c>
      <c r="AH14" s="30">
        <f t="shared" si="6"/>
        <v>5.359512216969755E-2</v>
      </c>
      <c r="AI14" s="32">
        <f t="shared" si="7"/>
        <v>1.3143885853905846E-2</v>
      </c>
      <c r="AJ14" s="32">
        <f t="shared" si="8"/>
        <v>3.3416764260410403E-2</v>
      </c>
    </row>
    <row r="15" spans="1:36">
      <c r="A15" s="19" t="s">
        <v>14</v>
      </c>
      <c r="B15" s="19" t="s">
        <v>57</v>
      </c>
      <c r="C15" s="8">
        <v>0.25</v>
      </c>
      <c r="D15" s="7">
        <v>0</v>
      </c>
      <c r="E15" s="7">
        <v>5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2">
        <f t="shared" si="2"/>
        <v>0</v>
      </c>
      <c r="V15" s="2">
        <f t="shared" si="3"/>
        <v>0</v>
      </c>
      <c r="W15" s="2">
        <f t="shared" si="0"/>
        <v>0</v>
      </c>
      <c r="X15" s="2">
        <f t="shared" si="4"/>
        <v>0</v>
      </c>
      <c r="Y15" s="2">
        <f t="shared" si="1"/>
        <v>0</v>
      </c>
      <c r="Z15" s="2">
        <f t="shared" si="5"/>
        <v>0</v>
      </c>
      <c r="AA15" s="5">
        <v>0.753</v>
      </c>
      <c r="AB15" s="17" t="s">
        <v>15</v>
      </c>
      <c r="AC15" s="17" t="s">
        <v>15</v>
      </c>
      <c r="AD15" s="17" t="s">
        <v>15</v>
      </c>
      <c r="AE15" s="17" t="s">
        <v>15</v>
      </c>
      <c r="AF15" s="5">
        <v>1.9630000000000001</v>
      </c>
      <c r="AG15" s="7">
        <v>7</v>
      </c>
      <c r="AH15" s="30">
        <f t="shared" si="6"/>
        <v>5.9446474771329375E-2</v>
      </c>
      <c r="AI15" s="10" t="s">
        <v>15</v>
      </c>
      <c r="AJ15" s="10" t="s">
        <v>15</v>
      </c>
    </row>
    <row r="16" spans="1:36" s="6" customFormat="1">
      <c r="A16" s="19" t="s">
        <v>14</v>
      </c>
      <c r="B16" s="19" t="s">
        <v>57</v>
      </c>
      <c r="C16" s="8">
        <v>0.5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2">
        <f t="shared" si="2"/>
        <v>0</v>
      </c>
      <c r="V16" s="2">
        <f t="shared" si="3"/>
        <v>0</v>
      </c>
      <c r="W16" s="2">
        <f t="shared" si="0"/>
        <v>0</v>
      </c>
      <c r="X16" s="2">
        <f t="shared" si="4"/>
        <v>0</v>
      </c>
      <c r="Y16" s="2">
        <f t="shared" si="1"/>
        <v>0</v>
      </c>
      <c r="Z16" s="2">
        <f t="shared" si="5"/>
        <v>0</v>
      </c>
      <c r="AA16" s="5">
        <v>0.80800000000000005</v>
      </c>
      <c r="AB16" s="5">
        <v>0.80800000000000005</v>
      </c>
      <c r="AC16" s="5">
        <v>0.92300000000000004</v>
      </c>
      <c r="AD16" s="5">
        <v>1.1719999999999999</v>
      </c>
      <c r="AE16" s="5">
        <v>1.4450000000000001</v>
      </c>
      <c r="AF16" s="9" t="s">
        <v>15</v>
      </c>
      <c r="AG16" s="10" t="s">
        <v>15</v>
      </c>
      <c r="AH16" s="10" t="s">
        <v>15</v>
      </c>
      <c r="AI16" s="10" t="s">
        <v>15</v>
      </c>
      <c r="AJ16" s="10" t="s">
        <v>15</v>
      </c>
    </row>
    <row r="17" spans="1:36" s="6" customFormat="1">
      <c r="A17" s="19" t="s">
        <v>14</v>
      </c>
      <c r="B17" s="19" t="s">
        <v>57</v>
      </c>
      <c r="C17" s="8">
        <v>0.5</v>
      </c>
      <c r="D17" s="7">
        <v>0</v>
      </c>
      <c r="E17" s="7">
        <v>2</v>
      </c>
      <c r="F17" s="7">
        <v>30</v>
      </c>
      <c r="G17" s="7">
        <v>0</v>
      </c>
      <c r="H17" s="7">
        <v>30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2">
        <f t="shared" si="2"/>
        <v>30</v>
      </c>
      <c r="V17" s="2">
        <f t="shared" si="3"/>
        <v>0</v>
      </c>
      <c r="W17" s="2">
        <f t="shared" si="0"/>
        <v>0</v>
      </c>
      <c r="X17" s="2">
        <f t="shared" si="4"/>
        <v>0</v>
      </c>
      <c r="Y17" s="2">
        <f t="shared" si="1"/>
        <v>30</v>
      </c>
      <c r="Z17" s="2">
        <f t="shared" si="5"/>
        <v>0</v>
      </c>
      <c r="AA17" s="5">
        <v>0.76500000000000001</v>
      </c>
      <c r="AB17" s="5">
        <v>0.94699999999999995</v>
      </c>
      <c r="AC17" s="5">
        <v>0.98099999999999998</v>
      </c>
      <c r="AD17" s="5">
        <v>1.359</v>
      </c>
      <c r="AE17" s="5">
        <v>1.5149999999999999</v>
      </c>
      <c r="AF17" s="9" t="s">
        <v>15</v>
      </c>
      <c r="AG17" s="10" t="s">
        <v>15</v>
      </c>
      <c r="AH17" s="10" t="s">
        <v>15</v>
      </c>
      <c r="AI17" s="10" t="s">
        <v>15</v>
      </c>
      <c r="AJ17" s="10" t="s">
        <v>15</v>
      </c>
    </row>
    <row r="18" spans="1:36" s="6" customFormat="1">
      <c r="A18" s="19" t="s">
        <v>14</v>
      </c>
      <c r="B18" s="19" t="s">
        <v>57</v>
      </c>
      <c r="C18" s="8">
        <v>0.5</v>
      </c>
      <c r="D18" s="7">
        <v>0</v>
      </c>
      <c r="E18" s="7">
        <v>3</v>
      </c>
      <c r="F18" s="7">
        <v>10</v>
      </c>
      <c r="G18" s="7">
        <v>0</v>
      </c>
      <c r="H18" s="7">
        <v>10</v>
      </c>
      <c r="I18" s="7">
        <v>30</v>
      </c>
      <c r="J18" s="7">
        <v>0</v>
      </c>
      <c r="K18" s="7">
        <v>30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2">
        <f t="shared" si="2"/>
        <v>30</v>
      </c>
      <c r="V18" s="2">
        <f t="shared" si="3"/>
        <v>30</v>
      </c>
      <c r="W18" s="2">
        <f t="shared" si="0"/>
        <v>0</v>
      </c>
      <c r="X18" s="2">
        <f t="shared" si="4"/>
        <v>0</v>
      </c>
      <c r="Y18" s="2">
        <f t="shared" si="1"/>
        <v>30</v>
      </c>
      <c r="Z18" s="2">
        <f t="shared" si="5"/>
        <v>30</v>
      </c>
      <c r="AA18" s="5">
        <v>0.73299999999999998</v>
      </c>
      <c r="AB18" s="5">
        <v>0.80800000000000005</v>
      </c>
      <c r="AC18" s="5">
        <v>0.80800000000000005</v>
      </c>
      <c r="AD18" s="5">
        <v>0.95399999999999996</v>
      </c>
      <c r="AE18" s="17" t="s">
        <v>15</v>
      </c>
      <c r="AF18" s="9" t="s">
        <v>15</v>
      </c>
      <c r="AG18" s="10" t="s">
        <v>15</v>
      </c>
      <c r="AH18" s="10" t="s">
        <v>15</v>
      </c>
      <c r="AI18" s="10" t="s">
        <v>15</v>
      </c>
      <c r="AJ18" s="10" t="s">
        <v>15</v>
      </c>
    </row>
    <row r="19" spans="1:36">
      <c r="A19" s="19" t="s">
        <v>14</v>
      </c>
      <c r="B19" s="19" t="s">
        <v>57</v>
      </c>
      <c r="C19" s="1">
        <v>0.5</v>
      </c>
      <c r="D19" s="2">
        <v>0</v>
      </c>
      <c r="E19" s="2">
        <v>4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f t="shared" si="2"/>
        <v>0</v>
      </c>
      <c r="V19" s="2">
        <f t="shared" si="3"/>
        <v>0</v>
      </c>
      <c r="W19" s="2">
        <f t="shared" si="0"/>
        <v>0</v>
      </c>
      <c r="X19" s="2">
        <f t="shared" si="4"/>
        <v>0</v>
      </c>
      <c r="Y19" s="2">
        <f t="shared" si="1"/>
        <v>0</v>
      </c>
      <c r="Z19" s="2">
        <f t="shared" si="5"/>
        <v>0</v>
      </c>
      <c r="AA19" s="3">
        <v>0.84799999999999998</v>
      </c>
      <c r="AB19" s="3">
        <v>0.96199999999999997</v>
      </c>
      <c r="AC19" s="3">
        <v>1.1890000000000001</v>
      </c>
      <c r="AD19" s="5">
        <v>1.6579999999999999</v>
      </c>
      <c r="AE19" s="3">
        <v>1.9059999999999999</v>
      </c>
      <c r="AF19" s="3">
        <v>2.1739999999999999</v>
      </c>
      <c r="AG19" s="2">
        <v>7</v>
      </c>
      <c r="AH19" s="30">
        <f t="shared" si="6"/>
        <v>5.8409098213365991E-2</v>
      </c>
      <c r="AI19" s="32">
        <f t="shared" si="7"/>
        <v>2.0969428908853973E-2</v>
      </c>
      <c r="AJ19" s="32">
        <f t="shared" si="8"/>
        <v>4.1598381993934411E-2</v>
      </c>
    </row>
    <row r="20" spans="1:36">
      <c r="A20" s="19" t="s">
        <v>14</v>
      </c>
      <c r="B20" s="19" t="s">
        <v>57</v>
      </c>
      <c r="C20" s="8">
        <v>0.5</v>
      </c>
      <c r="D20" s="7">
        <v>0</v>
      </c>
      <c r="E20" s="7">
        <v>5</v>
      </c>
      <c r="F20" s="7">
        <v>10</v>
      </c>
      <c r="G20" s="2">
        <v>0</v>
      </c>
      <c r="H20" s="7">
        <v>10</v>
      </c>
      <c r="I20" s="7">
        <v>10</v>
      </c>
      <c r="J20" s="7">
        <v>0</v>
      </c>
      <c r="K20" s="7">
        <v>10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f t="shared" si="2"/>
        <v>10</v>
      </c>
      <c r="V20" s="2">
        <f t="shared" si="3"/>
        <v>10</v>
      </c>
      <c r="W20" s="2">
        <f t="shared" si="0"/>
        <v>0</v>
      </c>
      <c r="X20" s="2">
        <f t="shared" si="4"/>
        <v>0</v>
      </c>
      <c r="Y20" s="2">
        <f t="shared" si="1"/>
        <v>10</v>
      </c>
      <c r="Z20" s="2">
        <f t="shared" si="5"/>
        <v>10</v>
      </c>
      <c r="AA20" s="5">
        <v>0.77</v>
      </c>
      <c r="AB20" s="5">
        <v>0.79700000000000004</v>
      </c>
      <c r="AC20" s="17" t="s">
        <v>15</v>
      </c>
      <c r="AD20" s="17" t="s">
        <v>15</v>
      </c>
      <c r="AE20" s="17" t="s">
        <v>15</v>
      </c>
      <c r="AF20" s="5">
        <v>1.946</v>
      </c>
      <c r="AG20" s="7">
        <v>6</v>
      </c>
      <c r="AH20" s="30">
        <f t="shared" si="6"/>
        <v>6.7108685126641865E-2</v>
      </c>
      <c r="AI20" s="10" t="s">
        <v>15</v>
      </c>
      <c r="AJ20" s="10" t="s">
        <v>15</v>
      </c>
    </row>
    <row r="21" spans="1:36">
      <c r="A21" s="19" t="s">
        <v>14</v>
      </c>
      <c r="B21" s="19" t="s">
        <v>57</v>
      </c>
      <c r="C21" s="8">
        <v>0.5</v>
      </c>
      <c r="D21" s="7">
        <v>0</v>
      </c>
      <c r="E21" s="7">
        <v>6</v>
      </c>
      <c r="F21" s="7">
        <v>10</v>
      </c>
      <c r="G21" s="2">
        <v>0</v>
      </c>
      <c r="H21" s="7">
        <v>10</v>
      </c>
      <c r="I21" s="7">
        <v>0</v>
      </c>
      <c r="J21" s="7">
        <v>0</v>
      </c>
      <c r="K21" s="7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f t="shared" si="2"/>
        <v>10</v>
      </c>
      <c r="V21" s="2">
        <f t="shared" si="3"/>
        <v>0</v>
      </c>
      <c r="W21" s="2">
        <f t="shared" si="0"/>
        <v>0</v>
      </c>
      <c r="X21" s="2">
        <f t="shared" si="4"/>
        <v>0</v>
      </c>
      <c r="Y21" s="2">
        <f t="shared" si="1"/>
        <v>10</v>
      </c>
      <c r="Z21" s="2">
        <f t="shared" si="5"/>
        <v>0</v>
      </c>
      <c r="AA21" s="5">
        <v>0.80300000000000005</v>
      </c>
      <c r="AB21" s="17" t="s">
        <v>15</v>
      </c>
      <c r="AC21" s="17" t="s">
        <v>15</v>
      </c>
      <c r="AD21" s="17" t="s">
        <v>15</v>
      </c>
      <c r="AE21" s="17" t="s">
        <v>15</v>
      </c>
      <c r="AF21" s="5">
        <v>1.889</v>
      </c>
      <c r="AG21" s="7">
        <v>6</v>
      </c>
      <c r="AH21" s="30">
        <f t="shared" si="6"/>
        <v>6.1919402107192101E-2</v>
      </c>
      <c r="AI21" s="10" t="s">
        <v>15</v>
      </c>
      <c r="AJ21" s="10" t="s">
        <v>15</v>
      </c>
    </row>
    <row r="22" spans="1:36">
      <c r="A22" s="19" t="s">
        <v>14</v>
      </c>
      <c r="B22" s="19" t="s">
        <v>57</v>
      </c>
      <c r="C22" s="1">
        <v>0</v>
      </c>
      <c r="D22" s="2">
        <v>5</v>
      </c>
      <c r="E22" s="2">
        <v>1</v>
      </c>
      <c r="F22" s="2">
        <v>0</v>
      </c>
      <c r="G22" s="2">
        <v>0</v>
      </c>
      <c r="H22" s="2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2">
        <f t="shared" si="2"/>
        <v>0</v>
      </c>
      <c r="V22" s="2">
        <f t="shared" si="3"/>
        <v>0</v>
      </c>
      <c r="W22" s="2">
        <f t="shared" si="0"/>
        <v>0</v>
      </c>
      <c r="X22" s="2">
        <f t="shared" si="4"/>
        <v>0</v>
      </c>
      <c r="Y22" s="2">
        <f t="shared" si="1"/>
        <v>0</v>
      </c>
      <c r="Z22" s="2">
        <f t="shared" si="5"/>
        <v>0</v>
      </c>
      <c r="AA22" s="5">
        <v>0.78100000000000003</v>
      </c>
      <c r="AB22" s="3">
        <v>0.83899999999999997</v>
      </c>
      <c r="AC22" s="5">
        <v>1.0049999999999999</v>
      </c>
      <c r="AD22" s="5">
        <v>1.097</v>
      </c>
      <c r="AE22" s="5">
        <v>1.4550000000000001</v>
      </c>
      <c r="AF22" s="5">
        <v>1.736</v>
      </c>
      <c r="AG22" s="7">
        <v>10</v>
      </c>
      <c r="AH22" s="30">
        <f t="shared" si="6"/>
        <v>3.468986869631728E-2</v>
      </c>
      <c r="AI22" s="32">
        <f t="shared" si="7"/>
        <v>1.0951502787920729E-2</v>
      </c>
      <c r="AJ22" s="32">
        <f t="shared" si="8"/>
        <v>1.4755559369741078E-2</v>
      </c>
    </row>
    <row r="23" spans="1:36">
      <c r="A23" s="19" t="s">
        <v>14</v>
      </c>
      <c r="B23" s="19" t="s">
        <v>57</v>
      </c>
      <c r="C23" s="1">
        <v>0</v>
      </c>
      <c r="D23" s="2">
        <v>5</v>
      </c>
      <c r="E23" s="2">
        <v>2</v>
      </c>
      <c r="F23" s="2">
        <v>0</v>
      </c>
      <c r="G23" s="2">
        <v>0</v>
      </c>
      <c r="H23" s="2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2">
        <f t="shared" si="2"/>
        <v>0</v>
      </c>
      <c r="V23" s="2">
        <f t="shared" si="3"/>
        <v>0</v>
      </c>
      <c r="W23" s="2">
        <f t="shared" si="0"/>
        <v>0</v>
      </c>
      <c r="X23" s="2">
        <f t="shared" si="4"/>
        <v>0</v>
      </c>
      <c r="Y23" s="2">
        <f t="shared" si="1"/>
        <v>0</v>
      </c>
      <c r="Z23" s="2">
        <f t="shared" si="5"/>
        <v>0</v>
      </c>
      <c r="AA23" s="5">
        <v>0.79300000000000004</v>
      </c>
      <c r="AB23" s="3">
        <v>0.86199999999999999</v>
      </c>
      <c r="AC23" s="5">
        <v>1.1120000000000001</v>
      </c>
      <c r="AD23" s="5">
        <v>1.54</v>
      </c>
      <c r="AE23" s="5">
        <v>1.6950000000000001</v>
      </c>
      <c r="AF23" s="5">
        <v>1.8819999999999999</v>
      </c>
      <c r="AG23" s="7">
        <v>8</v>
      </c>
      <c r="AH23" s="30">
        <f t="shared" si="6"/>
        <v>4.6918303971704281E-2</v>
      </c>
      <c r="AI23" s="32">
        <f t="shared" si="7"/>
        <v>1.8353949991054361E-2</v>
      </c>
      <c r="AJ23" s="32">
        <f t="shared" si="8"/>
        <v>3.6030941689857404E-2</v>
      </c>
    </row>
    <row r="24" spans="1:36" s="6" customFormat="1">
      <c r="A24" s="19" t="s">
        <v>14</v>
      </c>
      <c r="B24" s="19" t="s">
        <v>57</v>
      </c>
      <c r="C24" s="8">
        <v>0</v>
      </c>
      <c r="D24" s="7">
        <v>5</v>
      </c>
      <c r="E24" s="7">
        <v>3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2">
        <f t="shared" si="2"/>
        <v>0</v>
      </c>
      <c r="V24" s="2">
        <f t="shared" si="3"/>
        <v>0</v>
      </c>
      <c r="W24" s="2">
        <f t="shared" si="0"/>
        <v>0</v>
      </c>
      <c r="X24" s="2">
        <f t="shared" si="4"/>
        <v>0</v>
      </c>
      <c r="Y24" s="2">
        <f t="shared" si="1"/>
        <v>0</v>
      </c>
      <c r="Z24" s="2">
        <f t="shared" si="5"/>
        <v>0</v>
      </c>
      <c r="AA24" s="5">
        <v>0.75800000000000001</v>
      </c>
      <c r="AB24" s="5">
        <v>0.88800000000000001</v>
      </c>
      <c r="AC24" s="5">
        <v>0.96699999999999997</v>
      </c>
      <c r="AD24" s="5">
        <v>1.0549999999999999</v>
      </c>
      <c r="AE24" s="5">
        <v>1.4850000000000001</v>
      </c>
      <c r="AF24" s="9" t="s">
        <v>15</v>
      </c>
      <c r="AG24" s="10" t="s">
        <v>15</v>
      </c>
      <c r="AH24" s="10" t="s">
        <v>15</v>
      </c>
      <c r="AI24" s="10" t="s">
        <v>15</v>
      </c>
      <c r="AJ24" s="10" t="s">
        <v>15</v>
      </c>
    </row>
    <row r="25" spans="1:36" s="6" customFormat="1">
      <c r="A25" s="19" t="s">
        <v>14</v>
      </c>
      <c r="B25" s="19" t="s">
        <v>57</v>
      </c>
      <c r="C25" s="8">
        <v>0</v>
      </c>
      <c r="D25" s="7">
        <v>5</v>
      </c>
      <c r="E25" s="7">
        <v>4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2">
        <f t="shared" si="2"/>
        <v>0</v>
      </c>
      <c r="V25" s="2">
        <f t="shared" si="3"/>
        <v>0</v>
      </c>
      <c r="W25" s="2">
        <f t="shared" si="0"/>
        <v>0</v>
      </c>
      <c r="X25" s="2">
        <f t="shared" si="4"/>
        <v>0</v>
      </c>
      <c r="Y25" s="2">
        <f t="shared" si="1"/>
        <v>0</v>
      </c>
      <c r="Z25" s="2">
        <f t="shared" si="5"/>
        <v>0</v>
      </c>
      <c r="AA25" s="5">
        <v>0.69699999999999995</v>
      </c>
      <c r="AB25" s="5">
        <v>0.748</v>
      </c>
      <c r="AC25" s="5">
        <v>0.755</v>
      </c>
      <c r="AD25" s="5">
        <v>0.80900000000000005</v>
      </c>
      <c r="AE25" s="17" t="s">
        <v>15</v>
      </c>
      <c r="AF25" s="9" t="s">
        <v>15</v>
      </c>
      <c r="AG25" s="10" t="s">
        <v>15</v>
      </c>
      <c r="AH25" s="10" t="s">
        <v>15</v>
      </c>
      <c r="AI25" s="10" t="s">
        <v>15</v>
      </c>
      <c r="AJ25" s="10" t="s">
        <v>15</v>
      </c>
    </row>
    <row r="26" spans="1:36">
      <c r="A26" s="19" t="s">
        <v>14</v>
      </c>
      <c r="B26" s="19" t="s">
        <v>57</v>
      </c>
      <c r="C26" s="8">
        <v>0</v>
      </c>
      <c r="D26" s="7">
        <v>5</v>
      </c>
      <c r="E26" s="7">
        <v>5</v>
      </c>
      <c r="F26" s="7">
        <v>10</v>
      </c>
      <c r="G26" s="2">
        <v>0</v>
      </c>
      <c r="H26" s="7">
        <v>10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2">
        <f t="shared" si="2"/>
        <v>10</v>
      </c>
      <c r="V26" s="2">
        <f t="shared" si="3"/>
        <v>0</v>
      </c>
      <c r="W26" s="2">
        <f t="shared" si="0"/>
        <v>0</v>
      </c>
      <c r="X26" s="2">
        <f t="shared" si="4"/>
        <v>0</v>
      </c>
      <c r="Y26" s="2">
        <f t="shared" si="1"/>
        <v>10</v>
      </c>
      <c r="Z26" s="2">
        <f t="shared" si="5"/>
        <v>0</v>
      </c>
      <c r="AA26" s="5">
        <v>0.73699999999999999</v>
      </c>
      <c r="AB26" s="17" t="s">
        <v>15</v>
      </c>
      <c r="AC26" s="17" t="s">
        <v>15</v>
      </c>
      <c r="AD26" s="17" t="s">
        <v>15</v>
      </c>
      <c r="AE26" s="17" t="s">
        <v>15</v>
      </c>
      <c r="AF26" s="5">
        <v>1.8109999999999999</v>
      </c>
      <c r="AG26" s="7">
        <v>7</v>
      </c>
      <c r="AH26" s="30">
        <f t="shared" si="6"/>
        <v>5.5778708922143851E-2</v>
      </c>
      <c r="AI26" s="10" t="s">
        <v>15</v>
      </c>
      <c r="AJ26" s="10" t="s">
        <v>15</v>
      </c>
    </row>
    <row r="27" spans="1:36">
      <c r="A27" s="19" t="s">
        <v>14</v>
      </c>
      <c r="B27" s="19" t="s">
        <v>57</v>
      </c>
      <c r="C27" s="8">
        <v>0</v>
      </c>
      <c r="D27" s="7">
        <v>5</v>
      </c>
      <c r="E27" s="7">
        <v>6</v>
      </c>
      <c r="F27" s="7">
        <v>10</v>
      </c>
      <c r="G27" s="2">
        <v>0</v>
      </c>
      <c r="H27" s="7">
        <v>10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2">
        <f t="shared" si="2"/>
        <v>10</v>
      </c>
      <c r="V27" s="2">
        <f t="shared" si="3"/>
        <v>0</v>
      </c>
      <c r="W27" s="2">
        <f t="shared" si="0"/>
        <v>0</v>
      </c>
      <c r="X27" s="2">
        <f t="shared" si="4"/>
        <v>0</v>
      </c>
      <c r="Y27" s="2">
        <f t="shared" si="1"/>
        <v>10</v>
      </c>
      <c r="Z27" s="2">
        <f t="shared" si="5"/>
        <v>0</v>
      </c>
      <c r="AA27" s="5">
        <v>0.77300000000000002</v>
      </c>
      <c r="AB27" s="17" t="s">
        <v>15</v>
      </c>
      <c r="AC27" s="17" t="s">
        <v>15</v>
      </c>
      <c r="AD27" s="17" t="s">
        <v>15</v>
      </c>
      <c r="AE27" s="17" t="s">
        <v>15</v>
      </c>
      <c r="AF27" s="5">
        <v>1.8460000000000001</v>
      </c>
      <c r="AG27" s="7">
        <v>7</v>
      </c>
      <c r="AH27" s="30">
        <f t="shared" si="6"/>
        <v>5.4007457538795482E-2</v>
      </c>
      <c r="AI27" s="10" t="s">
        <v>15</v>
      </c>
      <c r="AJ27" s="10" t="s">
        <v>15</v>
      </c>
    </row>
    <row r="28" spans="1:36">
      <c r="A28" s="19" t="s">
        <v>14</v>
      </c>
      <c r="B28" s="19" t="s">
        <v>57</v>
      </c>
      <c r="C28" s="8">
        <v>0.1</v>
      </c>
      <c r="D28" s="7">
        <v>5</v>
      </c>
      <c r="E28" s="7">
        <v>1</v>
      </c>
      <c r="F28" s="7">
        <v>30</v>
      </c>
      <c r="G28" s="7">
        <v>0</v>
      </c>
      <c r="H28" s="7">
        <v>30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2">
        <f t="shared" si="2"/>
        <v>30</v>
      </c>
      <c r="V28" s="2">
        <f t="shared" si="3"/>
        <v>0</v>
      </c>
      <c r="W28" s="2">
        <f t="shared" si="0"/>
        <v>0</v>
      </c>
      <c r="X28" s="2">
        <f t="shared" si="4"/>
        <v>0</v>
      </c>
      <c r="Y28" s="2">
        <f t="shared" si="1"/>
        <v>30</v>
      </c>
      <c r="Z28" s="2">
        <f t="shared" si="5"/>
        <v>0</v>
      </c>
      <c r="AA28" s="5">
        <v>0.71499999999999997</v>
      </c>
      <c r="AB28" s="5">
        <v>0.79100000000000004</v>
      </c>
      <c r="AC28" s="5">
        <v>0.96299999999999997</v>
      </c>
      <c r="AD28" s="5">
        <v>0.97799999999999998</v>
      </c>
      <c r="AE28" s="5">
        <v>1.1000000000000001</v>
      </c>
      <c r="AF28" s="5">
        <v>2.024</v>
      </c>
      <c r="AG28" s="7">
        <v>9</v>
      </c>
      <c r="AH28" s="30">
        <f t="shared" si="6"/>
        <v>5.0211607374075658E-2</v>
      </c>
      <c r="AI28" s="32">
        <f t="shared" si="7"/>
        <v>1.4368916147050433E-2</v>
      </c>
      <c r="AJ28" s="32">
        <f t="shared" si="8"/>
        <v>1.5114756998502312E-2</v>
      </c>
    </row>
    <row r="29" spans="1:36" s="6" customFormat="1">
      <c r="A29" s="19" t="s">
        <v>14</v>
      </c>
      <c r="B29" s="19" t="s">
        <v>57</v>
      </c>
      <c r="C29" s="8">
        <v>0.1</v>
      </c>
      <c r="D29" s="7">
        <v>5</v>
      </c>
      <c r="E29" s="7">
        <v>2</v>
      </c>
      <c r="F29" s="7">
        <f>30+10</f>
        <v>40</v>
      </c>
      <c r="G29" s="7">
        <v>30</v>
      </c>
      <c r="H29" s="7">
        <v>10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2">
        <f t="shared" si="2"/>
        <v>40</v>
      </c>
      <c r="V29" s="2">
        <f t="shared" si="3"/>
        <v>0</v>
      </c>
      <c r="W29" s="2">
        <f t="shared" si="0"/>
        <v>30</v>
      </c>
      <c r="X29" s="2">
        <f t="shared" si="4"/>
        <v>0</v>
      </c>
      <c r="Y29" s="2">
        <f t="shared" si="1"/>
        <v>10</v>
      </c>
      <c r="Z29" s="2">
        <f t="shared" si="5"/>
        <v>0</v>
      </c>
      <c r="AA29" s="5">
        <v>0.69</v>
      </c>
      <c r="AB29" s="5">
        <v>0.73899999999999999</v>
      </c>
      <c r="AC29" s="5">
        <v>0.75800000000000001</v>
      </c>
      <c r="AD29" s="5">
        <v>0.91200000000000003</v>
      </c>
      <c r="AE29" s="5">
        <v>0.93899999999999995</v>
      </c>
      <c r="AF29" s="9" t="s">
        <v>15</v>
      </c>
      <c r="AG29" s="10" t="s">
        <v>15</v>
      </c>
      <c r="AH29" s="10" t="s">
        <v>15</v>
      </c>
      <c r="AI29" s="10" t="s">
        <v>15</v>
      </c>
      <c r="AJ29" s="10" t="s">
        <v>15</v>
      </c>
    </row>
    <row r="30" spans="1:36">
      <c r="A30" s="19" t="s">
        <v>14</v>
      </c>
      <c r="B30" s="19" t="s">
        <v>57</v>
      </c>
      <c r="C30" s="8">
        <v>0.1</v>
      </c>
      <c r="D30" s="7">
        <v>5</v>
      </c>
      <c r="E30" s="7">
        <v>3</v>
      </c>
      <c r="F30" s="7">
        <v>30</v>
      </c>
      <c r="G30" s="7">
        <v>0</v>
      </c>
      <c r="H30" s="7">
        <v>30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2">
        <f t="shared" si="2"/>
        <v>30</v>
      </c>
      <c r="V30" s="2">
        <f t="shared" si="3"/>
        <v>0</v>
      </c>
      <c r="W30" s="2">
        <f t="shared" si="0"/>
        <v>0</v>
      </c>
      <c r="X30" s="2">
        <f t="shared" si="4"/>
        <v>0</v>
      </c>
      <c r="Y30" s="2">
        <f t="shared" si="1"/>
        <v>30</v>
      </c>
      <c r="Z30" s="2">
        <f t="shared" si="5"/>
        <v>0</v>
      </c>
      <c r="AA30" s="5">
        <v>0.71899999999999997</v>
      </c>
      <c r="AB30" s="5">
        <v>0.82399999999999995</v>
      </c>
      <c r="AC30" s="5">
        <v>1.073</v>
      </c>
      <c r="AD30" s="5">
        <v>1.133</v>
      </c>
      <c r="AE30" s="5">
        <v>1.202</v>
      </c>
      <c r="AF30" s="5">
        <v>1.736</v>
      </c>
      <c r="AG30" s="7">
        <v>8</v>
      </c>
      <c r="AH30" s="30">
        <f t="shared" si="6"/>
        <v>4.7852603807198815E-2</v>
      </c>
      <c r="AI30" s="32">
        <f t="shared" si="7"/>
        <v>2.1733853947883561E-2</v>
      </c>
      <c r="AJ30" s="32">
        <f t="shared" si="8"/>
        <v>2.4687627435064335E-2</v>
      </c>
    </row>
    <row r="31" spans="1:36" s="6" customFormat="1">
      <c r="A31" s="19" t="s">
        <v>14</v>
      </c>
      <c r="B31" s="19" t="s">
        <v>57</v>
      </c>
      <c r="C31" s="8">
        <v>0.1</v>
      </c>
      <c r="D31" s="7">
        <v>5</v>
      </c>
      <c r="E31" s="7">
        <v>4</v>
      </c>
      <c r="F31" s="7">
        <f>30+10</f>
        <v>40</v>
      </c>
      <c r="G31" s="7">
        <v>30</v>
      </c>
      <c r="H31" s="7">
        <v>10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2">
        <f t="shared" si="2"/>
        <v>40</v>
      </c>
      <c r="V31" s="2">
        <f t="shared" si="3"/>
        <v>0</v>
      </c>
      <c r="W31" s="2">
        <f t="shared" si="0"/>
        <v>30</v>
      </c>
      <c r="X31" s="2">
        <f t="shared" si="4"/>
        <v>0</v>
      </c>
      <c r="Y31" s="2">
        <f t="shared" si="1"/>
        <v>10</v>
      </c>
      <c r="Z31" s="2">
        <f t="shared" si="5"/>
        <v>0</v>
      </c>
      <c r="AA31" s="5">
        <v>0.69199999999999995</v>
      </c>
      <c r="AB31" s="5">
        <v>0.8</v>
      </c>
      <c r="AC31" s="5">
        <v>0.83199999999999996</v>
      </c>
      <c r="AD31" s="5">
        <v>0.93300000000000005</v>
      </c>
      <c r="AE31" s="5">
        <v>0.96399999999999997</v>
      </c>
      <c r="AF31" s="9" t="s">
        <v>15</v>
      </c>
      <c r="AG31" s="10" t="s">
        <v>15</v>
      </c>
      <c r="AH31" s="10" t="s">
        <v>15</v>
      </c>
      <c r="AI31" s="10" t="s">
        <v>15</v>
      </c>
      <c r="AJ31" s="10" t="s">
        <v>15</v>
      </c>
    </row>
    <row r="32" spans="1:36">
      <c r="A32" s="19" t="s">
        <v>14</v>
      </c>
      <c r="B32" s="19" t="s">
        <v>57</v>
      </c>
      <c r="C32" s="8">
        <v>0.1</v>
      </c>
      <c r="D32" s="7">
        <v>5</v>
      </c>
      <c r="E32" s="7">
        <v>5</v>
      </c>
      <c r="F32" s="7">
        <v>10</v>
      </c>
      <c r="G32" s="7">
        <v>0</v>
      </c>
      <c r="H32" s="7">
        <v>10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2">
        <f t="shared" si="2"/>
        <v>10</v>
      </c>
      <c r="V32" s="2">
        <f t="shared" si="3"/>
        <v>0</v>
      </c>
      <c r="W32" s="2">
        <f t="shared" si="0"/>
        <v>0</v>
      </c>
      <c r="X32" s="2">
        <f t="shared" si="4"/>
        <v>0</v>
      </c>
      <c r="Y32" s="2">
        <f t="shared" si="1"/>
        <v>10</v>
      </c>
      <c r="Z32" s="2">
        <f t="shared" si="5"/>
        <v>0</v>
      </c>
      <c r="AA32" s="5">
        <v>0.73199999999999998</v>
      </c>
      <c r="AB32" s="17" t="s">
        <v>15</v>
      </c>
      <c r="AC32" s="17" t="s">
        <v>15</v>
      </c>
      <c r="AD32" s="17" t="s">
        <v>15</v>
      </c>
      <c r="AE32" s="17" t="s">
        <v>15</v>
      </c>
      <c r="AF32" s="5">
        <v>1.7969999999999999</v>
      </c>
      <c r="AG32" s="7">
        <v>7</v>
      </c>
      <c r="AH32" s="30">
        <f t="shared" si="6"/>
        <v>5.571957086436885E-2</v>
      </c>
      <c r="AI32" s="10" t="s">
        <v>15</v>
      </c>
      <c r="AJ32" s="10" t="s">
        <v>15</v>
      </c>
    </row>
    <row r="33" spans="1:36">
      <c r="A33" s="19" t="s">
        <v>14</v>
      </c>
      <c r="B33" s="19" t="s">
        <v>57</v>
      </c>
      <c r="C33" s="8">
        <v>0.1</v>
      </c>
      <c r="D33" s="7">
        <v>5</v>
      </c>
      <c r="E33" s="7">
        <v>6</v>
      </c>
      <c r="F33" s="7">
        <v>10</v>
      </c>
      <c r="G33" s="7">
        <v>0</v>
      </c>
      <c r="H33" s="7">
        <v>10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2">
        <f t="shared" si="2"/>
        <v>10</v>
      </c>
      <c r="V33" s="2">
        <f t="shared" si="3"/>
        <v>0</v>
      </c>
      <c r="W33" s="2">
        <f t="shared" si="0"/>
        <v>0</v>
      </c>
      <c r="X33" s="2">
        <f t="shared" si="4"/>
        <v>0</v>
      </c>
      <c r="Y33" s="2">
        <f t="shared" si="1"/>
        <v>10</v>
      </c>
      <c r="Z33" s="2">
        <f t="shared" si="5"/>
        <v>0</v>
      </c>
      <c r="AA33" s="5">
        <v>0.77300000000000002</v>
      </c>
      <c r="AB33" s="17" t="s">
        <v>15</v>
      </c>
      <c r="AC33" s="17" t="s">
        <v>15</v>
      </c>
      <c r="AD33" s="17" t="s">
        <v>15</v>
      </c>
      <c r="AE33" s="17" t="s">
        <v>15</v>
      </c>
      <c r="AF33" s="5">
        <v>1.806</v>
      </c>
      <c r="AG33" s="7">
        <v>7</v>
      </c>
      <c r="AH33" s="30">
        <f t="shared" si="6"/>
        <v>5.2648321722737437E-2</v>
      </c>
      <c r="AI33" s="10" t="s">
        <v>15</v>
      </c>
      <c r="AJ33" s="10" t="s">
        <v>15</v>
      </c>
    </row>
    <row r="34" spans="1:36">
      <c r="A34" s="19" t="s">
        <v>14</v>
      </c>
      <c r="B34" s="19" t="s">
        <v>57</v>
      </c>
      <c r="C34" s="1">
        <v>0.25</v>
      </c>
      <c r="D34" s="2">
        <v>5</v>
      </c>
      <c r="E34" s="2">
        <v>1</v>
      </c>
      <c r="F34" s="2">
        <v>0</v>
      </c>
      <c r="G34" s="2">
        <v>0</v>
      </c>
      <c r="H34" s="2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2">
        <f t="shared" si="2"/>
        <v>0</v>
      </c>
      <c r="V34" s="2">
        <f t="shared" si="3"/>
        <v>0</v>
      </c>
      <c r="W34" s="2">
        <f t="shared" si="0"/>
        <v>0</v>
      </c>
      <c r="X34" s="2">
        <f t="shared" si="4"/>
        <v>0</v>
      </c>
      <c r="Y34" s="2">
        <f t="shared" si="1"/>
        <v>0</v>
      </c>
      <c r="Z34" s="2">
        <f t="shared" si="5"/>
        <v>0</v>
      </c>
      <c r="AA34" s="5">
        <v>0.82399999999999995</v>
      </c>
      <c r="AB34" s="5">
        <v>0.83199999999999996</v>
      </c>
      <c r="AC34" s="5">
        <v>1.0129999999999999</v>
      </c>
      <c r="AD34" s="5">
        <v>1.196</v>
      </c>
      <c r="AE34" s="5">
        <v>1.3640000000000001</v>
      </c>
      <c r="AF34" s="5">
        <v>1.913</v>
      </c>
      <c r="AG34" s="7">
        <v>10</v>
      </c>
      <c r="AH34" s="30">
        <f t="shared" si="6"/>
        <v>3.657877583301801E-2</v>
      </c>
      <c r="AI34" s="32">
        <f t="shared" si="7"/>
        <v>8.9682233663164607E-3</v>
      </c>
      <c r="AJ34" s="32">
        <f t="shared" si="8"/>
        <v>1.6180396795527623E-2</v>
      </c>
    </row>
    <row r="35" spans="1:36">
      <c r="A35" s="19" t="s">
        <v>14</v>
      </c>
      <c r="B35" s="19" t="s">
        <v>57</v>
      </c>
      <c r="C35" s="1">
        <v>0.25</v>
      </c>
      <c r="D35" s="2">
        <v>5</v>
      </c>
      <c r="E35" s="2">
        <v>2</v>
      </c>
      <c r="F35" s="2">
        <v>0</v>
      </c>
      <c r="G35" s="2">
        <v>0</v>
      </c>
      <c r="H35" s="2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2">
        <f t="shared" si="2"/>
        <v>0</v>
      </c>
      <c r="V35" s="2">
        <f t="shared" si="3"/>
        <v>0</v>
      </c>
      <c r="W35" s="2">
        <f t="shared" si="0"/>
        <v>0</v>
      </c>
      <c r="X35" s="2">
        <f t="shared" si="4"/>
        <v>0</v>
      </c>
      <c r="Y35" s="2">
        <f t="shared" si="1"/>
        <v>0</v>
      </c>
      <c r="Z35" s="2">
        <f t="shared" si="5"/>
        <v>0</v>
      </c>
      <c r="AA35" s="5">
        <v>0.83399999999999996</v>
      </c>
      <c r="AB35" s="5">
        <v>0.83699999999999997</v>
      </c>
      <c r="AC35" s="5">
        <v>1.0720000000000001</v>
      </c>
      <c r="AD35" s="5">
        <v>1.4370000000000001</v>
      </c>
      <c r="AE35" s="5">
        <v>1.7030000000000001</v>
      </c>
      <c r="AF35" s="5">
        <v>1.774</v>
      </c>
      <c r="AG35" s="7">
        <v>7</v>
      </c>
      <c r="AH35" s="30">
        <f t="shared" si="6"/>
        <v>4.6826794979709839E-2</v>
      </c>
      <c r="AI35" s="32">
        <f t="shared" si="7"/>
        <v>1.5575533531287506E-2</v>
      </c>
      <c r="AJ35" s="32">
        <f t="shared" si="8"/>
        <v>3.3755816785212431E-2</v>
      </c>
    </row>
    <row r="36" spans="1:36">
      <c r="A36" s="19" t="s">
        <v>14</v>
      </c>
      <c r="B36" s="19" t="s">
        <v>57</v>
      </c>
      <c r="C36" s="1">
        <v>0.25</v>
      </c>
      <c r="D36" s="2">
        <v>5</v>
      </c>
      <c r="E36" s="2">
        <v>3</v>
      </c>
      <c r="F36" s="2">
        <v>30</v>
      </c>
      <c r="G36" s="2">
        <v>0</v>
      </c>
      <c r="H36" s="2">
        <v>30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2">
        <f t="shared" si="2"/>
        <v>30</v>
      </c>
      <c r="V36" s="2">
        <f t="shared" si="3"/>
        <v>0</v>
      </c>
      <c r="W36" s="2">
        <f t="shared" si="0"/>
        <v>0</v>
      </c>
      <c r="X36" s="2">
        <f t="shared" si="4"/>
        <v>0</v>
      </c>
      <c r="Y36" s="2">
        <f t="shared" si="1"/>
        <v>30</v>
      </c>
      <c r="Z36" s="2">
        <f t="shared" si="5"/>
        <v>0</v>
      </c>
      <c r="AA36" s="5">
        <v>0.754</v>
      </c>
      <c r="AB36" s="3">
        <v>0.83199999999999996</v>
      </c>
      <c r="AC36" s="5">
        <v>1.038</v>
      </c>
      <c r="AD36" s="5">
        <v>1.08</v>
      </c>
      <c r="AE36" s="5">
        <v>1.3759999999999999</v>
      </c>
      <c r="AF36" s="5">
        <v>1.881</v>
      </c>
      <c r="AG36" s="7">
        <v>10</v>
      </c>
      <c r="AH36" s="30">
        <f t="shared" si="6"/>
        <v>3.9701744968060483E-2</v>
      </c>
      <c r="AI36" s="32">
        <f t="shared" si="7"/>
        <v>1.3882600764266501E-2</v>
      </c>
      <c r="AJ36" s="32">
        <f t="shared" si="8"/>
        <v>1.5605240961717568E-2</v>
      </c>
    </row>
    <row r="37" spans="1:36">
      <c r="A37" s="19" t="s">
        <v>14</v>
      </c>
      <c r="B37" s="19" t="s">
        <v>57</v>
      </c>
      <c r="C37" s="1">
        <v>0.25</v>
      </c>
      <c r="D37" s="2">
        <v>5</v>
      </c>
      <c r="E37" s="2">
        <v>4</v>
      </c>
      <c r="F37" s="2">
        <f>30+10</f>
        <v>40</v>
      </c>
      <c r="G37" s="2">
        <v>30</v>
      </c>
      <c r="H37" s="2">
        <v>10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2">
        <f t="shared" si="2"/>
        <v>40</v>
      </c>
      <c r="V37" s="2">
        <f t="shared" si="3"/>
        <v>0</v>
      </c>
      <c r="W37" s="2">
        <f t="shared" si="0"/>
        <v>30</v>
      </c>
      <c r="X37" s="2">
        <f t="shared" si="4"/>
        <v>0</v>
      </c>
      <c r="Y37" s="2">
        <f t="shared" si="1"/>
        <v>10</v>
      </c>
      <c r="Z37" s="2">
        <f t="shared" si="5"/>
        <v>0</v>
      </c>
      <c r="AA37" s="5">
        <v>0.74299999999999999</v>
      </c>
      <c r="AB37" s="3">
        <v>0.80800000000000005</v>
      </c>
      <c r="AC37" s="5">
        <v>0.92800000000000005</v>
      </c>
      <c r="AD37" s="5">
        <v>1.1919999999999999</v>
      </c>
      <c r="AE37" s="5">
        <v>1.571</v>
      </c>
      <c r="AF37" s="5">
        <v>2.0529999999999999</v>
      </c>
      <c r="AG37" s="7">
        <v>7</v>
      </c>
      <c r="AH37" s="30">
        <f t="shared" si="6"/>
        <v>6.3057162230002364E-2</v>
      </c>
      <c r="AI37" s="32">
        <f t="shared" si="7"/>
        <v>1.3794166065469541E-2</v>
      </c>
      <c r="AJ37" s="32">
        <f t="shared" si="8"/>
        <v>2.9326777377663187E-2</v>
      </c>
    </row>
    <row r="38" spans="1:36" s="6" customFormat="1">
      <c r="A38" s="19" t="s">
        <v>14</v>
      </c>
      <c r="B38" s="19" t="s">
        <v>57</v>
      </c>
      <c r="C38" s="8">
        <v>0.5</v>
      </c>
      <c r="D38" s="7">
        <v>5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2">
        <f t="shared" si="2"/>
        <v>0</v>
      </c>
      <c r="V38" s="2">
        <f t="shared" si="3"/>
        <v>0</v>
      </c>
      <c r="W38" s="2">
        <f t="shared" si="0"/>
        <v>0</v>
      </c>
      <c r="X38" s="2">
        <f t="shared" si="4"/>
        <v>0</v>
      </c>
      <c r="Y38" s="2">
        <f t="shared" si="1"/>
        <v>0</v>
      </c>
      <c r="Z38" s="2">
        <f t="shared" si="5"/>
        <v>0</v>
      </c>
      <c r="AA38" s="5">
        <v>0.64100000000000001</v>
      </c>
      <c r="AB38" s="5">
        <v>0.77900000000000003</v>
      </c>
      <c r="AC38" s="5">
        <v>1.016</v>
      </c>
      <c r="AD38" s="5">
        <v>1.2889999999999999</v>
      </c>
      <c r="AE38" s="5">
        <v>1.429</v>
      </c>
      <c r="AF38" s="9" t="s">
        <v>15</v>
      </c>
      <c r="AG38" s="10" t="s">
        <v>15</v>
      </c>
      <c r="AH38" s="10" t="s">
        <v>15</v>
      </c>
      <c r="AI38" s="10" t="s">
        <v>15</v>
      </c>
      <c r="AJ38" s="10" t="s">
        <v>15</v>
      </c>
    </row>
    <row r="39" spans="1:36" s="11" customFormat="1">
      <c r="A39" s="19" t="s">
        <v>14</v>
      </c>
      <c r="B39" s="19" t="s">
        <v>57</v>
      </c>
      <c r="C39" s="8">
        <v>0.5</v>
      </c>
      <c r="D39" s="7">
        <v>5</v>
      </c>
      <c r="E39" s="7">
        <v>2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2">
        <f t="shared" si="2"/>
        <v>0</v>
      </c>
      <c r="V39" s="2">
        <f t="shared" si="3"/>
        <v>0</v>
      </c>
      <c r="W39" s="2">
        <f t="shared" si="0"/>
        <v>0</v>
      </c>
      <c r="X39" s="2">
        <f t="shared" si="4"/>
        <v>0</v>
      </c>
      <c r="Y39" s="2">
        <f t="shared" si="1"/>
        <v>0</v>
      </c>
      <c r="Z39" s="2">
        <f t="shared" si="5"/>
        <v>0</v>
      </c>
      <c r="AA39" s="5">
        <v>0.68</v>
      </c>
      <c r="AB39" s="5">
        <v>0.83699999999999997</v>
      </c>
      <c r="AC39" s="5">
        <v>1.0269999999999999</v>
      </c>
      <c r="AD39" s="5">
        <v>1.242</v>
      </c>
      <c r="AE39" s="5">
        <v>1.4470000000000001</v>
      </c>
      <c r="AF39" s="5">
        <v>1.84</v>
      </c>
      <c r="AG39" s="7">
        <v>9</v>
      </c>
      <c r="AH39" s="30">
        <f t="shared" si="6"/>
        <v>4.8034323367033352E-2</v>
      </c>
      <c r="AI39" s="32">
        <f t="shared" si="7"/>
        <v>1.9895725654560201E-2</v>
      </c>
      <c r="AJ39" s="32">
        <f t="shared" si="8"/>
        <v>2.9068075903813897E-2</v>
      </c>
    </row>
    <row r="40" spans="1:36" s="11" customFormat="1">
      <c r="A40" s="19" t="s">
        <v>14</v>
      </c>
      <c r="B40" s="19" t="s">
        <v>57</v>
      </c>
      <c r="C40" s="8">
        <v>0.5</v>
      </c>
      <c r="D40" s="7">
        <v>5</v>
      </c>
      <c r="E40" s="7">
        <v>3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2">
        <f t="shared" si="2"/>
        <v>0</v>
      </c>
      <c r="V40" s="2">
        <f t="shared" si="3"/>
        <v>0</v>
      </c>
      <c r="W40" s="2">
        <f t="shared" si="0"/>
        <v>0</v>
      </c>
      <c r="X40" s="2">
        <f t="shared" si="4"/>
        <v>0</v>
      </c>
      <c r="Y40" s="2">
        <f t="shared" si="1"/>
        <v>0</v>
      </c>
      <c r="Z40" s="2">
        <f t="shared" si="5"/>
        <v>0</v>
      </c>
      <c r="AA40" s="5">
        <v>0.68</v>
      </c>
      <c r="AB40" s="5">
        <v>0.74</v>
      </c>
      <c r="AC40" s="5">
        <v>1.042</v>
      </c>
      <c r="AD40" s="5">
        <v>1.2869999999999999</v>
      </c>
      <c r="AE40" s="5">
        <v>1.5229999999999999</v>
      </c>
      <c r="AF40" s="5">
        <v>1.732</v>
      </c>
      <c r="AG40" s="7">
        <v>8</v>
      </c>
      <c r="AH40" s="30">
        <f t="shared" si="6"/>
        <v>5.0754871871886438E-2</v>
      </c>
      <c r="AI40" s="32">
        <f t="shared" si="7"/>
        <v>2.316985078215867E-2</v>
      </c>
      <c r="AJ40" s="32">
        <f t="shared" si="8"/>
        <v>3.4633704274768792E-2</v>
      </c>
    </row>
    <row r="41" spans="1:36" s="6" customFormat="1">
      <c r="A41" s="19" t="s">
        <v>14</v>
      </c>
      <c r="B41" s="19" t="s">
        <v>57</v>
      </c>
      <c r="C41" s="8">
        <v>0.5</v>
      </c>
      <c r="D41" s="7">
        <v>5</v>
      </c>
      <c r="E41" s="7">
        <v>4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2">
        <f t="shared" si="2"/>
        <v>0</v>
      </c>
      <c r="V41" s="2">
        <f t="shared" si="3"/>
        <v>0</v>
      </c>
      <c r="W41" s="2">
        <f t="shared" si="0"/>
        <v>0</v>
      </c>
      <c r="X41" s="2">
        <f t="shared" si="4"/>
        <v>0</v>
      </c>
      <c r="Y41" s="2">
        <f t="shared" si="1"/>
        <v>0</v>
      </c>
      <c r="Z41" s="2">
        <f t="shared" si="5"/>
        <v>0</v>
      </c>
      <c r="AA41" s="5">
        <v>0.64300000000000002</v>
      </c>
      <c r="AB41" s="5">
        <v>0.76800000000000002</v>
      </c>
      <c r="AC41" s="13">
        <v>0.97299999999999998</v>
      </c>
      <c r="AD41" s="5">
        <v>1.214</v>
      </c>
      <c r="AE41" s="5">
        <v>1.339</v>
      </c>
      <c r="AF41" s="9" t="s">
        <v>15</v>
      </c>
      <c r="AG41" s="10" t="s">
        <v>15</v>
      </c>
      <c r="AH41" s="10" t="s">
        <v>15</v>
      </c>
      <c r="AI41" s="10" t="s">
        <v>15</v>
      </c>
      <c r="AJ41" s="10" t="s">
        <v>15</v>
      </c>
    </row>
    <row r="42" spans="1:36">
      <c r="A42" s="19" t="s">
        <v>14</v>
      </c>
      <c r="B42" s="19" t="s">
        <v>57</v>
      </c>
      <c r="C42" s="8">
        <v>0.5</v>
      </c>
      <c r="D42" s="7">
        <v>5</v>
      </c>
      <c r="E42" s="7">
        <v>5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2">
        <f t="shared" si="2"/>
        <v>0</v>
      </c>
      <c r="V42" s="2">
        <f t="shared" si="3"/>
        <v>0</v>
      </c>
      <c r="W42" s="2">
        <f t="shared" si="0"/>
        <v>0</v>
      </c>
      <c r="X42" s="2">
        <f t="shared" si="4"/>
        <v>0</v>
      </c>
      <c r="Y42" s="2">
        <f t="shared" si="1"/>
        <v>0</v>
      </c>
      <c r="Z42" s="2">
        <f t="shared" si="5"/>
        <v>0</v>
      </c>
      <c r="AA42" s="5">
        <v>0.754</v>
      </c>
      <c r="AB42" s="17" t="s">
        <v>15</v>
      </c>
      <c r="AC42" s="17" t="s">
        <v>15</v>
      </c>
      <c r="AD42" s="17" t="s">
        <v>15</v>
      </c>
      <c r="AE42" s="17" t="s">
        <v>15</v>
      </c>
      <c r="AF42" s="5">
        <v>1.726</v>
      </c>
      <c r="AG42" s="7">
        <v>6</v>
      </c>
      <c r="AH42" s="30">
        <f t="shared" si="6"/>
        <v>5.9944907584902785E-2</v>
      </c>
      <c r="AI42" s="10" t="s">
        <v>15</v>
      </c>
      <c r="AJ42" s="10" t="s">
        <v>15</v>
      </c>
    </row>
    <row r="43" spans="1:36">
      <c r="A43" s="19" t="s">
        <v>14</v>
      </c>
      <c r="B43" s="19" t="s">
        <v>57</v>
      </c>
      <c r="C43" s="8">
        <v>0.5</v>
      </c>
      <c r="D43" s="7">
        <v>5</v>
      </c>
      <c r="E43" s="7">
        <v>6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2">
        <f t="shared" si="2"/>
        <v>0</v>
      </c>
      <c r="V43" s="2">
        <f t="shared" si="3"/>
        <v>0</v>
      </c>
      <c r="W43" s="2">
        <f t="shared" si="0"/>
        <v>0</v>
      </c>
      <c r="X43" s="2">
        <f t="shared" si="4"/>
        <v>0</v>
      </c>
      <c r="Y43" s="2">
        <f t="shared" si="1"/>
        <v>0</v>
      </c>
      <c r="Z43" s="2">
        <f t="shared" si="5"/>
        <v>0</v>
      </c>
      <c r="AA43" s="5">
        <v>0.75900000000000001</v>
      </c>
      <c r="AB43" s="17" t="s">
        <v>15</v>
      </c>
      <c r="AC43" s="17" t="s">
        <v>15</v>
      </c>
      <c r="AD43" s="17" t="s">
        <v>15</v>
      </c>
      <c r="AE43" s="17" t="s">
        <v>15</v>
      </c>
      <c r="AF43" s="5">
        <v>1.867</v>
      </c>
      <c r="AG43" s="7">
        <v>7</v>
      </c>
      <c r="AH43" s="30">
        <f t="shared" si="6"/>
        <v>5.5843220293371132E-2</v>
      </c>
      <c r="AI43" s="10" t="s">
        <v>15</v>
      </c>
      <c r="AJ43" s="10" t="s">
        <v>15</v>
      </c>
    </row>
    <row r="44" spans="1:36">
      <c r="A44" s="19" t="s">
        <v>14</v>
      </c>
      <c r="B44" s="19" t="s">
        <v>57</v>
      </c>
      <c r="C44" s="8">
        <v>0</v>
      </c>
      <c r="D44" s="7">
        <v>10</v>
      </c>
      <c r="E44" s="7">
        <v>1</v>
      </c>
      <c r="F44" s="7">
        <v>10</v>
      </c>
      <c r="G44" s="7">
        <v>0</v>
      </c>
      <c r="H44" s="7">
        <v>10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2">
        <f t="shared" si="2"/>
        <v>10</v>
      </c>
      <c r="V44" s="2">
        <f t="shared" si="3"/>
        <v>0</v>
      </c>
      <c r="W44" s="2">
        <f t="shared" si="0"/>
        <v>0</v>
      </c>
      <c r="X44" s="2">
        <f t="shared" si="4"/>
        <v>0</v>
      </c>
      <c r="Y44" s="2">
        <f t="shared" si="1"/>
        <v>10</v>
      </c>
      <c r="Z44" s="2">
        <f t="shared" si="5"/>
        <v>0</v>
      </c>
      <c r="AA44" s="5">
        <v>0.79300000000000004</v>
      </c>
      <c r="AB44" s="5">
        <v>0.94</v>
      </c>
      <c r="AC44" s="13">
        <v>1.0569999999999999</v>
      </c>
      <c r="AD44" s="5">
        <v>1.175</v>
      </c>
      <c r="AE44" s="5">
        <v>1.51</v>
      </c>
      <c r="AF44" s="5">
        <v>2.008</v>
      </c>
      <c r="AG44" s="7">
        <v>9</v>
      </c>
      <c r="AH44" s="30">
        <f t="shared" si="6"/>
        <v>4.4832280128375326E-2</v>
      </c>
      <c r="AI44" s="32">
        <f t="shared" si="7"/>
        <v>1.3866866665535825E-2</v>
      </c>
      <c r="AJ44" s="32">
        <f t="shared" si="8"/>
        <v>1.8973853254461253E-2</v>
      </c>
    </row>
    <row r="45" spans="1:36" s="6" customFormat="1">
      <c r="A45" s="19" t="s">
        <v>14</v>
      </c>
      <c r="B45" s="19" t="s">
        <v>57</v>
      </c>
      <c r="C45" s="8">
        <v>0</v>
      </c>
      <c r="D45" s="7">
        <v>10</v>
      </c>
      <c r="E45" s="7">
        <v>2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2">
        <f t="shared" si="2"/>
        <v>0</v>
      </c>
      <c r="V45" s="2">
        <f t="shared" si="3"/>
        <v>0</v>
      </c>
      <c r="W45" s="2">
        <f t="shared" si="0"/>
        <v>0</v>
      </c>
      <c r="X45" s="2">
        <f t="shared" si="4"/>
        <v>0</v>
      </c>
      <c r="Y45" s="2">
        <f t="shared" si="1"/>
        <v>0</v>
      </c>
      <c r="Z45" s="2">
        <f t="shared" si="5"/>
        <v>0</v>
      </c>
      <c r="AA45" s="5">
        <v>0.81599999999999995</v>
      </c>
      <c r="AB45" s="5">
        <v>0.93300000000000005</v>
      </c>
      <c r="AC45" s="13">
        <v>1.0149999999999999</v>
      </c>
      <c r="AD45" s="5">
        <v>1.2410000000000001</v>
      </c>
      <c r="AE45" s="5">
        <v>1.698</v>
      </c>
      <c r="AF45" s="9" t="s">
        <v>15</v>
      </c>
      <c r="AG45" s="10" t="s">
        <v>15</v>
      </c>
      <c r="AH45" s="10" t="s">
        <v>15</v>
      </c>
      <c r="AI45" s="10" t="s">
        <v>15</v>
      </c>
      <c r="AJ45" s="10" t="s">
        <v>15</v>
      </c>
    </row>
    <row r="46" spans="1:36">
      <c r="A46" s="19" t="s">
        <v>14</v>
      </c>
      <c r="B46" s="19" t="s">
        <v>57</v>
      </c>
      <c r="C46" s="8">
        <v>0</v>
      </c>
      <c r="D46" s="7">
        <v>10</v>
      </c>
      <c r="E46" s="7">
        <v>3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2">
        <f t="shared" si="2"/>
        <v>0</v>
      </c>
      <c r="V46" s="2">
        <f t="shared" si="3"/>
        <v>0</v>
      </c>
      <c r="W46" s="2">
        <f t="shared" si="0"/>
        <v>0</v>
      </c>
      <c r="X46" s="2">
        <f t="shared" si="4"/>
        <v>0</v>
      </c>
      <c r="Y46" s="2">
        <f t="shared" si="1"/>
        <v>0</v>
      </c>
      <c r="Z46" s="2">
        <f t="shared" si="5"/>
        <v>0</v>
      </c>
      <c r="AA46" s="5">
        <v>0.79700000000000004</v>
      </c>
      <c r="AB46" s="5">
        <v>1.0149999999999999</v>
      </c>
      <c r="AC46" s="13">
        <v>1.075</v>
      </c>
      <c r="AD46" s="5">
        <v>1.135</v>
      </c>
      <c r="AE46" s="5">
        <v>1.47</v>
      </c>
      <c r="AF46" s="13">
        <v>2.0350000000000001</v>
      </c>
      <c r="AG46" s="7">
        <v>8</v>
      </c>
      <c r="AH46" s="30">
        <f t="shared" si="6"/>
        <v>5.0888261520640812E-2</v>
      </c>
      <c r="AI46" s="32">
        <f t="shared" si="7"/>
        <v>1.624376785693897E-2</v>
      </c>
      <c r="AJ46" s="32">
        <f t="shared" si="8"/>
        <v>1.9192192516628646E-2</v>
      </c>
    </row>
    <row r="47" spans="1:36">
      <c r="A47" s="19" t="s">
        <v>14</v>
      </c>
      <c r="B47" s="19" t="s">
        <v>57</v>
      </c>
      <c r="C47" s="8">
        <v>0</v>
      </c>
      <c r="D47" s="7">
        <v>10</v>
      </c>
      <c r="E47" s="7">
        <v>4</v>
      </c>
      <c r="F47" s="7">
        <v>10</v>
      </c>
      <c r="G47" s="7">
        <v>0</v>
      </c>
      <c r="H47" s="7">
        <v>10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2">
        <f t="shared" si="2"/>
        <v>10</v>
      </c>
      <c r="V47" s="2">
        <f t="shared" si="3"/>
        <v>0</v>
      </c>
      <c r="W47" s="2">
        <f t="shared" si="0"/>
        <v>0</v>
      </c>
      <c r="X47" s="2">
        <f t="shared" si="4"/>
        <v>0</v>
      </c>
      <c r="Y47" s="2">
        <f t="shared" si="1"/>
        <v>10</v>
      </c>
      <c r="Z47" s="2">
        <f t="shared" si="5"/>
        <v>0</v>
      </c>
      <c r="AA47" s="5">
        <v>0.81100000000000005</v>
      </c>
      <c r="AB47" s="5">
        <v>0.96799999999999997</v>
      </c>
      <c r="AC47" s="13">
        <v>1.0580000000000001</v>
      </c>
      <c r="AD47" s="5">
        <v>1.278</v>
      </c>
      <c r="AE47" s="5">
        <v>1.7430000000000001</v>
      </c>
      <c r="AF47" s="5">
        <v>2.2869999999999999</v>
      </c>
      <c r="AG47" s="7">
        <v>9</v>
      </c>
      <c r="AH47" s="30">
        <f t="shared" si="6"/>
        <v>5.0027256710621387E-2</v>
      </c>
      <c r="AI47" s="32">
        <f t="shared" si="7"/>
        <v>1.2829423720890102E-2</v>
      </c>
      <c r="AJ47" s="32">
        <f t="shared" si="8"/>
        <v>2.194555551235837E-2</v>
      </c>
    </row>
    <row r="48" spans="1:36">
      <c r="A48" s="19" t="s">
        <v>14</v>
      </c>
      <c r="B48" s="19" t="s">
        <v>57</v>
      </c>
      <c r="C48" s="8">
        <v>0</v>
      </c>
      <c r="D48" s="7">
        <v>10</v>
      </c>
      <c r="E48" s="7">
        <v>5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2">
        <f t="shared" si="2"/>
        <v>0</v>
      </c>
      <c r="V48" s="2">
        <f t="shared" si="3"/>
        <v>0</v>
      </c>
      <c r="W48" s="2">
        <f t="shared" si="0"/>
        <v>0</v>
      </c>
      <c r="X48" s="2">
        <f t="shared" si="4"/>
        <v>0</v>
      </c>
      <c r="Y48" s="2">
        <f t="shared" si="1"/>
        <v>0</v>
      </c>
      <c r="Z48" s="2">
        <f t="shared" si="5"/>
        <v>0</v>
      </c>
      <c r="AA48" s="5">
        <v>0.70099999999999996</v>
      </c>
      <c r="AB48" s="5">
        <v>0.75800000000000001</v>
      </c>
      <c r="AC48" s="17" t="s">
        <v>15</v>
      </c>
      <c r="AD48" s="17" t="s">
        <v>15</v>
      </c>
      <c r="AE48" s="17" t="s">
        <v>15</v>
      </c>
      <c r="AF48" s="5">
        <v>1.7689999999999999</v>
      </c>
      <c r="AG48" s="7">
        <v>9</v>
      </c>
      <c r="AH48" s="30">
        <f t="shared" si="6"/>
        <v>4.4667757215896053E-2</v>
      </c>
      <c r="AI48" s="10" t="s">
        <v>15</v>
      </c>
      <c r="AJ48" s="10" t="s">
        <v>15</v>
      </c>
    </row>
    <row r="49" spans="1:36">
      <c r="A49" s="19" t="s">
        <v>14</v>
      </c>
      <c r="B49" s="19" t="s">
        <v>57</v>
      </c>
      <c r="C49" s="8">
        <v>0.1</v>
      </c>
      <c r="D49" s="7">
        <v>10</v>
      </c>
      <c r="E49" s="7">
        <v>1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2">
        <f t="shared" si="2"/>
        <v>0</v>
      </c>
      <c r="V49" s="2">
        <f t="shared" si="3"/>
        <v>0</v>
      </c>
      <c r="W49" s="2">
        <f t="shared" si="0"/>
        <v>0</v>
      </c>
      <c r="X49" s="2">
        <f t="shared" si="4"/>
        <v>0</v>
      </c>
      <c r="Y49" s="2">
        <f t="shared" si="1"/>
        <v>0</v>
      </c>
      <c r="Z49" s="2">
        <f t="shared" si="5"/>
        <v>0</v>
      </c>
      <c r="AA49" s="5">
        <v>0.76300000000000001</v>
      </c>
      <c r="AB49" s="17" t="s">
        <v>15</v>
      </c>
      <c r="AC49" s="17" t="s">
        <v>15</v>
      </c>
      <c r="AD49" s="17" t="s">
        <v>15</v>
      </c>
      <c r="AE49" s="17" t="s">
        <v>15</v>
      </c>
      <c r="AF49" s="5">
        <v>1.9770000000000001</v>
      </c>
      <c r="AG49" s="7">
        <v>10</v>
      </c>
      <c r="AH49" s="30">
        <f t="shared" si="6"/>
        <v>4.1348213135879185E-2</v>
      </c>
      <c r="AI49" s="10" t="s">
        <v>15</v>
      </c>
      <c r="AJ49" s="10" t="s">
        <v>15</v>
      </c>
    </row>
    <row r="50" spans="1:36">
      <c r="A50" s="19" t="s">
        <v>14</v>
      </c>
      <c r="B50" s="19" t="s">
        <v>57</v>
      </c>
      <c r="C50" s="8">
        <v>0.1</v>
      </c>
      <c r="D50" s="7">
        <v>10</v>
      </c>
      <c r="E50" s="7">
        <v>2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2">
        <f t="shared" si="2"/>
        <v>0</v>
      </c>
      <c r="V50" s="2">
        <f t="shared" si="3"/>
        <v>0</v>
      </c>
      <c r="W50" s="2">
        <f t="shared" si="0"/>
        <v>0</v>
      </c>
      <c r="X50" s="2">
        <f t="shared" si="4"/>
        <v>0</v>
      </c>
      <c r="Y50" s="2">
        <f t="shared" si="1"/>
        <v>0</v>
      </c>
      <c r="Z50" s="2">
        <f t="shared" si="5"/>
        <v>0</v>
      </c>
      <c r="AA50" s="5">
        <v>0.73799999999999999</v>
      </c>
      <c r="AB50" s="17" t="s">
        <v>15</v>
      </c>
      <c r="AC50" s="17" t="s">
        <v>15</v>
      </c>
      <c r="AD50" s="17" t="s">
        <v>15</v>
      </c>
      <c r="AE50" s="17" t="s">
        <v>15</v>
      </c>
      <c r="AF50" s="5">
        <v>1.853</v>
      </c>
      <c r="AG50" s="7">
        <v>9</v>
      </c>
      <c r="AH50" s="30">
        <f t="shared" si="6"/>
        <v>4.4424339721761776E-2</v>
      </c>
      <c r="AI50" s="10" t="s">
        <v>15</v>
      </c>
      <c r="AJ50" s="10" t="s">
        <v>15</v>
      </c>
    </row>
    <row r="51" spans="1:36">
      <c r="A51" s="19" t="s">
        <v>14</v>
      </c>
      <c r="B51" s="19" t="s">
        <v>57</v>
      </c>
      <c r="C51" s="8">
        <v>0.1</v>
      </c>
      <c r="D51" s="7">
        <v>10</v>
      </c>
      <c r="E51" s="7">
        <v>3</v>
      </c>
      <c r="F51" s="7">
        <v>10</v>
      </c>
      <c r="G51" s="7">
        <v>0</v>
      </c>
      <c r="H51" s="7">
        <v>10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2">
        <f t="shared" si="2"/>
        <v>10</v>
      </c>
      <c r="V51" s="2">
        <f t="shared" si="3"/>
        <v>0</v>
      </c>
      <c r="W51" s="2">
        <f t="shared" si="0"/>
        <v>0</v>
      </c>
      <c r="X51" s="2">
        <f t="shared" si="4"/>
        <v>0</v>
      </c>
      <c r="Y51" s="2">
        <f t="shared" si="1"/>
        <v>10</v>
      </c>
      <c r="Z51" s="2">
        <f t="shared" si="5"/>
        <v>0</v>
      </c>
      <c r="AA51" s="5">
        <v>0.76</v>
      </c>
      <c r="AB51" s="17" t="s">
        <v>15</v>
      </c>
      <c r="AC51" s="17" t="s">
        <v>15</v>
      </c>
      <c r="AD51" s="17" t="s">
        <v>15</v>
      </c>
      <c r="AE51" s="17" t="s">
        <v>15</v>
      </c>
      <c r="AF51" s="5">
        <v>1.8560000000000001</v>
      </c>
      <c r="AG51" s="7">
        <v>9</v>
      </c>
      <c r="AH51" s="30">
        <f t="shared" si="6"/>
        <v>4.3084931066894656E-2</v>
      </c>
      <c r="AI51" s="10" t="s">
        <v>15</v>
      </c>
      <c r="AJ51" s="10" t="s">
        <v>15</v>
      </c>
    </row>
    <row r="52" spans="1:36">
      <c r="A52" s="19" t="s">
        <v>14</v>
      </c>
      <c r="B52" s="19" t="s">
        <v>57</v>
      </c>
      <c r="C52" s="8">
        <v>0.1</v>
      </c>
      <c r="D52" s="7">
        <v>10</v>
      </c>
      <c r="E52" s="7">
        <v>4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2">
        <f t="shared" si="2"/>
        <v>0</v>
      </c>
      <c r="V52" s="2">
        <f t="shared" si="3"/>
        <v>0</v>
      </c>
      <c r="W52" s="2">
        <f t="shared" si="0"/>
        <v>0</v>
      </c>
      <c r="X52" s="2">
        <f t="shared" si="4"/>
        <v>0</v>
      </c>
      <c r="Y52" s="2">
        <f t="shared" si="1"/>
        <v>0</v>
      </c>
      <c r="Z52" s="2">
        <f t="shared" si="5"/>
        <v>0</v>
      </c>
      <c r="AA52" s="5">
        <v>0.746</v>
      </c>
      <c r="AB52" s="17" t="s">
        <v>15</v>
      </c>
      <c r="AC52" s="17" t="s">
        <v>15</v>
      </c>
      <c r="AD52" s="17" t="s">
        <v>15</v>
      </c>
      <c r="AE52" s="17" t="s">
        <v>15</v>
      </c>
      <c r="AF52" s="5">
        <v>1.84</v>
      </c>
      <c r="AG52" s="7">
        <v>10</v>
      </c>
      <c r="AH52" s="30">
        <f t="shared" si="6"/>
        <v>3.9207899553686767E-2</v>
      </c>
      <c r="AI52" s="10" t="s">
        <v>15</v>
      </c>
      <c r="AJ52" s="10" t="s">
        <v>15</v>
      </c>
    </row>
    <row r="53" spans="1:36" s="6" customFormat="1">
      <c r="A53" s="19" t="s">
        <v>14</v>
      </c>
      <c r="B53" s="19" t="s">
        <v>57</v>
      </c>
      <c r="C53" s="8">
        <v>0.25</v>
      </c>
      <c r="D53" s="7">
        <v>10</v>
      </c>
      <c r="E53" s="7">
        <v>1</v>
      </c>
      <c r="F53" s="7">
        <v>20</v>
      </c>
      <c r="G53" s="7">
        <v>0</v>
      </c>
      <c r="H53" s="7">
        <v>20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15">
        <v>0</v>
      </c>
      <c r="P53" s="15">
        <v>0</v>
      </c>
      <c r="Q53" s="15">
        <v>0</v>
      </c>
      <c r="R53" s="7">
        <v>0</v>
      </c>
      <c r="S53" s="7">
        <v>0</v>
      </c>
      <c r="T53" s="7">
        <v>0</v>
      </c>
      <c r="U53" s="2">
        <f t="shared" si="2"/>
        <v>20</v>
      </c>
      <c r="V53" s="2">
        <f t="shared" si="3"/>
        <v>0</v>
      </c>
      <c r="W53" s="2">
        <f t="shared" si="0"/>
        <v>0</v>
      </c>
      <c r="X53" s="2">
        <f t="shared" si="4"/>
        <v>0</v>
      </c>
      <c r="Y53" s="2">
        <f t="shared" si="1"/>
        <v>20</v>
      </c>
      <c r="Z53" s="2">
        <f t="shared" si="5"/>
        <v>0</v>
      </c>
      <c r="AA53" s="5">
        <v>0.72099999999999997</v>
      </c>
      <c r="AB53" s="5">
        <v>0.80100000000000005</v>
      </c>
      <c r="AC53" s="13">
        <v>0.97399999999999998</v>
      </c>
      <c r="AD53" s="13">
        <v>1.119</v>
      </c>
      <c r="AE53" s="5">
        <v>1.4379999999999999</v>
      </c>
      <c r="AF53" s="9" t="s">
        <v>15</v>
      </c>
      <c r="AG53" s="10" t="s">
        <v>15</v>
      </c>
      <c r="AH53" s="10" t="s">
        <v>15</v>
      </c>
      <c r="AI53" s="10" t="s">
        <v>15</v>
      </c>
      <c r="AJ53" s="10" t="s">
        <v>15</v>
      </c>
    </row>
    <row r="54" spans="1:36" s="6" customFormat="1">
      <c r="A54" s="19" t="s">
        <v>14</v>
      </c>
      <c r="B54" s="19" t="s">
        <v>57</v>
      </c>
      <c r="C54" s="8">
        <v>0.25</v>
      </c>
      <c r="D54" s="7">
        <v>10</v>
      </c>
      <c r="E54" s="7">
        <v>2</v>
      </c>
      <c r="F54" s="7">
        <v>20</v>
      </c>
      <c r="G54" s="7">
        <v>0</v>
      </c>
      <c r="H54" s="7">
        <v>20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15">
        <v>0</v>
      </c>
      <c r="P54" s="15">
        <v>0</v>
      </c>
      <c r="Q54" s="15">
        <v>0</v>
      </c>
      <c r="R54" s="7">
        <v>0</v>
      </c>
      <c r="S54" s="7">
        <v>0</v>
      </c>
      <c r="T54" s="7">
        <v>0</v>
      </c>
      <c r="U54" s="2">
        <f t="shared" si="2"/>
        <v>20</v>
      </c>
      <c r="V54" s="2">
        <f t="shared" si="3"/>
        <v>0</v>
      </c>
      <c r="W54" s="2">
        <f t="shared" si="0"/>
        <v>0</v>
      </c>
      <c r="X54" s="2">
        <f t="shared" si="4"/>
        <v>0</v>
      </c>
      <c r="Y54" s="2">
        <f t="shared" si="1"/>
        <v>20</v>
      </c>
      <c r="Z54" s="2">
        <f t="shared" si="5"/>
        <v>0</v>
      </c>
      <c r="AA54" s="5">
        <v>0.58099999999999996</v>
      </c>
      <c r="AB54" s="5">
        <v>0.78900000000000003</v>
      </c>
      <c r="AC54" s="13">
        <v>0.91400000000000003</v>
      </c>
      <c r="AD54" s="13">
        <v>1.1930000000000001</v>
      </c>
      <c r="AE54" s="5">
        <v>1.3660000000000001</v>
      </c>
      <c r="AF54" s="9" t="s">
        <v>15</v>
      </c>
      <c r="AG54" s="10" t="s">
        <v>15</v>
      </c>
      <c r="AH54" s="10" t="s">
        <v>15</v>
      </c>
      <c r="AI54" s="10" t="s">
        <v>15</v>
      </c>
      <c r="AJ54" s="10" t="s">
        <v>15</v>
      </c>
    </row>
    <row r="55" spans="1:36" s="6" customFormat="1">
      <c r="A55" s="19" t="s">
        <v>14</v>
      </c>
      <c r="B55" s="19" t="s">
        <v>57</v>
      </c>
      <c r="C55" s="8">
        <v>0.25</v>
      </c>
      <c r="D55" s="7">
        <v>10</v>
      </c>
      <c r="E55" s="7">
        <v>3</v>
      </c>
      <c r="F55" s="7">
        <f>30</f>
        <v>30</v>
      </c>
      <c r="G55" s="7">
        <v>30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15">
        <v>0</v>
      </c>
      <c r="P55" s="15">
        <v>0</v>
      </c>
      <c r="Q55" s="15">
        <v>0</v>
      </c>
      <c r="R55" s="7">
        <v>0</v>
      </c>
      <c r="S55" s="7">
        <v>0</v>
      </c>
      <c r="T55" s="7">
        <v>0</v>
      </c>
      <c r="U55" s="2">
        <f t="shared" si="2"/>
        <v>30</v>
      </c>
      <c r="V55" s="2">
        <f t="shared" si="3"/>
        <v>0</v>
      </c>
      <c r="W55" s="2">
        <f t="shared" si="0"/>
        <v>30</v>
      </c>
      <c r="X55" s="2">
        <f t="shared" si="4"/>
        <v>0</v>
      </c>
      <c r="Y55" s="2">
        <f t="shared" si="1"/>
        <v>0</v>
      </c>
      <c r="Z55" s="2">
        <f t="shared" si="5"/>
        <v>0</v>
      </c>
      <c r="AA55" s="5">
        <v>0.71699999999999997</v>
      </c>
      <c r="AB55" s="5">
        <v>0.86799999999999999</v>
      </c>
      <c r="AC55" s="13">
        <v>1.113</v>
      </c>
      <c r="AD55" s="13">
        <v>1.476</v>
      </c>
      <c r="AE55" s="5">
        <v>1.6379999999999999</v>
      </c>
      <c r="AF55" s="9" t="s">
        <v>15</v>
      </c>
      <c r="AG55" s="10" t="s">
        <v>15</v>
      </c>
      <c r="AH55" s="10" t="s">
        <v>15</v>
      </c>
      <c r="AI55" s="10" t="s">
        <v>15</v>
      </c>
      <c r="AJ55" s="10" t="s">
        <v>15</v>
      </c>
    </row>
    <row r="56" spans="1:36">
      <c r="A56" s="19" t="s">
        <v>14</v>
      </c>
      <c r="B56" s="19" t="s">
        <v>57</v>
      </c>
      <c r="C56" s="8">
        <v>0.25</v>
      </c>
      <c r="D56" s="7">
        <v>10</v>
      </c>
      <c r="E56" s="7">
        <v>4</v>
      </c>
      <c r="F56" s="7">
        <v>10</v>
      </c>
      <c r="G56" s="7">
        <v>0</v>
      </c>
      <c r="H56" s="7">
        <v>10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15">
        <v>0</v>
      </c>
      <c r="P56" s="15">
        <v>0</v>
      </c>
      <c r="Q56" s="15">
        <v>0</v>
      </c>
      <c r="R56" s="7">
        <v>0</v>
      </c>
      <c r="S56" s="7">
        <v>0</v>
      </c>
      <c r="T56" s="7">
        <v>0</v>
      </c>
      <c r="U56" s="2">
        <f t="shared" si="2"/>
        <v>10</v>
      </c>
      <c r="V56" s="2">
        <f t="shared" si="3"/>
        <v>0</v>
      </c>
      <c r="W56" s="2">
        <f t="shared" si="0"/>
        <v>0</v>
      </c>
      <c r="X56" s="2">
        <f t="shared" si="4"/>
        <v>0</v>
      </c>
      <c r="Y56" s="2">
        <f t="shared" si="1"/>
        <v>10</v>
      </c>
      <c r="Z56" s="2">
        <f t="shared" si="5"/>
        <v>0</v>
      </c>
      <c r="AA56" s="5">
        <v>0.70899999999999996</v>
      </c>
      <c r="AB56" s="5">
        <v>0.82599999999999996</v>
      </c>
      <c r="AC56" s="13">
        <v>0.97399999999999998</v>
      </c>
      <c r="AD56" s="13">
        <v>1.3560000000000001</v>
      </c>
      <c r="AE56" s="5">
        <v>1.5169999999999999</v>
      </c>
      <c r="AF56" s="5">
        <v>2.198</v>
      </c>
      <c r="AG56" s="7">
        <v>8</v>
      </c>
      <c r="AH56" s="30">
        <f t="shared" si="6"/>
        <v>6.1422681613050659E-2</v>
      </c>
      <c r="AI56" s="32">
        <f t="shared" si="7"/>
        <v>1.7239090211943628E-2</v>
      </c>
      <c r="AJ56" s="32">
        <f t="shared" si="8"/>
        <v>3.520168179349726E-2</v>
      </c>
    </row>
    <row r="57" spans="1:36">
      <c r="A57" s="19" t="s">
        <v>14</v>
      </c>
      <c r="B57" s="19" t="s">
        <v>57</v>
      </c>
      <c r="C57" s="8">
        <v>0.25</v>
      </c>
      <c r="D57" s="7">
        <v>10</v>
      </c>
      <c r="E57" s="7">
        <v>5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2">
        <f t="shared" si="2"/>
        <v>0</v>
      </c>
      <c r="V57" s="2">
        <f t="shared" si="3"/>
        <v>0</v>
      </c>
      <c r="W57" s="2">
        <f t="shared" si="0"/>
        <v>0</v>
      </c>
      <c r="X57" s="2">
        <f t="shared" si="4"/>
        <v>0</v>
      </c>
      <c r="Y57" s="2">
        <f t="shared" si="1"/>
        <v>0</v>
      </c>
      <c r="Z57" s="2">
        <f t="shared" si="5"/>
        <v>0</v>
      </c>
      <c r="AA57" s="5">
        <v>0.72499999999999998</v>
      </c>
      <c r="AB57" s="17" t="s">
        <v>15</v>
      </c>
      <c r="AC57" s="17" t="s">
        <v>15</v>
      </c>
      <c r="AD57" s="17" t="s">
        <v>15</v>
      </c>
      <c r="AE57" s="17" t="s">
        <v>15</v>
      </c>
      <c r="AF57" s="5">
        <v>1.8440000000000001</v>
      </c>
      <c r="AG57" s="7">
        <v>10</v>
      </c>
      <c r="AH57" s="30">
        <f t="shared" si="6"/>
        <v>4.0542291014661683E-2</v>
      </c>
      <c r="AI57" s="10" t="s">
        <v>15</v>
      </c>
      <c r="AJ57" s="10" t="s">
        <v>15</v>
      </c>
    </row>
    <row r="58" spans="1:36">
      <c r="A58" s="19" t="s">
        <v>14</v>
      </c>
      <c r="B58" s="19" t="s">
        <v>57</v>
      </c>
      <c r="C58" s="8">
        <v>0.25</v>
      </c>
      <c r="D58" s="7">
        <v>10</v>
      </c>
      <c r="E58" s="7">
        <v>6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2">
        <f t="shared" si="2"/>
        <v>0</v>
      </c>
      <c r="V58" s="2">
        <f t="shared" si="3"/>
        <v>0</v>
      </c>
      <c r="W58" s="2">
        <f t="shared" si="0"/>
        <v>0</v>
      </c>
      <c r="X58" s="2">
        <f t="shared" si="4"/>
        <v>0</v>
      </c>
      <c r="Y58" s="2">
        <f t="shared" si="1"/>
        <v>0</v>
      </c>
      <c r="Z58" s="2">
        <f t="shared" si="5"/>
        <v>0</v>
      </c>
      <c r="AA58" s="5">
        <v>0.72399999999999998</v>
      </c>
      <c r="AB58" s="17" t="s">
        <v>15</v>
      </c>
      <c r="AC58" s="17" t="s">
        <v>15</v>
      </c>
      <c r="AD58" s="17" t="s">
        <v>15</v>
      </c>
      <c r="AE58" s="17" t="s">
        <v>15</v>
      </c>
      <c r="AF58" s="5">
        <v>1.7110000000000001</v>
      </c>
      <c r="AG58" s="7">
        <v>7</v>
      </c>
      <c r="AH58" s="30">
        <f t="shared" si="6"/>
        <v>5.3358777620564769E-2</v>
      </c>
      <c r="AI58" s="10" t="s">
        <v>15</v>
      </c>
      <c r="AJ58" s="10" t="s">
        <v>15</v>
      </c>
    </row>
    <row r="59" spans="1:36">
      <c r="A59" s="19" t="s">
        <v>14</v>
      </c>
      <c r="B59" s="19" t="s">
        <v>57</v>
      </c>
      <c r="C59" s="8">
        <v>0.25</v>
      </c>
      <c r="D59" s="7">
        <v>10</v>
      </c>
      <c r="E59" s="7">
        <v>7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2">
        <f t="shared" si="2"/>
        <v>0</v>
      </c>
      <c r="V59" s="2">
        <f t="shared" si="3"/>
        <v>0</v>
      </c>
      <c r="W59" s="2">
        <f t="shared" si="0"/>
        <v>0</v>
      </c>
      <c r="X59" s="2">
        <f t="shared" si="4"/>
        <v>0</v>
      </c>
      <c r="Y59" s="2">
        <f t="shared" si="1"/>
        <v>0</v>
      </c>
      <c r="Z59" s="2">
        <f t="shared" si="5"/>
        <v>0</v>
      </c>
      <c r="AA59" s="5">
        <v>0.745</v>
      </c>
      <c r="AB59" s="17" t="s">
        <v>15</v>
      </c>
      <c r="AC59" s="17" t="s">
        <v>15</v>
      </c>
      <c r="AD59" s="17" t="s">
        <v>15</v>
      </c>
      <c r="AE59" s="17" t="s">
        <v>15</v>
      </c>
      <c r="AF59" s="5">
        <v>1.86</v>
      </c>
      <c r="AG59" s="7">
        <v>10</v>
      </c>
      <c r="AH59" s="30">
        <f t="shared" si="6"/>
        <v>3.9735667146962347E-2</v>
      </c>
      <c r="AI59" s="10" t="s">
        <v>15</v>
      </c>
      <c r="AJ59" s="10" t="s">
        <v>15</v>
      </c>
    </row>
    <row r="60" spans="1:36" s="6" customFormat="1">
      <c r="A60" s="19" t="s">
        <v>14</v>
      </c>
      <c r="B60" s="19" t="s">
        <v>57</v>
      </c>
      <c r="C60" s="8">
        <v>0.5</v>
      </c>
      <c r="D60" s="7">
        <v>10</v>
      </c>
      <c r="E60" s="7">
        <v>1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2">
        <f t="shared" si="2"/>
        <v>0</v>
      </c>
      <c r="V60" s="2">
        <f t="shared" si="3"/>
        <v>0</v>
      </c>
      <c r="W60" s="2">
        <f t="shared" si="0"/>
        <v>0</v>
      </c>
      <c r="X60" s="2">
        <f t="shared" si="4"/>
        <v>0</v>
      </c>
      <c r="Y60" s="2">
        <f t="shared" si="1"/>
        <v>0</v>
      </c>
      <c r="Z60" s="2">
        <f t="shared" si="5"/>
        <v>0</v>
      </c>
      <c r="AA60" s="5">
        <v>0.80600000000000005</v>
      </c>
      <c r="AB60" s="5">
        <v>0.9</v>
      </c>
      <c r="AC60" s="5">
        <v>1.2649999999999999</v>
      </c>
      <c r="AD60" s="5">
        <v>1.3069999999999999</v>
      </c>
      <c r="AE60" s="5">
        <v>1.5409999999999999</v>
      </c>
      <c r="AF60" s="9" t="s">
        <v>15</v>
      </c>
      <c r="AG60" s="10" t="s">
        <v>15</v>
      </c>
      <c r="AH60" s="10" t="s">
        <v>15</v>
      </c>
      <c r="AI60" s="10" t="s">
        <v>15</v>
      </c>
      <c r="AJ60" s="10" t="s">
        <v>15</v>
      </c>
    </row>
    <row r="61" spans="1:36">
      <c r="A61" s="19" t="s">
        <v>14</v>
      </c>
      <c r="B61" s="19" t="s">
        <v>57</v>
      </c>
      <c r="C61" s="8">
        <v>0.5</v>
      </c>
      <c r="D61" s="7">
        <v>10</v>
      </c>
      <c r="E61" s="7">
        <v>2</v>
      </c>
      <c r="F61" s="7">
        <v>20</v>
      </c>
      <c r="G61" s="7">
        <v>0</v>
      </c>
      <c r="H61" s="7">
        <v>20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2">
        <f t="shared" si="2"/>
        <v>20</v>
      </c>
      <c r="V61" s="2">
        <f t="shared" si="3"/>
        <v>0</v>
      </c>
      <c r="W61" s="2">
        <f t="shared" si="0"/>
        <v>0</v>
      </c>
      <c r="X61" s="2">
        <f t="shared" si="4"/>
        <v>0</v>
      </c>
      <c r="Y61" s="2">
        <f t="shared" si="1"/>
        <v>20</v>
      </c>
      <c r="Z61" s="2">
        <f t="shared" si="5"/>
        <v>0</v>
      </c>
      <c r="AA61" s="5">
        <v>0.88700000000000001</v>
      </c>
      <c r="AB61" s="5">
        <v>1.08</v>
      </c>
      <c r="AC61" s="5">
        <v>1.5649999999999999</v>
      </c>
      <c r="AD61" s="5">
        <v>1.857</v>
      </c>
      <c r="AE61" s="5">
        <v>1.976</v>
      </c>
      <c r="AF61" s="5">
        <v>2.16</v>
      </c>
      <c r="AG61" s="7">
        <v>7</v>
      </c>
      <c r="AH61" s="30">
        <f t="shared" si="6"/>
        <v>5.5218590188457782E-2</v>
      </c>
      <c r="AI61" s="32">
        <f t="shared" si="7"/>
        <v>3.5227246007248698E-2</v>
      </c>
      <c r="AJ61" s="32">
        <f t="shared" si="8"/>
        <v>4.584118341543629E-2</v>
      </c>
    </row>
    <row r="62" spans="1:36">
      <c r="A62" s="19" t="s">
        <v>14</v>
      </c>
      <c r="B62" s="19" t="s">
        <v>57</v>
      </c>
      <c r="C62" s="8">
        <v>0.5</v>
      </c>
      <c r="D62" s="7">
        <v>10</v>
      </c>
      <c r="E62" s="7">
        <v>3</v>
      </c>
      <c r="F62" s="7">
        <v>10</v>
      </c>
      <c r="G62" s="7">
        <v>0</v>
      </c>
      <c r="H62" s="7">
        <v>10</v>
      </c>
      <c r="I62" s="7">
        <v>10</v>
      </c>
      <c r="J62" s="7">
        <v>0</v>
      </c>
      <c r="K62" s="7">
        <v>10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2">
        <f t="shared" si="2"/>
        <v>10</v>
      </c>
      <c r="V62" s="2">
        <f t="shared" si="3"/>
        <v>10</v>
      </c>
      <c r="W62" s="2">
        <f t="shared" si="0"/>
        <v>0</v>
      </c>
      <c r="X62" s="2">
        <f t="shared" si="4"/>
        <v>0</v>
      </c>
      <c r="Y62" s="2">
        <f t="shared" si="1"/>
        <v>10</v>
      </c>
      <c r="Z62" s="2">
        <f t="shared" si="5"/>
        <v>10</v>
      </c>
      <c r="AA62" s="5">
        <v>0.84899999999999998</v>
      </c>
      <c r="AB62" s="5">
        <v>0.996</v>
      </c>
      <c r="AC62" s="5">
        <v>1.44</v>
      </c>
      <c r="AD62" s="5">
        <v>1.7250000000000001</v>
      </c>
      <c r="AE62" s="5">
        <v>1.8720000000000001</v>
      </c>
      <c r="AF62" s="5">
        <v>2.1269999999999998</v>
      </c>
      <c r="AG62" s="7">
        <v>7</v>
      </c>
      <c r="AH62" s="30">
        <f t="shared" si="6"/>
        <v>5.6979971379825183E-2</v>
      </c>
      <c r="AI62" s="32">
        <f t="shared" si="7"/>
        <v>3.2779257407328136E-2</v>
      </c>
      <c r="AJ62" s="32">
        <f t="shared" si="8"/>
        <v>4.398305845219147E-2</v>
      </c>
    </row>
    <row r="63" spans="1:36" s="6" customFormat="1">
      <c r="A63" s="19" t="s">
        <v>14</v>
      </c>
      <c r="B63" s="19" t="s">
        <v>57</v>
      </c>
      <c r="C63" s="8">
        <v>0.5</v>
      </c>
      <c r="D63" s="7">
        <v>10</v>
      </c>
      <c r="E63" s="7">
        <v>4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2">
        <f t="shared" si="2"/>
        <v>0</v>
      </c>
      <c r="V63" s="2">
        <f t="shared" si="3"/>
        <v>0</v>
      </c>
      <c r="W63" s="2">
        <f t="shared" si="0"/>
        <v>0</v>
      </c>
      <c r="X63" s="2">
        <f t="shared" si="4"/>
        <v>0</v>
      </c>
      <c r="Y63" s="2">
        <f t="shared" si="1"/>
        <v>0</v>
      </c>
      <c r="Z63" s="2">
        <f t="shared" si="5"/>
        <v>0</v>
      </c>
      <c r="AA63" s="5">
        <v>0.93600000000000005</v>
      </c>
      <c r="AB63" s="13">
        <v>1.129</v>
      </c>
      <c r="AC63" s="5">
        <v>1.1619999999999999</v>
      </c>
      <c r="AD63" s="5">
        <v>1.3779999999999999</v>
      </c>
      <c r="AE63" s="5">
        <v>1.456</v>
      </c>
      <c r="AF63" s="9" t="s">
        <v>15</v>
      </c>
      <c r="AG63" s="10" t="s">
        <v>15</v>
      </c>
      <c r="AH63" s="10" t="s">
        <v>15</v>
      </c>
      <c r="AI63" s="10" t="s">
        <v>15</v>
      </c>
      <c r="AJ63" s="10" t="s">
        <v>15</v>
      </c>
    </row>
    <row r="64" spans="1:36">
      <c r="A64" s="19" t="s">
        <v>14</v>
      </c>
      <c r="B64" s="19" t="s">
        <v>57</v>
      </c>
      <c r="C64" s="8">
        <v>0.5</v>
      </c>
      <c r="D64" s="7">
        <v>10</v>
      </c>
      <c r="E64" s="7">
        <v>5</v>
      </c>
      <c r="F64" s="7">
        <v>10</v>
      </c>
      <c r="G64" s="7">
        <v>0</v>
      </c>
      <c r="H64" s="7">
        <v>10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2">
        <f t="shared" si="2"/>
        <v>10</v>
      </c>
      <c r="V64" s="2">
        <f t="shared" si="3"/>
        <v>0</v>
      </c>
      <c r="W64" s="2">
        <f t="shared" si="0"/>
        <v>0</v>
      </c>
      <c r="X64" s="2">
        <f t="shared" si="4"/>
        <v>0</v>
      </c>
      <c r="Y64" s="2">
        <f t="shared" si="1"/>
        <v>10</v>
      </c>
      <c r="Z64" s="2">
        <f t="shared" si="5"/>
        <v>0</v>
      </c>
      <c r="AA64" s="5">
        <v>0.78300000000000003</v>
      </c>
      <c r="AB64" s="17" t="s">
        <v>15</v>
      </c>
      <c r="AC64" s="17" t="s">
        <v>15</v>
      </c>
      <c r="AD64" s="17" t="s">
        <v>15</v>
      </c>
      <c r="AE64" s="17" t="s">
        <v>15</v>
      </c>
      <c r="AF64" s="5">
        <v>1.7330000000000001</v>
      </c>
      <c r="AG64" s="7">
        <v>7</v>
      </c>
      <c r="AH64" s="30">
        <f t="shared" si="6"/>
        <v>4.929097152228195E-2</v>
      </c>
      <c r="AI64" s="10" t="s">
        <v>15</v>
      </c>
      <c r="AJ64" s="10" t="s">
        <v>15</v>
      </c>
    </row>
    <row r="65" spans="1:36">
      <c r="A65" s="19" t="s">
        <v>14</v>
      </c>
      <c r="B65" s="19" t="s">
        <v>57</v>
      </c>
      <c r="C65" s="8">
        <v>0</v>
      </c>
      <c r="D65" s="7">
        <v>25</v>
      </c>
      <c r="E65" s="7">
        <v>1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2">
        <f t="shared" si="2"/>
        <v>0</v>
      </c>
      <c r="V65" s="2">
        <f t="shared" si="3"/>
        <v>0</v>
      </c>
      <c r="W65" s="2">
        <f t="shared" si="0"/>
        <v>0</v>
      </c>
      <c r="X65" s="2">
        <f t="shared" si="4"/>
        <v>0</v>
      </c>
      <c r="Y65" s="2">
        <f t="shared" si="1"/>
        <v>0</v>
      </c>
      <c r="Z65" s="2">
        <f t="shared" si="5"/>
        <v>0</v>
      </c>
      <c r="AA65" s="5">
        <v>0.81899999999999995</v>
      </c>
      <c r="AB65" s="5">
        <v>0.95899999999999996</v>
      </c>
      <c r="AC65" s="5">
        <v>1.218</v>
      </c>
      <c r="AD65" s="5">
        <v>1.421</v>
      </c>
      <c r="AE65" s="5">
        <v>1.5760000000000001</v>
      </c>
      <c r="AF65" s="5">
        <v>1.623</v>
      </c>
      <c r="AG65" s="7">
        <v>9</v>
      </c>
      <c r="AH65" s="30">
        <f t="shared" si="6"/>
        <v>3.3003846451757052E-2</v>
      </c>
      <c r="AI65" s="32">
        <f t="shared" si="7"/>
        <v>1.9151487392937566E-2</v>
      </c>
      <c r="AJ65" s="32">
        <f t="shared" si="8"/>
        <v>2.6590019574116813E-2</v>
      </c>
    </row>
    <row r="66" spans="1:36" s="6" customFormat="1">
      <c r="A66" s="19" t="s">
        <v>14</v>
      </c>
      <c r="B66" s="19" t="s">
        <v>57</v>
      </c>
      <c r="C66" s="8">
        <v>0</v>
      </c>
      <c r="D66" s="7">
        <v>25</v>
      </c>
      <c r="E66" s="7">
        <v>2</v>
      </c>
      <c r="F66" s="7">
        <v>10</v>
      </c>
      <c r="G66" s="7">
        <v>0</v>
      </c>
      <c r="H66" s="7">
        <v>10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2">
        <f t="shared" si="2"/>
        <v>10</v>
      </c>
      <c r="V66" s="2">
        <f t="shared" si="3"/>
        <v>0</v>
      </c>
      <c r="W66" s="2">
        <f t="shared" ref="W66:W129" si="9">MAX(G66,J66,M66,P66, S66)</f>
        <v>0</v>
      </c>
      <c r="X66" s="2">
        <f t="shared" si="4"/>
        <v>0</v>
      </c>
      <c r="Y66" s="2">
        <f t="shared" ref="Y66:Y129" si="10">MAX(H66,K66,N66,Q66, T66)</f>
        <v>10</v>
      </c>
      <c r="Z66" s="2">
        <f t="shared" si="5"/>
        <v>0</v>
      </c>
      <c r="AA66" s="5">
        <v>0.76200000000000001</v>
      </c>
      <c r="AB66" s="5">
        <v>0.996</v>
      </c>
      <c r="AC66" s="5">
        <v>1.125</v>
      </c>
      <c r="AD66" s="5">
        <v>1.371</v>
      </c>
      <c r="AE66" s="5">
        <v>1.4990000000000001</v>
      </c>
      <c r="AF66" s="9" t="s">
        <v>15</v>
      </c>
      <c r="AG66" s="10" t="s">
        <v>15</v>
      </c>
      <c r="AH66" s="10" t="s">
        <v>15</v>
      </c>
      <c r="AI66" s="10" t="s">
        <v>15</v>
      </c>
      <c r="AJ66" s="10" t="s">
        <v>15</v>
      </c>
    </row>
    <row r="67" spans="1:36" s="6" customFormat="1">
      <c r="A67" s="19" t="s">
        <v>14</v>
      </c>
      <c r="B67" s="19" t="s">
        <v>57</v>
      </c>
      <c r="C67" s="8">
        <v>0</v>
      </c>
      <c r="D67" s="7">
        <v>25</v>
      </c>
      <c r="E67" s="7">
        <v>3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2">
        <f t="shared" ref="U67:U130" si="11">MAX(F67,I67,L67,O67, R67)</f>
        <v>0</v>
      </c>
      <c r="V67" s="2">
        <f t="shared" ref="V67:V130" si="12">MAX(I67,L67,O67, R67)</f>
        <v>0</v>
      </c>
      <c r="W67" s="2">
        <f t="shared" si="9"/>
        <v>0</v>
      </c>
      <c r="X67" s="2">
        <f t="shared" ref="X67:X130" si="13">MAX(J67,M67,P67, S67)</f>
        <v>0</v>
      </c>
      <c r="Y67" s="2">
        <f t="shared" si="10"/>
        <v>0</v>
      </c>
      <c r="Z67" s="2">
        <f t="shared" ref="Z67:Z130" si="14">MAX(K67,N67,Q67, T67)</f>
        <v>0</v>
      </c>
      <c r="AA67" s="5">
        <v>0.83899999999999997</v>
      </c>
      <c r="AB67" s="5">
        <v>0.97299999999999998</v>
      </c>
      <c r="AC67" s="5">
        <v>1.1839999999999999</v>
      </c>
      <c r="AD67" s="5">
        <v>1.393</v>
      </c>
      <c r="AE67" s="5">
        <v>1.5209999999999999</v>
      </c>
      <c r="AF67" s="9" t="s">
        <v>15</v>
      </c>
      <c r="AG67" s="10" t="s">
        <v>15</v>
      </c>
      <c r="AH67" s="10" t="s">
        <v>15</v>
      </c>
      <c r="AI67" s="10" t="s">
        <v>15</v>
      </c>
      <c r="AJ67" s="10" t="s">
        <v>15</v>
      </c>
    </row>
    <row r="68" spans="1:36" s="6" customFormat="1">
      <c r="A68" s="19" t="s">
        <v>14</v>
      </c>
      <c r="B68" s="19" t="s">
        <v>57</v>
      </c>
      <c r="C68" s="8">
        <v>0</v>
      </c>
      <c r="D68" s="7">
        <v>25</v>
      </c>
      <c r="E68" s="7">
        <v>4</v>
      </c>
      <c r="F68" s="7">
        <v>10</v>
      </c>
      <c r="G68" s="7">
        <v>0</v>
      </c>
      <c r="H68" s="7">
        <v>10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2">
        <f t="shared" si="11"/>
        <v>10</v>
      </c>
      <c r="V68" s="2">
        <f t="shared" si="12"/>
        <v>0</v>
      </c>
      <c r="W68" s="2">
        <f t="shared" si="9"/>
        <v>0</v>
      </c>
      <c r="X68" s="2">
        <f t="shared" si="13"/>
        <v>0</v>
      </c>
      <c r="Y68" s="2">
        <f t="shared" si="10"/>
        <v>10</v>
      </c>
      <c r="Z68" s="2">
        <f t="shared" si="14"/>
        <v>0</v>
      </c>
      <c r="AA68" s="5">
        <v>0.81899999999999995</v>
      </c>
      <c r="AB68" s="5">
        <v>0.96399999999999997</v>
      </c>
      <c r="AC68" s="5">
        <v>1.232</v>
      </c>
      <c r="AD68" s="5">
        <v>1.395</v>
      </c>
      <c r="AE68" s="5">
        <v>1.534</v>
      </c>
      <c r="AF68" s="9" t="s">
        <v>15</v>
      </c>
      <c r="AG68" s="10" t="s">
        <v>15</v>
      </c>
      <c r="AH68" s="10" t="s">
        <v>15</v>
      </c>
      <c r="AI68" s="10" t="s">
        <v>15</v>
      </c>
      <c r="AJ68" s="10" t="s">
        <v>15</v>
      </c>
    </row>
    <row r="69" spans="1:36">
      <c r="A69" s="19" t="s">
        <v>14</v>
      </c>
      <c r="B69" s="19" t="s">
        <v>57</v>
      </c>
      <c r="C69" s="8">
        <v>0</v>
      </c>
      <c r="D69" s="7">
        <v>25</v>
      </c>
      <c r="E69" s="7">
        <v>5</v>
      </c>
      <c r="F69" s="7">
        <v>10</v>
      </c>
      <c r="G69" s="7">
        <v>0</v>
      </c>
      <c r="H69" s="7">
        <v>10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2">
        <f t="shared" si="11"/>
        <v>10</v>
      </c>
      <c r="V69" s="2">
        <f t="shared" si="12"/>
        <v>0</v>
      </c>
      <c r="W69" s="2">
        <f t="shared" si="9"/>
        <v>0</v>
      </c>
      <c r="X69" s="2">
        <f t="shared" si="13"/>
        <v>0</v>
      </c>
      <c r="Y69" s="2">
        <f t="shared" si="10"/>
        <v>10</v>
      </c>
      <c r="Z69" s="2">
        <f t="shared" si="14"/>
        <v>0</v>
      </c>
      <c r="AA69" s="5">
        <v>0.72799999999999998</v>
      </c>
      <c r="AB69" s="17" t="s">
        <v>15</v>
      </c>
      <c r="AC69" s="17" t="s">
        <v>15</v>
      </c>
      <c r="AD69" s="17" t="s">
        <v>15</v>
      </c>
      <c r="AE69" s="17" t="s">
        <v>15</v>
      </c>
      <c r="AF69" s="5">
        <v>1.633</v>
      </c>
      <c r="AG69" s="7">
        <v>11</v>
      </c>
      <c r="AH69" s="30">
        <f t="shared" ref="AH69:AH129" si="15">(LOG(AF69)-LOG(AA69))/AG69</f>
        <v>3.1895891402148276E-2</v>
      </c>
      <c r="AI69" s="10" t="s">
        <v>15</v>
      </c>
      <c r="AJ69" s="10" t="s">
        <v>15</v>
      </c>
    </row>
    <row r="70" spans="1:36">
      <c r="A70" s="19" t="s">
        <v>14</v>
      </c>
      <c r="B70" s="19" t="s">
        <v>57</v>
      </c>
      <c r="C70" s="8">
        <v>0</v>
      </c>
      <c r="D70" s="7">
        <v>25</v>
      </c>
      <c r="E70" s="7">
        <v>6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2">
        <f t="shared" si="11"/>
        <v>0</v>
      </c>
      <c r="V70" s="2">
        <f t="shared" si="12"/>
        <v>0</v>
      </c>
      <c r="W70" s="2">
        <f t="shared" si="9"/>
        <v>0</v>
      </c>
      <c r="X70" s="2">
        <f t="shared" si="13"/>
        <v>0</v>
      </c>
      <c r="Y70" s="2">
        <f t="shared" si="10"/>
        <v>0</v>
      </c>
      <c r="Z70" s="2">
        <f t="shared" si="14"/>
        <v>0</v>
      </c>
      <c r="AA70" s="5">
        <v>0.76</v>
      </c>
      <c r="AB70" s="17" t="s">
        <v>15</v>
      </c>
      <c r="AC70" s="17" t="s">
        <v>15</v>
      </c>
      <c r="AD70" s="17" t="s">
        <v>15</v>
      </c>
      <c r="AE70" s="17" t="s">
        <v>15</v>
      </c>
      <c r="AF70" s="5">
        <v>1.5880000000000001</v>
      </c>
      <c r="AG70" s="7">
        <v>10</v>
      </c>
      <c r="AH70" s="30">
        <f t="shared" si="15"/>
        <v>3.2003690581028608E-2</v>
      </c>
      <c r="AI70" s="10" t="s">
        <v>15</v>
      </c>
      <c r="AJ70" s="10" t="s">
        <v>15</v>
      </c>
    </row>
    <row r="71" spans="1:36">
      <c r="A71" s="19" t="s">
        <v>14</v>
      </c>
      <c r="B71" s="19" t="s">
        <v>57</v>
      </c>
      <c r="C71" s="8">
        <v>0</v>
      </c>
      <c r="D71" s="7">
        <v>25</v>
      </c>
      <c r="E71" s="7">
        <v>7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2">
        <f t="shared" si="11"/>
        <v>0</v>
      </c>
      <c r="V71" s="2">
        <f t="shared" si="12"/>
        <v>0</v>
      </c>
      <c r="W71" s="2">
        <f t="shared" si="9"/>
        <v>0</v>
      </c>
      <c r="X71" s="2">
        <f t="shared" si="13"/>
        <v>0</v>
      </c>
      <c r="Y71" s="2">
        <f t="shared" si="10"/>
        <v>0</v>
      </c>
      <c r="Z71" s="2">
        <f t="shared" si="14"/>
        <v>0</v>
      </c>
      <c r="AA71" s="5">
        <v>0.75</v>
      </c>
      <c r="AB71" s="17" t="s">
        <v>15</v>
      </c>
      <c r="AC71" s="17" t="s">
        <v>15</v>
      </c>
      <c r="AD71" s="17" t="s">
        <v>15</v>
      </c>
      <c r="AE71" s="17" t="s">
        <v>15</v>
      </c>
      <c r="AF71" s="5">
        <v>1.5580000000000001</v>
      </c>
      <c r="AG71" s="7">
        <v>10</v>
      </c>
      <c r="AH71" s="30">
        <f t="shared" si="15"/>
        <v>3.1750618994484558E-2</v>
      </c>
      <c r="AI71" s="10" t="s">
        <v>15</v>
      </c>
      <c r="AJ71" s="10" t="s">
        <v>15</v>
      </c>
    </row>
    <row r="72" spans="1:36">
      <c r="A72" s="19" t="s">
        <v>14</v>
      </c>
      <c r="B72" s="19" t="s">
        <v>57</v>
      </c>
      <c r="C72" s="8">
        <v>0</v>
      </c>
      <c r="D72" s="7">
        <v>25</v>
      </c>
      <c r="E72" s="7">
        <v>8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2">
        <f t="shared" si="11"/>
        <v>0</v>
      </c>
      <c r="V72" s="2">
        <f t="shared" si="12"/>
        <v>0</v>
      </c>
      <c r="W72" s="2">
        <f t="shared" si="9"/>
        <v>0</v>
      </c>
      <c r="X72" s="2">
        <f t="shared" si="13"/>
        <v>0</v>
      </c>
      <c r="Y72" s="2">
        <f t="shared" si="10"/>
        <v>0</v>
      </c>
      <c r="Z72" s="2">
        <f t="shared" si="14"/>
        <v>0</v>
      </c>
      <c r="AA72" s="5">
        <v>0.75800000000000001</v>
      </c>
      <c r="AB72" s="17" t="s">
        <v>15</v>
      </c>
      <c r="AC72" s="17" t="s">
        <v>15</v>
      </c>
      <c r="AD72" s="17" t="s">
        <v>15</v>
      </c>
      <c r="AE72" s="17" t="s">
        <v>15</v>
      </c>
      <c r="AF72" s="5">
        <v>1.6140000000000001</v>
      </c>
      <c r="AG72" s="7">
        <v>10</v>
      </c>
      <c r="AH72" s="30">
        <f t="shared" si="15"/>
        <v>3.2823432475399809E-2</v>
      </c>
      <c r="AI72" s="10" t="s">
        <v>15</v>
      </c>
      <c r="AJ72" s="10" t="s">
        <v>15</v>
      </c>
    </row>
    <row r="73" spans="1:36">
      <c r="A73" s="19" t="s">
        <v>14</v>
      </c>
      <c r="B73" s="19" t="s">
        <v>57</v>
      </c>
      <c r="C73" s="8">
        <v>0.1</v>
      </c>
      <c r="D73" s="7">
        <v>25</v>
      </c>
      <c r="E73" s="7">
        <v>1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2">
        <f t="shared" si="11"/>
        <v>0</v>
      </c>
      <c r="V73" s="2">
        <f t="shared" si="12"/>
        <v>0</v>
      </c>
      <c r="W73" s="2">
        <f t="shared" si="9"/>
        <v>0</v>
      </c>
      <c r="X73" s="2">
        <f t="shared" si="13"/>
        <v>0</v>
      </c>
      <c r="Y73" s="2">
        <f t="shared" si="10"/>
        <v>0</v>
      </c>
      <c r="Z73" s="2">
        <f t="shared" si="14"/>
        <v>0</v>
      </c>
      <c r="AA73" s="5">
        <v>0.76700000000000002</v>
      </c>
      <c r="AB73" s="17" t="s">
        <v>15</v>
      </c>
      <c r="AC73" s="17" t="s">
        <v>15</v>
      </c>
      <c r="AD73" s="17" t="s">
        <v>15</v>
      </c>
      <c r="AE73" s="17" t="s">
        <v>15</v>
      </c>
      <c r="AF73" s="5">
        <v>1.4930000000000001</v>
      </c>
      <c r="AG73" s="7">
        <v>10</v>
      </c>
      <c r="AH73" s="30">
        <f t="shared" si="15"/>
        <v>2.892644437760445E-2</v>
      </c>
      <c r="AI73" s="10" t="s">
        <v>15</v>
      </c>
      <c r="AJ73" s="10" t="s">
        <v>15</v>
      </c>
    </row>
    <row r="74" spans="1:36">
      <c r="A74" s="19" t="s">
        <v>14</v>
      </c>
      <c r="B74" s="19" t="s">
        <v>57</v>
      </c>
      <c r="C74" s="8">
        <v>0.1</v>
      </c>
      <c r="D74" s="7">
        <v>25</v>
      </c>
      <c r="E74" s="7">
        <v>2</v>
      </c>
      <c r="F74" s="7">
        <v>10</v>
      </c>
      <c r="G74" s="7">
        <v>0</v>
      </c>
      <c r="H74" s="7">
        <v>10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2">
        <f t="shared" si="11"/>
        <v>10</v>
      </c>
      <c r="V74" s="2">
        <f t="shared" si="12"/>
        <v>0</v>
      </c>
      <c r="W74" s="2">
        <f t="shared" si="9"/>
        <v>0</v>
      </c>
      <c r="X74" s="2">
        <f t="shared" si="13"/>
        <v>0</v>
      </c>
      <c r="Y74" s="2">
        <f t="shared" si="10"/>
        <v>10</v>
      </c>
      <c r="Z74" s="2">
        <f t="shared" si="14"/>
        <v>0</v>
      </c>
      <c r="AA74" s="5">
        <v>0.754</v>
      </c>
      <c r="AB74" s="17" t="s">
        <v>15</v>
      </c>
      <c r="AC74" s="17" t="s">
        <v>15</v>
      </c>
      <c r="AD74" s="17" t="s">
        <v>15</v>
      </c>
      <c r="AE74" s="17" t="s">
        <v>15</v>
      </c>
      <c r="AF74" s="5">
        <v>1.5980000000000001</v>
      </c>
      <c r="AG74" s="7">
        <v>10</v>
      </c>
      <c r="AH74" s="30">
        <f t="shared" si="15"/>
        <v>3.2620542910819852E-2</v>
      </c>
      <c r="AI74" s="10" t="s">
        <v>15</v>
      </c>
      <c r="AJ74" s="10" t="s">
        <v>15</v>
      </c>
    </row>
    <row r="75" spans="1:36" s="6" customFormat="1">
      <c r="A75" s="19" t="s">
        <v>14</v>
      </c>
      <c r="B75" s="19" t="s">
        <v>57</v>
      </c>
      <c r="C75" s="8">
        <v>0.25</v>
      </c>
      <c r="D75" s="7">
        <v>25</v>
      </c>
      <c r="E75" s="7">
        <v>1</v>
      </c>
      <c r="F75" s="7">
        <v>10</v>
      </c>
      <c r="G75" s="7">
        <v>0</v>
      </c>
      <c r="H75" s="7">
        <v>10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2">
        <f t="shared" si="11"/>
        <v>10</v>
      </c>
      <c r="V75" s="2">
        <f t="shared" si="12"/>
        <v>0</v>
      </c>
      <c r="W75" s="2">
        <f t="shared" si="9"/>
        <v>0</v>
      </c>
      <c r="X75" s="2">
        <f t="shared" si="13"/>
        <v>0</v>
      </c>
      <c r="Y75" s="2">
        <f t="shared" si="10"/>
        <v>10</v>
      </c>
      <c r="Z75" s="2">
        <f t="shared" si="14"/>
        <v>0</v>
      </c>
      <c r="AA75" s="5">
        <v>0.72099999999999997</v>
      </c>
      <c r="AB75" s="5">
        <v>0.78</v>
      </c>
      <c r="AC75" s="13">
        <v>0.97899999999999998</v>
      </c>
      <c r="AD75" s="5">
        <v>1.1439999999999999</v>
      </c>
      <c r="AE75" s="5">
        <v>1.4379999999999999</v>
      </c>
      <c r="AF75" s="9" t="s">
        <v>15</v>
      </c>
      <c r="AG75" s="10" t="s">
        <v>15</v>
      </c>
      <c r="AH75" s="10" t="s">
        <v>15</v>
      </c>
      <c r="AI75" s="10" t="s">
        <v>15</v>
      </c>
      <c r="AJ75" s="10" t="s">
        <v>15</v>
      </c>
    </row>
    <row r="76" spans="1:36" s="6" customFormat="1">
      <c r="A76" s="19" t="s">
        <v>14</v>
      </c>
      <c r="B76" s="19" t="s">
        <v>57</v>
      </c>
      <c r="C76" s="8">
        <v>0.25</v>
      </c>
      <c r="D76" s="7">
        <v>25</v>
      </c>
      <c r="E76" s="7">
        <v>2</v>
      </c>
      <c r="F76" s="7">
        <v>10</v>
      </c>
      <c r="G76" s="7">
        <v>0</v>
      </c>
      <c r="H76" s="7">
        <v>10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2">
        <f t="shared" si="11"/>
        <v>10</v>
      </c>
      <c r="V76" s="2">
        <f t="shared" si="12"/>
        <v>0</v>
      </c>
      <c r="W76" s="2">
        <f t="shared" si="9"/>
        <v>0</v>
      </c>
      <c r="X76" s="2">
        <f t="shared" si="13"/>
        <v>0</v>
      </c>
      <c r="Y76" s="2">
        <f t="shared" si="10"/>
        <v>10</v>
      </c>
      <c r="Z76" s="2">
        <f t="shared" si="14"/>
        <v>0</v>
      </c>
      <c r="AA76" s="5">
        <v>0.71599999999999997</v>
      </c>
      <c r="AB76" s="5">
        <v>0.75600000000000001</v>
      </c>
      <c r="AC76" s="13">
        <v>0.89</v>
      </c>
      <c r="AD76" s="13">
        <v>0.89200000000000002</v>
      </c>
      <c r="AE76" s="5">
        <v>1.1519999999999999</v>
      </c>
      <c r="AF76" s="9" t="s">
        <v>15</v>
      </c>
      <c r="AG76" s="10" t="s">
        <v>15</v>
      </c>
      <c r="AH76" s="10" t="s">
        <v>15</v>
      </c>
      <c r="AI76" s="10" t="s">
        <v>15</v>
      </c>
      <c r="AJ76" s="10" t="s">
        <v>15</v>
      </c>
    </row>
    <row r="77" spans="1:36">
      <c r="A77" s="19" t="s">
        <v>14</v>
      </c>
      <c r="B77" s="19" t="s">
        <v>57</v>
      </c>
      <c r="C77" s="8">
        <v>0.25</v>
      </c>
      <c r="D77" s="7">
        <v>25</v>
      </c>
      <c r="E77" s="7">
        <v>3</v>
      </c>
      <c r="F77" s="7">
        <v>10</v>
      </c>
      <c r="G77" s="7">
        <v>0</v>
      </c>
      <c r="H77" s="7">
        <v>10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2">
        <f t="shared" si="11"/>
        <v>10</v>
      </c>
      <c r="V77" s="2">
        <f t="shared" si="12"/>
        <v>0</v>
      </c>
      <c r="W77" s="2">
        <f t="shared" si="9"/>
        <v>0</v>
      </c>
      <c r="X77" s="2">
        <f t="shared" si="13"/>
        <v>0</v>
      </c>
      <c r="Y77" s="2">
        <f t="shared" si="10"/>
        <v>10</v>
      </c>
      <c r="Z77" s="2">
        <f t="shared" si="14"/>
        <v>0</v>
      </c>
      <c r="AA77" s="5">
        <v>0.72099999999999997</v>
      </c>
      <c r="AB77" s="5">
        <v>0.83599999999999997</v>
      </c>
      <c r="AC77" s="13">
        <v>1.0720000000000001</v>
      </c>
      <c r="AD77" s="5">
        <v>1.2949999999999999</v>
      </c>
      <c r="AE77" s="5">
        <v>1.6859999999999999</v>
      </c>
      <c r="AF77" s="5">
        <v>1.8939999999999999</v>
      </c>
      <c r="AG77" s="7">
        <v>7</v>
      </c>
      <c r="AH77" s="30">
        <f t="shared" si="15"/>
        <v>5.9920672849689369E-2</v>
      </c>
      <c r="AI77" s="32">
        <f t="shared" ref="AI77:AI129" si="16">(LOG(AC77)-LOG(AA77))/AG77</f>
        <v>2.4608502948188889E-2</v>
      </c>
      <c r="AJ77" s="32">
        <f t="shared" ref="AJ77:AJ129" si="17">(LOG(AD77)-LOG(AA77))/AG77</f>
        <v>3.6333500528263084E-2</v>
      </c>
    </row>
    <row r="78" spans="1:36" s="6" customFormat="1">
      <c r="A78" s="19" t="s">
        <v>14</v>
      </c>
      <c r="B78" s="19" t="s">
        <v>57</v>
      </c>
      <c r="C78" s="8">
        <v>0.25</v>
      </c>
      <c r="D78" s="7">
        <v>25</v>
      </c>
      <c r="E78" s="7">
        <v>4</v>
      </c>
      <c r="F78" s="7">
        <v>10</v>
      </c>
      <c r="G78" s="7">
        <v>0</v>
      </c>
      <c r="H78" s="7">
        <v>10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2">
        <f t="shared" si="11"/>
        <v>10</v>
      </c>
      <c r="V78" s="2">
        <f t="shared" si="12"/>
        <v>0</v>
      </c>
      <c r="W78" s="2">
        <f t="shared" si="9"/>
        <v>0</v>
      </c>
      <c r="X78" s="2">
        <f t="shared" si="13"/>
        <v>0</v>
      </c>
      <c r="Y78" s="2">
        <f t="shared" si="10"/>
        <v>10</v>
      </c>
      <c r="Z78" s="2">
        <f t="shared" si="14"/>
        <v>0</v>
      </c>
      <c r="AA78" s="5">
        <v>0.70199999999999996</v>
      </c>
      <c r="AB78" s="5">
        <v>0.72099999999999997</v>
      </c>
      <c r="AC78" s="13">
        <v>0.77200000000000002</v>
      </c>
      <c r="AD78" s="5">
        <v>0.82699999999999996</v>
      </c>
      <c r="AE78" s="5">
        <v>1.0189999999999999</v>
      </c>
      <c r="AF78" s="9" t="s">
        <v>15</v>
      </c>
      <c r="AG78" s="10" t="s">
        <v>15</v>
      </c>
      <c r="AH78" s="10" t="s">
        <v>15</v>
      </c>
      <c r="AI78" s="10" t="s">
        <v>15</v>
      </c>
      <c r="AJ78" s="10" t="s">
        <v>15</v>
      </c>
    </row>
    <row r="79" spans="1:36">
      <c r="A79" s="19" t="s">
        <v>14</v>
      </c>
      <c r="B79" s="19" t="s">
        <v>57</v>
      </c>
      <c r="C79" s="8">
        <v>0.25</v>
      </c>
      <c r="D79" s="7">
        <v>25</v>
      </c>
      <c r="E79" s="7">
        <v>5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2">
        <f t="shared" si="11"/>
        <v>0</v>
      </c>
      <c r="V79" s="2">
        <f t="shared" si="12"/>
        <v>0</v>
      </c>
      <c r="W79" s="2">
        <f t="shared" si="9"/>
        <v>0</v>
      </c>
      <c r="X79" s="2">
        <f t="shared" si="13"/>
        <v>0</v>
      </c>
      <c r="Y79" s="2">
        <f t="shared" si="10"/>
        <v>0</v>
      </c>
      <c r="Z79" s="2">
        <f t="shared" si="14"/>
        <v>0</v>
      </c>
      <c r="AA79" s="5">
        <v>0.71899999999999997</v>
      </c>
      <c r="AB79" s="5">
        <v>0.77100000000000002</v>
      </c>
      <c r="AC79" s="17" t="s">
        <v>15</v>
      </c>
      <c r="AD79" s="17" t="s">
        <v>15</v>
      </c>
      <c r="AE79" s="17" t="s">
        <v>15</v>
      </c>
      <c r="AF79" s="5">
        <v>1.5189999999999999</v>
      </c>
      <c r="AG79" s="7">
        <v>11</v>
      </c>
      <c r="AH79" s="30">
        <f t="shared" si="15"/>
        <v>2.9529898498173068E-2</v>
      </c>
      <c r="AI79" s="10" t="s">
        <v>15</v>
      </c>
      <c r="AJ79" s="10" t="s">
        <v>15</v>
      </c>
    </row>
    <row r="80" spans="1:36">
      <c r="A80" s="19" t="s">
        <v>14</v>
      </c>
      <c r="B80" s="19" t="s">
        <v>57</v>
      </c>
      <c r="C80" s="8">
        <v>0.25</v>
      </c>
      <c r="D80" s="7">
        <v>25</v>
      </c>
      <c r="E80" s="7">
        <v>6</v>
      </c>
      <c r="F80" s="7">
        <f t="shared" ref="F80" si="18">30+20</f>
        <v>50</v>
      </c>
      <c r="G80" s="7">
        <f>30</f>
        <v>30</v>
      </c>
      <c r="H80" s="7">
        <v>20</v>
      </c>
      <c r="I80" s="7">
        <v>10</v>
      </c>
      <c r="J80" s="7">
        <v>0</v>
      </c>
      <c r="K80" s="7">
        <v>10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2">
        <f t="shared" si="11"/>
        <v>50</v>
      </c>
      <c r="V80" s="2">
        <f t="shared" si="12"/>
        <v>10</v>
      </c>
      <c r="W80" s="2">
        <f t="shared" si="9"/>
        <v>30</v>
      </c>
      <c r="X80" s="2">
        <f t="shared" si="13"/>
        <v>0</v>
      </c>
      <c r="Y80" s="2">
        <f t="shared" si="10"/>
        <v>20</v>
      </c>
      <c r="Z80" s="2">
        <f t="shared" si="14"/>
        <v>10</v>
      </c>
      <c r="AA80" s="5">
        <v>0.66200000000000003</v>
      </c>
      <c r="AB80" s="5">
        <v>0.82099999999999995</v>
      </c>
      <c r="AC80" s="17" t="s">
        <v>15</v>
      </c>
      <c r="AD80" s="17" t="s">
        <v>15</v>
      </c>
      <c r="AE80" s="17" t="s">
        <v>15</v>
      </c>
      <c r="AF80" s="5">
        <v>1.6859999999999999</v>
      </c>
      <c r="AG80" s="7">
        <v>7</v>
      </c>
      <c r="AH80" s="30">
        <f t="shared" si="15"/>
        <v>5.7999940121289076E-2</v>
      </c>
      <c r="AI80" s="10" t="s">
        <v>15</v>
      </c>
      <c r="AJ80" s="10" t="s">
        <v>15</v>
      </c>
    </row>
    <row r="81" spans="1:36" s="6" customFormat="1">
      <c r="A81" s="19" t="s">
        <v>14</v>
      </c>
      <c r="B81" s="19" t="s">
        <v>57</v>
      </c>
      <c r="C81" s="8">
        <v>0.5</v>
      </c>
      <c r="D81" s="7">
        <v>25</v>
      </c>
      <c r="E81" s="7">
        <v>1</v>
      </c>
      <c r="F81" s="7">
        <v>10</v>
      </c>
      <c r="G81" s="7">
        <v>0</v>
      </c>
      <c r="H81" s="7">
        <v>10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2">
        <f t="shared" si="11"/>
        <v>10</v>
      </c>
      <c r="V81" s="2">
        <f t="shared" si="12"/>
        <v>0</v>
      </c>
      <c r="W81" s="2">
        <f t="shared" si="9"/>
        <v>0</v>
      </c>
      <c r="X81" s="2">
        <f t="shared" si="13"/>
        <v>0</v>
      </c>
      <c r="Y81" s="2">
        <f t="shared" si="10"/>
        <v>10</v>
      </c>
      <c r="Z81" s="2">
        <f t="shared" si="14"/>
        <v>0</v>
      </c>
      <c r="AA81" s="5">
        <v>0.73</v>
      </c>
      <c r="AB81" s="17" t="s">
        <v>15</v>
      </c>
      <c r="AC81" s="17" t="s">
        <v>15</v>
      </c>
      <c r="AD81" s="17" t="s">
        <v>15</v>
      </c>
      <c r="AE81" s="17" t="s">
        <v>15</v>
      </c>
      <c r="AF81" s="9" t="s">
        <v>15</v>
      </c>
      <c r="AG81" s="10" t="s">
        <v>15</v>
      </c>
      <c r="AH81" s="10" t="s">
        <v>15</v>
      </c>
      <c r="AI81" s="10" t="s">
        <v>15</v>
      </c>
      <c r="AJ81" s="10" t="s">
        <v>15</v>
      </c>
    </row>
    <row r="82" spans="1:36">
      <c r="A82" s="19" t="s">
        <v>14</v>
      </c>
      <c r="B82" s="19" t="s">
        <v>57</v>
      </c>
      <c r="C82" s="8">
        <v>0.5</v>
      </c>
      <c r="D82" s="7">
        <v>25</v>
      </c>
      <c r="E82" s="7">
        <v>2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2">
        <f t="shared" si="11"/>
        <v>0</v>
      </c>
      <c r="V82" s="2">
        <f t="shared" si="12"/>
        <v>0</v>
      </c>
      <c r="W82" s="2">
        <f t="shared" si="9"/>
        <v>0</v>
      </c>
      <c r="X82" s="2">
        <f t="shared" si="13"/>
        <v>0</v>
      </c>
      <c r="Y82" s="2">
        <f t="shared" si="10"/>
        <v>0</v>
      </c>
      <c r="Z82" s="2">
        <f t="shared" si="14"/>
        <v>0</v>
      </c>
      <c r="AA82" s="5">
        <v>0.84399999999999997</v>
      </c>
      <c r="AB82" s="5">
        <v>0.85299999999999998</v>
      </c>
      <c r="AC82" s="5">
        <v>1.1020000000000001</v>
      </c>
      <c r="AD82" s="5">
        <v>1.4059999999999999</v>
      </c>
      <c r="AE82" s="5">
        <v>1.6240000000000001</v>
      </c>
      <c r="AF82" s="5">
        <v>1.772</v>
      </c>
      <c r="AG82" s="7">
        <v>7</v>
      </c>
      <c r="AH82" s="30">
        <f t="shared" si="15"/>
        <v>4.6017324417910989E-2</v>
      </c>
      <c r="AI82" s="32">
        <f t="shared" si="16"/>
        <v>1.654844969858732E-2</v>
      </c>
      <c r="AJ82" s="32">
        <f t="shared" si="17"/>
        <v>3.1663267722592869E-2</v>
      </c>
    </row>
    <row r="83" spans="1:36" s="6" customFormat="1">
      <c r="A83" s="19" t="s">
        <v>14</v>
      </c>
      <c r="B83" s="19" t="s">
        <v>57</v>
      </c>
      <c r="C83" s="8">
        <v>0.5</v>
      </c>
      <c r="D83" s="7">
        <v>25</v>
      </c>
      <c r="E83" s="7">
        <v>3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2">
        <f t="shared" si="11"/>
        <v>0</v>
      </c>
      <c r="V83" s="2">
        <f t="shared" si="12"/>
        <v>0</v>
      </c>
      <c r="W83" s="2">
        <f t="shared" si="9"/>
        <v>0</v>
      </c>
      <c r="X83" s="2">
        <f t="shared" si="13"/>
        <v>0</v>
      </c>
      <c r="Y83" s="2">
        <f t="shared" si="10"/>
        <v>0</v>
      </c>
      <c r="Z83" s="2">
        <f t="shared" si="14"/>
        <v>0</v>
      </c>
      <c r="AA83" s="5">
        <v>0.71499999999999997</v>
      </c>
      <c r="AB83" s="5">
        <v>0.82399999999999995</v>
      </c>
      <c r="AC83" s="5">
        <v>0.99099999999999999</v>
      </c>
      <c r="AD83" s="13">
        <v>1.008</v>
      </c>
      <c r="AE83" s="5">
        <v>1.3460000000000001</v>
      </c>
      <c r="AF83" s="9" t="s">
        <v>15</v>
      </c>
      <c r="AG83" s="10" t="s">
        <v>15</v>
      </c>
      <c r="AH83" s="10" t="s">
        <v>15</v>
      </c>
      <c r="AI83" s="10" t="s">
        <v>15</v>
      </c>
      <c r="AJ83" s="10" t="s">
        <v>15</v>
      </c>
    </row>
    <row r="84" spans="1:36">
      <c r="A84" s="19" t="s">
        <v>14</v>
      </c>
      <c r="B84" s="19" t="s">
        <v>57</v>
      </c>
      <c r="C84" s="8">
        <v>0.5</v>
      </c>
      <c r="D84" s="7">
        <v>25</v>
      </c>
      <c r="E84" s="7">
        <v>4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2">
        <f t="shared" si="11"/>
        <v>0</v>
      </c>
      <c r="V84" s="2">
        <f t="shared" si="12"/>
        <v>0</v>
      </c>
      <c r="W84" s="2">
        <f t="shared" si="9"/>
        <v>0</v>
      </c>
      <c r="X84" s="2">
        <f t="shared" si="13"/>
        <v>0</v>
      </c>
      <c r="Y84" s="2">
        <f t="shared" si="10"/>
        <v>0</v>
      </c>
      <c r="Z84" s="2">
        <f t="shared" si="14"/>
        <v>0</v>
      </c>
      <c r="AA84" s="5">
        <v>0.90200000000000002</v>
      </c>
      <c r="AB84" s="5">
        <v>0.91600000000000004</v>
      </c>
      <c r="AC84" s="5">
        <v>1.1619999999999999</v>
      </c>
      <c r="AD84" s="5">
        <v>1.514</v>
      </c>
      <c r="AE84" s="5">
        <v>1.6970000000000001</v>
      </c>
      <c r="AF84" s="5">
        <v>1.9850000000000001</v>
      </c>
      <c r="AG84" s="7">
        <v>7</v>
      </c>
      <c r="AH84" s="30">
        <f t="shared" si="15"/>
        <v>4.8936281936741731E-2</v>
      </c>
      <c r="AI84" s="32">
        <f t="shared" si="16"/>
        <v>1.5714227216052878E-2</v>
      </c>
      <c r="AJ84" s="32">
        <f t="shared" si="17"/>
        <v>3.2131333946016034E-2</v>
      </c>
    </row>
    <row r="85" spans="1:36">
      <c r="A85" s="19" t="s">
        <v>16</v>
      </c>
      <c r="B85" s="19" t="s">
        <v>58</v>
      </c>
      <c r="C85" s="8">
        <v>0</v>
      </c>
      <c r="D85" s="7">
        <v>0</v>
      </c>
      <c r="E85" s="7">
        <v>1</v>
      </c>
      <c r="F85" s="7">
        <f>30+40</f>
        <v>70</v>
      </c>
      <c r="G85" s="7">
        <f>30</f>
        <v>30</v>
      </c>
      <c r="H85" s="7">
        <v>40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2">
        <f t="shared" si="11"/>
        <v>70</v>
      </c>
      <c r="V85" s="2">
        <f t="shared" si="12"/>
        <v>0</v>
      </c>
      <c r="W85" s="2">
        <f t="shared" si="9"/>
        <v>30</v>
      </c>
      <c r="X85" s="2">
        <f t="shared" si="13"/>
        <v>0</v>
      </c>
      <c r="Y85" s="2">
        <f t="shared" si="10"/>
        <v>40</v>
      </c>
      <c r="Z85" s="2">
        <f t="shared" si="14"/>
        <v>0</v>
      </c>
      <c r="AA85" s="5">
        <v>0.78400000000000003</v>
      </c>
      <c r="AB85" s="13">
        <v>0.92</v>
      </c>
      <c r="AC85" s="13">
        <v>1.179</v>
      </c>
      <c r="AD85" s="13">
        <v>1.196</v>
      </c>
      <c r="AE85" s="13">
        <v>1.47</v>
      </c>
      <c r="AF85" s="5">
        <v>2.1629999999999998</v>
      </c>
      <c r="AG85" s="7">
        <v>6</v>
      </c>
      <c r="AH85" s="30">
        <f t="shared" si="15"/>
        <v>7.3456742792442159E-2</v>
      </c>
      <c r="AI85" s="32">
        <f t="shared" si="16"/>
        <v>2.9532957068441782E-2</v>
      </c>
      <c r="AJ85" s="32">
        <f t="shared" si="17"/>
        <v>3.0569186161325593E-2</v>
      </c>
    </row>
    <row r="86" spans="1:36">
      <c r="A86" s="19" t="s">
        <v>16</v>
      </c>
      <c r="B86" s="19" t="s">
        <v>58</v>
      </c>
      <c r="C86" s="8">
        <v>0</v>
      </c>
      <c r="D86" s="7">
        <v>0</v>
      </c>
      <c r="E86" s="7">
        <v>2</v>
      </c>
      <c r="F86" s="7">
        <f>30+40</f>
        <v>70</v>
      </c>
      <c r="G86" s="7">
        <f>30</f>
        <v>30</v>
      </c>
      <c r="H86" s="7">
        <v>40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2">
        <f t="shared" si="11"/>
        <v>70</v>
      </c>
      <c r="V86" s="2">
        <f t="shared" si="12"/>
        <v>0</v>
      </c>
      <c r="W86" s="2">
        <f t="shared" si="9"/>
        <v>30</v>
      </c>
      <c r="X86" s="2">
        <f t="shared" si="13"/>
        <v>0</v>
      </c>
      <c r="Y86" s="2">
        <f t="shared" si="10"/>
        <v>40</v>
      </c>
      <c r="Z86" s="2">
        <f t="shared" si="14"/>
        <v>0</v>
      </c>
      <c r="AA86" s="5">
        <v>0.77900000000000003</v>
      </c>
      <c r="AB86" s="5">
        <v>0.94399999999999995</v>
      </c>
      <c r="AC86" s="5">
        <v>0.98299999999999998</v>
      </c>
      <c r="AD86" s="13">
        <v>1.133</v>
      </c>
      <c r="AE86" s="13">
        <v>1.5960000000000001</v>
      </c>
      <c r="AF86" s="5">
        <v>2.1030000000000002</v>
      </c>
      <c r="AG86" s="7">
        <v>7</v>
      </c>
      <c r="AH86" s="30">
        <f t="shared" si="15"/>
        <v>6.1614545001965233E-2</v>
      </c>
      <c r="AI86" s="32">
        <f t="shared" si="16"/>
        <v>1.4430865737081593E-2</v>
      </c>
      <c r="AJ86" s="32">
        <f t="shared" si="17"/>
        <v>2.3241778884404683E-2</v>
      </c>
    </row>
    <row r="87" spans="1:36">
      <c r="A87" s="19" t="s">
        <v>16</v>
      </c>
      <c r="B87" s="19" t="s">
        <v>58</v>
      </c>
      <c r="C87" s="8">
        <v>0</v>
      </c>
      <c r="D87" s="7">
        <v>0</v>
      </c>
      <c r="E87" s="7">
        <v>3</v>
      </c>
      <c r="F87" s="7">
        <v>20</v>
      </c>
      <c r="G87" s="7">
        <v>0</v>
      </c>
      <c r="H87" s="7">
        <v>20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2">
        <f t="shared" si="11"/>
        <v>20</v>
      </c>
      <c r="V87" s="2">
        <f t="shared" si="12"/>
        <v>0</v>
      </c>
      <c r="W87" s="2">
        <f t="shared" si="9"/>
        <v>0</v>
      </c>
      <c r="X87" s="2">
        <f t="shared" si="13"/>
        <v>0</v>
      </c>
      <c r="Y87" s="2">
        <f t="shared" si="10"/>
        <v>20</v>
      </c>
      <c r="Z87" s="2">
        <f t="shared" si="14"/>
        <v>0</v>
      </c>
      <c r="AA87" s="5">
        <v>0.76500000000000001</v>
      </c>
      <c r="AB87" s="5">
        <v>0.80700000000000005</v>
      </c>
      <c r="AC87" s="5">
        <v>0.96</v>
      </c>
      <c r="AD87" s="5">
        <v>1.2270000000000001</v>
      </c>
      <c r="AE87" s="5">
        <v>1.639</v>
      </c>
      <c r="AF87" s="5">
        <v>2.0209999999999999</v>
      </c>
      <c r="AG87" s="7">
        <v>6</v>
      </c>
      <c r="AH87" s="30">
        <f t="shared" si="15"/>
        <v>7.0317479726947726E-2</v>
      </c>
      <c r="AI87" s="32">
        <f t="shared" si="16"/>
        <v>1.6434966314325131E-2</v>
      </c>
      <c r="AJ87" s="32">
        <f t="shared" si="17"/>
        <v>3.4197187928897775E-2</v>
      </c>
    </row>
    <row r="88" spans="1:36">
      <c r="A88" s="19" t="s">
        <v>16</v>
      </c>
      <c r="B88" s="19" t="s">
        <v>58</v>
      </c>
      <c r="C88" s="8">
        <v>0</v>
      </c>
      <c r="D88" s="7">
        <v>0</v>
      </c>
      <c r="E88" s="7">
        <v>4</v>
      </c>
      <c r="F88" s="7">
        <f>30+20</f>
        <v>50</v>
      </c>
      <c r="G88" s="7">
        <f>30</f>
        <v>30</v>
      </c>
      <c r="H88" s="7">
        <v>20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2">
        <f t="shared" si="11"/>
        <v>50</v>
      </c>
      <c r="V88" s="2">
        <f t="shared" si="12"/>
        <v>0</v>
      </c>
      <c r="W88" s="2">
        <f t="shared" si="9"/>
        <v>30</v>
      </c>
      <c r="X88" s="2">
        <f t="shared" si="13"/>
        <v>0</v>
      </c>
      <c r="Y88" s="2">
        <f t="shared" si="10"/>
        <v>20</v>
      </c>
      <c r="Z88" s="2">
        <f t="shared" si="14"/>
        <v>0</v>
      </c>
      <c r="AA88" s="5">
        <v>0.79100000000000004</v>
      </c>
      <c r="AB88" s="5">
        <v>0.998</v>
      </c>
      <c r="AC88" s="5">
        <v>1.2589999999999999</v>
      </c>
      <c r="AD88" s="5">
        <v>1.2789999999999999</v>
      </c>
      <c r="AE88" s="5">
        <v>1.673</v>
      </c>
      <c r="AF88" s="5">
        <v>1.909</v>
      </c>
      <c r="AG88" s="7">
        <v>6</v>
      </c>
      <c r="AH88" s="30">
        <f t="shared" si="15"/>
        <v>6.3771574149331697E-2</v>
      </c>
      <c r="AI88" s="32">
        <f t="shared" si="16"/>
        <v>3.3641541101697668E-2</v>
      </c>
      <c r="AJ88" s="32">
        <f t="shared" si="17"/>
        <v>3.478234349682955E-2</v>
      </c>
    </row>
    <row r="89" spans="1:36">
      <c r="A89" s="19" t="s">
        <v>16</v>
      </c>
      <c r="B89" s="19" t="s">
        <v>58</v>
      </c>
      <c r="C89" s="8">
        <v>0</v>
      </c>
      <c r="D89" s="7">
        <v>0</v>
      </c>
      <c r="E89" s="7">
        <v>5</v>
      </c>
      <c r="F89" s="7">
        <f>30+10</f>
        <v>40</v>
      </c>
      <c r="G89" s="7">
        <f>30</f>
        <v>30</v>
      </c>
      <c r="H89" s="7">
        <v>10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2">
        <f t="shared" si="11"/>
        <v>40</v>
      </c>
      <c r="V89" s="2">
        <f t="shared" si="12"/>
        <v>0</v>
      </c>
      <c r="W89" s="2">
        <f t="shared" si="9"/>
        <v>30</v>
      </c>
      <c r="X89" s="2">
        <f t="shared" si="13"/>
        <v>0</v>
      </c>
      <c r="Y89" s="2">
        <f t="shared" si="10"/>
        <v>10</v>
      </c>
      <c r="Z89" s="2">
        <f t="shared" si="14"/>
        <v>0</v>
      </c>
      <c r="AA89" s="5">
        <v>0.77400000000000002</v>
      </c>
      <c r="AB89" s="5">
        <v>0.96099999999999997</v>
      </c>
      <c r="AC89" s="17" t="s">
        <v>15</v>
      </c>
      <c r="AD89" s="17" t="s">
        <v>15</v>
      </c>
      <c r="AE89" s="17" t="s">
        <v>15</v>
      </c>
      <c r="AF89" s="5">
        <v>1.605</v>
      </c>
      <c r="AG89" s="7">
        <v>6</v>
      </c>
      <c r="AH89" s="30">
        <f t="shared" si="15"/>
        <v>5.2789012676333041E-2</v>
      </c>
      <c r="AI89" s="10" t="s">
        <v>15</v>
      </c>
      <c r="AJ89" s="10" t="s">
        <v>15</v>
      </c>
    </row>
    <row r="90" spans="1:36">
      <c r="A90" s="19" t="s">
        <v>16</v>
      </c>
      <c r="B90" s="19" t="s">
        <v>58</v>
      </c>
      <c r="C90" s="8">
        <v>0.1</v>
      </c>
      <c r="D90" s="7">
        <v>0</v>
      </c>
      <c r="E90" s="7">
        <v>1</v>
      </c>
      <c r="F90" s="7">
        <f>30+30</f>
        <v>60</v>
      </c>
      <c r="G90" s="7">
        <f>30</f>
        <v>30</v>
      </c>
      <c r="H90" s="7">
        <v>30</v>
      </c>
      <c r="I90" s="7">
        <v>10</v>
      </c>
      <c r="J90" s="7">
        <v>0</v>
      </c>
      <c r="K90" s="7">
        <v>10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2">
        <f t="shared" si="11"/>
        <v>60</v>
      </c>
      <c r="V90" s="2">
        <f t="shared" si="12"/>
        <v>10</v>
      </c>
      <c r="W90" s="2">
        <f t="shared" si="9"/>
        <v>30</v>
      </c>
      <c r="X90" s="2">
        <f t="shared" si="13"/>
        <v>0</v>
      </c>
      <c r="Y90" s="2">
        <f t="shared" si="10"/>
        <v>30</v>
      </c>
      <c r="Z90" s="2">
        <f t="shared" si="14"/>
        <v>10</v>
      </c>
      <c r="AA90" s="5">
        <v>0.95099999999999996</v>
      </c>
      <c r="AB90" s="5">
        <v>1.002</v>
      </c>
      <c r="AC90" s="5">
        <v>1.351</v>
      </c>
      <c r="AD90" s="5">
        <v>1.698</v>
      </c>
      <c r="AE90" s="5">
        <v>2.1440000000000001</v>
      </c>
      <c r="AF90" s="5">
        <v>2.1440000000000001</v>
      </c>
      <c r="AG90" s="7">
        <v>5</v>
      </c>
      <c r="AH90" s="30">
        <f t="shared" si="15"/>
        <v>7.0608852816663709E-2</v>
      </c>
      <c r="AI90" s="32">
        <f t="shared" si="16"/>
        <v>3.0494966416923331E-2</v>
      </c>
      <c r="AJ90" s="32">
        <f t="shared" si="17"/>
        <v>5.0351433794103992E-2</v>
      </c>
    </row>
    <row r="91" spans="1:36">
      <c r="A91" s="19" t="s">
        <v>16</v>
      </c>
      <c r="B91" s="19" t="s">
        <v>58</v>
      </c>
      <c r="C91" s="8">
        <v>0.1</v>
      </c>
      <c r="D91" s="7">
        <v>0</v>
      </c>
      <c r="E91" s="7">
        <v>2</v>
      </c>
      <c r="F91" s="7">
        <f>30+30</f>
        <v>60</v>
      </c>
      <c r="G91" s="7">
        <f>30</f>
        <v>30</v>
      </c>
      <c r="H91" s="7">
        <v>30</v>
      </c>
      <c r="I91" s="7">
        <v>10</v>
      </c>
      <c r="J91" s="7">
        <v>0</v>
      </c>
      <c r="K91" s="7">
        <v>10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2">
        <f t="shared" si="11"/>
        <v>60</v>
      </c>
      <c r="V91" s="2">
        <f t="shared" si="12"/>
        <v>10</v>
      </c>
      <c r="W91" s="2">
        <f t="shared" si="9"/>
        <v>30</v>
      </c>
      <c r="X91" s="2">
        <f t="shared" si="13"/>
        <v>0</v>
      </c>
      <c r="Y91" s="2">
        <f t="shared" si="10"/>
        <v>30</v>
      </c>
      <c r="Z91" s="2">
        <f t="shared" si="14"/>
        <v>10</v>
      </c>
      <c r="AA91" s="5">
        <v>0.995</v>
      </c>
      <c r="AB91" s="5">
        <v>1.054</v>
      </c>
      <c r="AC91" s="5">
        <v>1.393</v>
      </c>
      <c r="AD91" s="5">
        <v>1.714</v>
      </c>
      <c r="AE91" s="5">
        <v>2.125</v>
      </c>
      <c r="AF91" s="5">
        <v>2.125</v>
      </c>
      <c r="AG91" s="7">
        <v>5</v>
      </c>
      <c r="AH91" s="30">
        <f t="shared" si="15"/>
        <v>6.5907170728120981E-2</v>
      </c>
      <c r="AI91" s="32">
        <f t="shared" si="16"/>
        <v>2.9225607135647608E-2</v>
      </c>
      <c r="AJ91" s="32">
        <f t="shared" si="17"/>
        <v>4.7237547368290778E-2</v>
      </c>
    </row>
    <row r="92" spans="1:36" s="6" customFormat="1">
      <c r="A92" s="19" t="s">
        <v>16</v>
      </c>
      <c r="B92" s="19" t="s">
        <v>58</v>
      </c>
      <c r="C92" s="8">
        <v>0.1</v>
      </c>
      <c r="D92" s="7">
        <v>0</v>
      </c>
      <c r="E92" s="7">
        <v>3</v>
      </c>
      <c r="F92" s="7">
        <f>30+30</f>
        <v>60</v>
      </c>
      <c r="G92" s="7">
        <f>30</f>
        <v>30</v>
      </c>
      <c r="H92" s="7">
        <v>30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12" t="s">
        <v>15</v>
      </c>
      <c r="P92" s="12" t="s">
        <v>15</v>
      </c>
      <c r="Q92" s="12" t="s">
        <v>15</v>
      </c>
      <c r="R92" s="12" t="s">
        <v>15</v>
      </c>
      <c r="S92" s="12" t="s">
        <v>15</v>
      </c>
      <c r="T92" s="12" t="s">
        <v>15</v>
      </c>
      <c r="U92" s="2">
        <f t="shared" si="11"/>
        <v>60</v>
      </c>
      <c r="V92" s="2">
        <f t="shared" si="12"/>
        <v>0</v>
      </c>
      <c r="W92" s="2">
        <f t="shared" si="9"/>
        <v>30</v>
      </c>
      <c r="X92" s="2">
        <f t="shared" si="13"/>
        <v>0</v>
      </c>
      <c r="Y92" s="2">
        <f t="shared" si="10"/>
        <v>30</v>
      </c>
      <c r="Z92" s="2">
        <f t="shared" si="14"/>
        <v>0</v>
      </c>
      <c r="AA92" s="5">
        <v>0.74299999999999999</v>
      </c>
      <c r="AB92" s="5">
        <v>0.92300000000000004</v>
      </c>
      <c r="AC92" s="5">
        <v>1.083</v>
      </c>
      <c r="AD92" s="12" t="s">
        <v>15</v>
      </c>
      <c r="AE92" s="12" t="s">
        <v>15</v>
      </c>
      <c r="AF92" s="12" t="s">
        <v>15</v>
      </c>
      <c r="AG92" s="10" t="s">
        <v>15</v>
      </c>
      <c r="AH92" s="10" t="s">
        <v>15</v>
      </c>
      <c r="AI92" s="10" t="s">
        <v>15</v>
      </c>
      <c r="AJ92" s="10" t="s">
        <v>15</v>
      </c>
    </row>
    <row r="93" spans="1:36" s="6" customFormat="1">
      <c r="A93" s="19" t="s">
        <v>16</v>
      </c>
      <c r="B93" s="19" t="s">
        <v>58</v>
      </c>
      <c r="C93" s="8">
        <v>0.1</v>
      </c>
      <c r="D93" s="7">
        <v>0</v>
      </c>
      <c r="E93" s="7">
        <v>4</v>
      </c>
      <c r="F93" s="7">
        <f>30+40</f>
        <v>70</v>
      </c>
      <c r="G93" s="7">
        <f>30</f>
        <v>30</v>
      </c>
      <c r="H93" s="7">
        <v>40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15">
        <v>0</v>
      </c>
      <c r="P93" s="15">
        <v>0</v>
      </c>
      <c r="Q93" s="15">
        <v>0</v>
      </c>
      <c r="R93" s="12" t="s">
        <v>15</v>
      </c>
      <c r="S93" s="12" t="s">
        <v>15</v>
      </c>
      <c r="T93" s="12" t="s">
        <v>15</v>
      </c>
      <c r="U93" s="2">
        <f t="shared" si="11"/>
        <v>70</v>
      </c>
      <c r="V93" s="2">
        <f t="shared" si="12"/>
        <v>0</v>
      </c>
      <c r="W93" s="2">
        <f t="shared" si="9"/>
        <v>30</v>
      </c>
      <c r="X93" s="2">
        <f t="shared" si="13"/>
        <v>0</v>
      </c>
      <c r="Y93" s="2">
        <f t="shared" si="10"/>
        <v>40</v>
      </c>
      <c r="Z93" s="2">
        <f t="shared" si="14"/>
        <v>0</v>
      </c>
      <c r="AA93" s="5">
        <v>0.73</v>
      </c>
      <c r="AB93" s="5">
        <v>0.91</v>
      </c>
      <c r="AC93" s="5">
        <v>1.165</v>
      </c>
      <c r="AD93" s="13">
        <v>1.208</v>
      </c>
      <c r="AE93" s="12" t="s">
        <v>15</v>
      </c>
      <c r="AF93" s="12" t="s">
        <v>15</v>
      </c>
      <c r="AG93" s="10" t="s">
        <v>15</v>
      </c>
      <c r="AH93" s="10" t="s">
        <v>15</v>
      </c>
      <c r="AI93" s="10" t="s">
        <v>15</v>
      </c>
      <c r="AJ93" s="10" t="s">
        <v>15</v>
      </c>
    </row>
    <row r="94" spans="1:36">
      <c r="A94" s="19" t="s">
        <v>16</v>
      </c>
      <c r="B94" s="19" t="s">
        <v>58</v>
      </c>
      <c r="C94" s="8">
        <v>0.1</v>
      </c>
      <c r="D94" s="7">
        <v>0</v>
      </c>
      <c r="E94" s="7">
        <v>5</v>
      </c>
      <c r="F94" s="7">
        <f>30+20</f>
        <v>50</v>
      </c>
      <c r="G94" s="7">
        <f>30</f>
        <v>30</v>
      </c>
      <c r="H94" s="7">
        <v>20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2">
        <f t="shared" si="11"/>
        <v>50</v>
      </c>
      <c r="V94" s="2">
        <f t="shared" si="12"/>
        <v>0</v>
      </c>
      <c r="W94" s="2">
        <f t="shared" si="9"/>
        <v>30</v>
      </c>
      <c r="X94" s="2">
        <f t="shared" si="13"/>
        <v>0</v>
      </c>
      <c r="Y94" s="2">
        <f t="shared" si="10"/>
        <v>20</v>
      </c>
      <c r="Z94" s="2">
        <f t="shared" si="14"/>
        <v>0</v>
      </c>
      <c r="AA94" s="5">
        <v>0.76400000000000001</v>
      </c>
      <c r="AB94" s="5">
        <v>1.01</v>
      </c>
      <c r="AC94" s="5">
        <v>1.29</v>
      </c>
      <c r="AD94" s="17" t="s">
        <v>15</v>
      </c>
      <c r="AE94" s="17" t="s">
        <v>15</v>
      </c>
      <c r="AF94" s="5">
        <v>2.3839999999999999</v>
      </c>
      <c r="AG94" s="7">
        <v>6</v>
      </c>
      <c r="AH94" s="30">
        <f t="shared" si="15"/>
        <v>8.2368815415418142E-2</v>
      </c>
      <c r="AI94" s="32">
        <f t="shared" si="16"/>
        <v>3.791605862059317E-2</v>
      </c>
      <c r="AJ94" s="10" t="s">
        <v>15</v>
      </c>
    </row>
    <row r="95" spans="1:36">
      <c r="A95" s="19" t="s">
        <v>16</v>
      </c>
      <c r="B95" s="19" t="s">
        <v>58</v>
      </c>
      <c r="C95" s="8">
        <v>0.1</v>
      </c>
      <c r="D95" s="7">
        <v>0</v>
      </c>
      <c r="E95" s="7">
        <v>6</v>
      </c>
      <c r="F95" s="7">
        <v>30</v>
      </c>
      <c r="G95" s="7">
        <v>0</v>
      </c>
      <c r="H95" s="7">
        <v>30</v>
      </c>
      <c r="I95" s="7">
        <f>30+40</f>
        <v>70</v>
      </c>
      <c r="J95" s="7">
        <v>30</v>
      </c>
      <c r="K95" s="7">
        <v>40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2">
        <f t="shared" si="11"/>
        <v>70</v>
      </c>
      <c r="V95" s="2">
        <f t="shared" si="12"/>
        <v>70</v>
      </c>
      <c r="W95" s="2">
        <f t="shared" si="9"/>
        <v>30</v>
      </c>
      <c r="X95" s="2">
        <f t="shared" si="13"/>
        <v>30</v>
      </c>
      <c r="Y95" s="2">
        <f t="shared" si="10"/>
        <v>40</v>
      </c>
      <c r="Z95" s="2">
        <f t="shared" si="14"/>
        <v>40</v>
      </c>
      <c r="AA95" s="5">
        <v>0.73599999999999999</v>
      </c>
      <c r="AB95" s="13">
        <v>0.745</v>
      </c>
      <c r="AC95" s="5">
        <v>0.89300000000000002</v>
      </c>
      <c r="AD95" s="17" t="s">
        <v>15</v>
      </c>
      <c r="AE95" s="17" t="s">
        <v>15</v>
      </c>
      <c r="AF95" s="5">
        <v>1.9610000000000001</v>
      </c>
      <c r="AG95" s="7">
        <v>6</v>
      </c>
      <c r="AH95" s="30">
        <f t="shared" si="15"/>
        <v>7.0933296555047542E-2</v>
      </c>
      <c r="AI95" s="32">
        <f t="shared" si="16"/>
        <v>1.3995607425174597E-2</v>
      </c>
      <c r="AJ95" s="10" t="s">
        <v>15</v>
      </c>
    </row>
    <row r="96" spans="1:36">
      <c r="A96" s="19" t="s">
        <v>16</v>
      </c>
      <c r="B96" s="19" t="s">
        <v>58</v>
      </c>
      <c r="C96" s="8">
        <v>0.25</v>
      </c>
      <c r="D96" s="7">
        <v>0</v>
      </c>
      <c r="E96" s="7">
        <v>1</v>
      </c>
      <c r="F96" s="7">
        <f>50+30</f>
        <v>80</v>
      </c>
      <c r="G96" s="7">
        <f>50</f>
        <v>50</v>
      </c>
      <c r="H96" s="7">
        <v>30</v>
      </c>
      <c r="I96" s="7">
        <f>30+30</f>
        <v>60</v>
      </c>
      <c r="J96" s="7">
        <v>30</v>
      </c>
      <c r="K96" s="7">
        <v>30</v>
      </c>
      <c r="L96" s="7">
        <f>30+10</f>
        <v>40</v>
      </c>
      <c r="M96" s="7">
        <v>30</v>
      </c>
      <c r="N96" s="7">
        <v>10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2">
        <f t="shared" si="11"/>
        <v>80</v>
      </c>
      <c r="V96" s="2">
        <f t="shared" si="12"/>
        <v>60</v>
      </c>
      <c r="W96" s="2">
        <f t="shared" si="9"/>
        <v>50</v>
      </c>
      <c r="X96" s="2">
        <f t="shared" si="13"/>
        <v>30</v>
      </c>
      <c r="Y96" s="2">
        <f t="shared" si="10"/>
        <v>30</v>
      </c>
      <c r="Z96" s="2">
        <f t="shared" si="14"/>
        <v>30</v>
      </c>
      <c r="AA96" s="5">
        <v>0.97199999999999998</v>
      </c>
      <c r="AB96" s="5">
        <v>1.024</v>
      </c>
      <c r="AC96" s="5">
        <v>1.0549999999999999</v>
      </c>
      <c r="AD96" s="5">
        <v>1.2989999999999999</v>
      </c>
      <c r="AE96" s="5">
        <v>2.0710000000000002</v>
      </c>
      <c r="AF96" s="5">
        <v>2.1930000000000001</v>
      </c>
      <c r="AG96" s="7">
        <v>6</v>
      </c>
      <c r="AH96" s="30">
        <f t="shared" si="15"/>
        <v>5.8895394458541389E-2</v>
      </c>
      <c r="AI96" s="32">
        <f t="shared" si="16"/>
        <v>5.9310324512394791E-3</v>
      </c>
      <c r="AJ96" s="32">
        <f t="shared" si="17"/>
        <v>2.0990481024458881E-2</v>
      </c>
    </row>
    <row r="97" spans="1:36">
      <c r="A97" s="19" t="s">
        <v>16</v>
      </c>
      <c r="B97" s="19" t="s">
        <v>58</v>
      </c>
      <c r="C97" s="8">
        <v>0.25</v>
      </c>
      <c r="D97" s="7">
        <v>0</v>
      </c>
      <c r="E97" s="7">
        <v>2</v>
      </c>
      <c r="F97" s="7">
        <f>50+40</f>
        <v>90</v>
      </c>
      <c r="G97" s="7">
        <f>50</f>
        <v>50</v>
      </c>
      <c r="H97" s="7">
        <v>40</v>
      </c>
      <c r="I97" s="7">
        <f>30+20</f>
        <v>50</v>
      </c>
      <c r="J97" s="7">
        <v>30</v>
      </c>
      <c r="K97" s="7">
        <v>20</v>
      </c>
      <c r="L97" s="7">
        <v>10</v>
      </c>
      <c r="M97" s="7">
        <v>0</v>
      </c>
      <c r="N97" s="7">
        <v>10</v>
      </c>
      <c r="O97" s="7">
        <v>10</v>
      </c>
      <c r="P97" s="7">
        <v>0</v>
      </c>
      <c r="Q97" s="7">
        <v>10</v>
      </c>
      <c r="R97" s="7">
        <v>0</v>
      </c>
      <c r="S97" s="7">
        <v>0</v>
      </c>
      <c r="T97" s="7">
        <v>0</v>
      </c>
      <c r="U97" s="2">
        <f t="shared" si="11"/>
        <v>90</v>
      </c>
      <c r="V97" s="2">
        <f t="shared" si="12"/>
        <v>50</v>
      </c>
      <c r="W97" s="2">
        <f t="shared" si="9"/>
        <v>50</v>
      </c>
      <c r="X97" s="2">
        <f t="shared" si="13"/>
        <v>30</v>
      </c>
      <c r="Y97" s="2">
        <f t="shared" si="10"/>
        <v>40</v>
      </c>
      <c r="Z97" s="2">
        <f t="shared" si="14"/>
        <v>20</v>
      </c>
      <c r="AA97" s="5">
        <v>0.93</v>
      </c>
      <c r="AB97" s="5">
        <v>0.98299999999999998</v>
      </c>
      <c r="AC97" s="5">
        <v>1.2929999999999999</v>
      </c>
      <c r="AD97" s="5">
        <v>1.2909999999999999</v>
      </c>
      <c r="AE97" s="5">
        <v>1.998</v>
      </c>
      <c r="AF97" s="5">
        <v>2.1549999999999998</v>
      </c>
      <c r="AG97" s="7">
        <v>6</v>
      </c>
      <c r="AH97" s="30">
        <f t="shared" si="15"/>
        <v>6.0827387657135877E-2</v>
      </c>
      <c r="AI97" s="32">
        <f t="shared" si="16"/>
        <v>2.3852596054409814E-2</v>
      </c>
      <c r="AJ97" s="32">
        <f t="shared" si="17"/>
        <v>2.3740548952080859E-2</v>
      </c>
    </row>
    <row r="98" spans="1:36">
      <c r="A98" s="19" t="s">
        <v>16</v>
      </c>
      <c r="B98" s="19" t="s">
        <v>58</v>
      </c>
      <c r="C98" s="8">
        <v>0.25</v>
      </c>
      <c r="D98" s="7">
        <v>0</v>
      </c>
      <c r="E98" s="7">
        <v>3</v>
      </c>
      <c r="F98" s="7">
        <f>50+30</f>
        <v>80</v>
      </c>
      <c r="G98" s="7">
        <f>50</f>
        <v>50</v>
      </c>
      <c r="H98" s="7">
        <v>30</v>
      </c>
      <c r="I98" s="7">
        <v>80</v>
      </c>
      <c r="J98" s="7">
        <v>0</v>
      </c>
      <c r="K98" s="7">
        <v>80</v>
      </c>
      <c r="L98" s="7">
        <f>50+40</f>
        <v>90</v>
      </c>
      <c r="M98" s="7">
        <v>50</v>
      </c>
      <c r="N98" s="7">
        <v>40</v>
      </c>
      <c r="O98" s="7">
        <f>30</f>
        <v>30</v>
      </c>
      <c r="P98" s="7">
        <v>30</v>
      </c>
      <c r="Q98" s="7"/>
      <c r="R98" s="7">
        <v>0</v>
      </c>
      <c r="S98" s="7">
        <v>0</v>
      </c>
      <c r="T98" s="7">
        <v>0</v>
      </c>
      <c r="U98" s="2">
        <f t="shared" si="11"/>
        <v>90</v>
      </c>
      <c r="V98" s="2">
        <f t="shared" si="12"/>
        <v>90</v>
      </c>
      <c r="W98" s="2">
        <f t="shared" si="9"/>
        <v>50</v>
      </c>
      <c r="X98" s="2">
        <f t="shared" si="13"/>
        <v>50</v>
      </c>
      <c r="Y98" s="2">
        <f t="shared" si="10"/>
        <v>80</v>
      </c>
      <c r="Z98" s="2">
        <f t="shared" si="14"/>
        <v>80</v>
      </c>
      <c r="AA98" s="5">
        <v>0.98299999999999998</v>
      </c>
      <c r="AB98" s="5">
        <v>1.0469999999999999</v>
      </c>
      <c r="AC98" s="5">
        <v>1.073</v>
      </c>
      <c r="AD98" s="5">
        <v>1.302</v>
      </c>
      <c r="AE98" s="5">
        <v>2.0659999999999998</v>
      </c>
      <c r="AF98" s="5">
        <v>2.117</v>
      </c>
      <c r="AG98" s="7">
        <v>7</v>
      </c>
      <c r="AH98" s="30">
        <f t="shared" si="15"/>
        <v>4.7595334312468048E-2</v>
      </c>
      <c r="AI98" s="32">
        <f t="shared" si="16"/>
        <v>5.4351720191164934E-3</v>
      </c>
      <c r="AJ98" s="32">
        <f t="shared" si="17"/>
        <v>1.7436780914291076E-2</v>
      </c>
    </row>
    <row r="99" spans="1:36">
      <c r="A99" s="19" t="s">
        <v>16</v>
      </c>
      <c r="B99" s="19" t="s">
        <v>58</v>
      </c>
      <c r="C99" s="8">
        <v>0.25</v>
      </c>
      <c r="D99" s="7">
        <v>0</v>
      </c>
      <c r="E99" s="7">
        <v>4</v>
      </c>
      <c r="F99" s="7">
        <f>50+30</f>
        <v>80</v>
      </c>
      <c r="G99" s="7">
        <f>50</f>
        <v>50</v>
      </c>
      <c r="H99" s="7">
        <v>30</v>
      </c>
      <c r="I99" s="7">
        <f>30+20</f>
        <v>50</v>
      </c>
      <c r="J99" s="7">
        <v>30</v>
      </c>
      <c r="K99" s="7">
        <v>20</v>
      </c>
      <c r="L99" s="7">
        <f>30+20</f>
        <v>50</v>
      </c>
      <c r="M99" s="7">
        <v>30</v>
      </c>
      <c r="N99" s="7">
        <v>20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2">
        <f t="shared" si="11"/>
        <v>80</v>
      </c>
      <c r="V99" s="2">
        <f t="shared" si="12"/>
        <v>50</v>
      </c>
      <c r="W99" s="2">
        <f t="shared" si="9"/>
        <v>50</v>
      </c>
      <c r="X99" s="2">
        <f t="shared" si="13"/>
        <v>30</v>
      </c>
      <c r="Y99" s="2">
        <f t="shared" si="10"/>
        <v>30</v>
      </c>
      <c r="Z99" s="2">
        <f t="shared" si="14"/>
        <v>20</v>
      </c>
      <c r="AA99" s="5">
        <v>0.96899999999999997</v>
      </c>
      <c r="AB99" s="5">
        <v>1.0349999999999999</v>
      </c>
      <c r="AC99" s="5">
        <v>1.0820000000000001</v>
      </c>
      <c r="AD99" s="5">
        <v>1.3280000000000001</v>
      </c>
      <c r="AE99" s="5">
        <v>2.056</v>
      </c>
      <c r="AF99" s="5">
        <v>2.1680000000000001</v>
      </c>
      <c r="AG99" s="7">
        <v>6</v>
      </c>
      <c r="AH99" s="30">
        <f t="shared" si="15"/>
        <v>5.8289250135930677E-2</v>
      </c>
      <c r="AI99" s="32">
        <f t="shared" si="16"/>
        <v>7.9839139532975577E-3</v>
      </c>
      <c r="AJ99" s="32">
        <f t="shared" si="17"/>
        <v>2.2812382996872233E-2</v>
      </c>
    </row>
    <row r="100" spans="1:36">
      <c r="A100" s="19" t="s">
        <v>16</v>
      </c>
      <c r="B100" s="19" t="s">
        <v>58</v>
      </c>
      <c r="C100" s="8">
        <v>0.25</v>
      </c>
      <c r="D100" s="7">
        <v>0</v>
      </c>
      <c r="E100" s="7">
        <v>5</v>
      </c>
      <c r="F100" s="7">
        <v>80</v>
      </c>
      <c r="G100" s="7">
        <v>0</v>
      </c>
      <c r="H100" s="7">
        <v>80</v>
      </c>
      <c r="I100" s="7">
        <v>60</v>
      </c>
      <c r="J100" s="7">
        <v>0</v>
      </c>
      <c r="K100" s="7">
        <v>60</v>
      </c>
      <c r="L100" s="7">
        <v>40</v>
      </c>
      <c r="M100" s="7">
        <v>0</v>
      </c>
      <c r="N100" s="7">
        <v>40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2">
        <f t="shared" si="11"/>
        <v>80</v>
      </c>
      <c r="V100" s="2">
        <f t="shared" si="12"/>
        <v>60</v>
      </c>
      <c r="W100" s="2">
        <f t="shared" si="9"/>
        <v>0</v>
      </c>
      <c r="X100" s="2">
        <f t="shared" si="13"/>
        <v>0</v>
      </c>
      <c r="Y100" s="2">
        <f t="shared" si="10"/>
        <v>80</v>
      </c>
      <c r="Z100" s="2">
        <f t="shared" si="14"/>
        <v>60</v>
      </c>
      <c r="AA100" s="5">
        <v>0.98199999999999998</v>
      </c>
      <c r="AB100" s="5">
        <v>1.2569999999999999</v>
      </c>
      <c r="AC100" s="17" t="s">
        <v>15</v>
      </c>
      <c r="AD100" s="17" t="s">
        <v>15</v>
      </c>
      <c r="AE100" s="17" t="s">
        <v>15</v>
      </c>
      <c r="AF100" s="5">
        <v>2.3490000000000002</v>
      </c>
      <c r="AG100" s="7">
        <v>6</v>
      </c>
      <c r="AH100" s="30">
        <f t="shared" si="15"/>
        <v>6.312858816510937E-2</v>
      </c>
      <c r="AI100" s="10" t="s">
        <v>15</v>
      </c>
      <c r="AJ100" s="10" t="s">
        <v>15</v>
      </c>
    </row>
    <row r="101" spans="1:36">
      <c r="A101" s="19" t="s">
        <v>16</v>
      </c>
      <c r="B101" s="19" t="s">
        <v>58</v>
      </c>
      <c r="C101" s="1">
        <v>0.5</v>
      </c>
      <c r="D101" s="2">
        <v>0</v>
      </c>
      <c r="E101" s="2">
        <v>1</v>
      </c>
      <c r="F101" s="2">
        <f>50+40</f>
        <v>90</v>
      </c>
      <c r="G101" s="2">
        <f>50</f>
        <v>50</v>
      </c>
      <c r="H101" s="2">
        <v>40</v>
      </c>
      <c r="I101" s="2">
        <f>30+30</f>
        <v>60</v>
      </c>
      <c r="J101" s="2">
        <v>30</v>
      </c>
      <c r="K101" s="2">
        <v>30</v>
      </c>
      <c r="L101" s="2">
        <f>30+20</f>
        <v>50</v>
      </c>
      <c r="M101" s="2">
        <v>30</v>
      </c>
      <c r="N101" s="2">
        <v>20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2">
        <f t="shared" si="11"/>
        <v>90</v>
      </c>
      <c r="V101" s="2">
        <f t="shared" si="12"/>
        <v>60</v>
      </c>
      <c r="W101" s="2">
        <f t="shared" si="9"/>
        <v>50</v>
      </c>
      <c r="X101" s="2">
        <f t="shared" si="13"/>
        <v>30</v>
      </c>
      <c r="Y101" s="2">
        <f t="shared" si="10"/>
        <v>40</v>
      </c>
      <c r="Z101" s="2">
        <f t="shared" si="14"/>
        <v>30</v>
      </c>
      <c r="AA101" s="3">
        <v>0.97</v>
      </c>
      <c r="AB101" s="3">
        <v>0.98799999999999999</v>
      </c>
      <c r="AC101" s="3">
        <v>1.2889999999999999</v>
      </c>
      <c r="AD101" s="5">
        <v>1.603</v>
      </c>
      <c r="AE101" s="5">
        <v>2.077</v>
      </c>
      <c r="AF101" s="5">
        <v>2.077</v>
      </c>
      <c r="AG101" s="7">
        <v>6</v>
      </c>
      <c r="AH101" s="30">
        <f t="shared" si="15"/>
        <v>5.511079371147571E-2</v>
      </c>
      <c r="AI101" s="32">
        <f t="shared" si="16"/>
        <v>2.0580197181193024E-2</v>
      </c>
      <c r="AJ101" s="32">
        <f t="shared" si="17"/>
        <v>3.6360298014649996E-2</v>
      </c>
    </row>
    <row r="102" spans="1:36">
      <c r="A102" s="19" t="s">
        <v>16</v>
      </c>
      <c r="B102" s="19" t="s">
        <v>58</v>
      </c>
      <c r="C102" s="1">
        <v>0.5</v>
      </c>
      <c r="D102" s="2">
        <v>0</v>
      </c>
      <c r="E102" s="2">
        <v>2</v>
      </c>
      <c r="F102" s="2">
        <f>50+30</f>
        <v>80</v>
      </c>
      <c r="G102" s="2">
        <f>50</f>
        <v>50</v>
      </c>
      <c r="H102" s="2">
        <v>30</v>
      </c>
      <c r="I102" s="2">
        <f>50+30</f>
        <v>80</v>
      </c>
      <c r="J102" s="2">
        <v>50</v>
      </c>
      <c r="K102" s="2">
        <v>30</v>
      </c>
      <c r="L102" s="2">
        <f>30+20</f>
        <v>50</v>
      </c>
      <c r="M102" s="2">
        <v>30</v>
      </c>
      <c r="N102" s="2">
        <v>20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2">
        <f t="shared" si="11"/>
        <v>80</v>
      </c>
      <c r="V102" s="2">
        <f t="shared" si="12"/>
        <v>80</v>
      </c>
      <c r="W102" s="2">
        <f t="shared" si="9"/>
        <v>50</v>
      </c>
      <c r="X102" s="2">
        <f t="shared" si="13"/>
        <v>50</v>
      </c>
      <c r="Y102" s="2">
        <f t="shared" si="10"/>
        <v>30</v>
      </c>
      <c r="Z102" s="2">
        <f t="shared" si="14"/>
        <v>30</v>
      </c>
      <c r="AA102" s="3">
        <v>0.94899999999999995</v>
      </c>
      <c r="AB102" s="3">
        <v>0.98799999999999999</v>
      </c>
      <c r="AC102" s="3">
        <v>1.2270000000000001</v>
      </c>
      <c r="AD102" s="5">
        <v>1.573</v>
      </c>
      <c r="AE102" s="5">
        <v>1.919</v>
      </c>
      <c r="AF102" s="5">
        <v>2.2029999999999998</v>
      </c>
      <c r="AG102" s="7">
        <v>8</v>
      </c>
      <c r="AH102" s="30">
        <f t="shared" si="15"/>
        <v>4.5718535590434366E-2</v>
      </c>
      <c r="AI102" s="32">
        <f t="shared" si="16"/>
        <v>1.3947293787463955E-2</v>
      </c>
      <c r="AJ102" s="32">
        <f t="shared" si="17"/>
        <v>2.7432813774499274E-2</v>
      </c>
    </row>
    <row r="103" spans="1:36">
      <c r="A103" s="19" t="s">
        <v>16</v>
      </c>
      <c r="B103" s="19" t="s">
        <v>58</v>
      </c>
      <c r="C103" s="1">
        <v>0.5</v>
      </c>
      <c r="D103" s="2">
        <v>0</v>
      </c>
      <c r="E103" s="2">
        <v>3</v>
      </c>
      <c r="F103" s="2">
        <f t="shared" ref="F103:F104" si="19">50+40</f>
        <v>90</v>
      </c>
      <c r="G103" s="2">
        <f>50</f>
        <v>50</v>
      </c>
      <c r="H103" s="2">
        <v>40</v>
      </c>
      <c r="I103" s="2">
        <f>20</f>
        <v>20</v>
      </c>
      <c r="J103" s="2">
        <v>0</v>
      </c>
      <c r="K103" s="2">
        <v>20</v>
      </c>
      <c r="L103" s="2">
        <v>20</v>
      </c>
      <c r="M103" s="2">
        <v>0</v>
      </c>
      <c r="N103" s="2">
        <v>20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2">
        <f t="shared" si="11"/>
        <v>90</v>
      </c>
      <c r="V103" s="2">
        <f t="shared" si="12"/>
        <v>20</v>
      </c>
      <c r="W103" s="2">
        <f t="shared" si="9"/>
        <v>50</v>
      </c>
      <c r="X103" s="2">
        <f t="shared" si="13"/>
        <v>0</v>
      </c>
      <c r="Y103" s="2">
        <f t="shared" si="10"/>
        <v>40</v>
      </c>
      <c r="Z103" s="2">
        <f t="shared" si="14"/>
        <v>20</v>
      </c>
      <c r="AA103" s="3">
        <v>1.006</v>
      </c>
      <c r="AB103" s="3">
        <v>1.018</v>
      </c>
      <c r="AC103" s="3">
        <v>1.3340000000000001</v>
      </c>
      <c r="AD103" s="5">
        <v>1.661</v>
      </c>
      <c r="AE103" s="5">
        <v>2.0419999999999998</v>
      </c>
      <c r="AF103" s="5">
        <v>2.0419999999999998</v>
      </c>
      <c r="AG103" s="7">
        <v>6</v>
      </c>
      <c r="AH103" s="30">
        <f t="shared" si="15"/>
        <v>5.1242959505163804E-2</v>
      </c>
      <c r="AI103" s="32">
        <f t="shared" si="16"/>
        <v>2.042630814343693E-2</v>
      </c>
      <c r="AJ103" s="32">
        <f t="shared" si="17"/>
        <v>3.629527528858098E-2</v>
      </c>
    </row>
    <row r="104" spans="1:36">
      <c r="A104" s="19" t="s">
        <v>16</v>
      </c>
      <c r="B104" s="19" t="s">
        <v>58</v>
      </c>
      <c r="C104" s="1">
        <v>0.5</v>
      </c>
      <c r="D104" s="2">
        <v>0</v>
      </c>
      <c r="E104" s="2">
        <v>4</v>
      </c>
      <c r="F104" s="2">
        <f t="shared" si="19"/>
        <v>90</v>
      </c>
      <c r="G104" s="2">
        <f>50</f>
        <v>50</v>
      </c>
      <c r="H104" s="2">
        <v>40</v>
      </c>
      <c r="I104" s="2">
        <f>30+20</f>
        <v>50</v>
      </c>
      <c r="J104" s="2">
        <v>30</v>
      </c>
      <c r="K104" s="2">
        <v>20</v>
      </c>
      <c r="L104" s="2">
        <f>30+10</f>
        <v>40</v>
      </c>
      <c r="M104" s="2">
        <v>30</v>
      </c>
      <c r="N104" s="2">
        <v>10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2">
        <f t="shared" si="11"/>
        <v>90</v>
      </c>
      <c r="V104" s="2">
        <f t="shared" si="12"/>
        <v>50</v>
      </c>
      <c r="W104" s="2">
        <f t="shared" si="9"/>
        <v>50</v>
      </c>
      <c r="X104" s="2">
        <f t="shared" si="13"/>
        <v>30</v>
      </c>
      <c r="Y104" s="2">
        <f t="shared" si="10"/>
        <v>40</v>
      </c>
      <c r="Z104" s="2">
        <f t="shared" si="14"/>
        <v>20</v>
      </c>
      <c r="AA104" s="3">
        <v>1.0069999999999999</v>
      </c>
      <c r="AB104" s="3">
        <v>1.0169999999999999</v>
      </c>
      <c r="AC104" s="3">
        <v>1.3260000000000001</v>
      </c>
      <c r="AD104" s="5">
        <v>1.6459999999999999</v>
      </c>
      <c r="AE104" s="5">
        <v>2.077</v>
      </c>
      <c r="AF104" s="5">
        <v>2.077</v>
      </c>
      <c r="AG104" s="7">
        <v>6</v>
      </c>
      <c r="AH104" s="30">
        <f t="shared" si="15"/>
        <v>5.2401170996913521E-2</v>
      </c>
      <c r="AI104" s="32">
        <f t="shared" si="16"/>
        <v>1.9919008919189397E-2</v>
      </c>
      <c r="AJ104" s="32">
        <f t="shared" si="17"/>
        <v>3.556672672043884E-2</v>
      </c>
    </row>
    <row r="105" spans="1:36">
      <c r="A105" s="19" t="s">
        <v>16</v>
      </c>
      <c r="B105" s="19" t="s">
        <v>58</v>
      </c>
      <c r="C105" s="8">
        <v>0</v>
      </c>
      <c r="D105" s="7">
        <v>5</v>
      </c>
      <c r="E105" s="7">
        <v>1</v>
      </c>
      <c r="F105" s="7">
        <f>30+20</f>
        <v>50</v>
      </c>
      <c r="G105" s="7">
        <f>30</f>
        <v>30</v>
      </c>
      <c r="H105" s="7">
        <v>20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2">
        <f t="shared" si="11"/>
        <v>50</v>
      </c>
      <c r="V105" s="2">
        <f t="shared" si="12"/>
        <v>0</v>
      </c>
      <c r="W105" s="2">
        <f t="shared" si="9"/>
        <v>30</v>
      </c>
      <c r="X105" s="2">
        <f t="shared" si="13"/>
        <v>0</v>
      </c>
      <c r="Y105" s="2">
        <f t="shared" si="10"/>
        <v>20</v>
      </c>
      <c r="Z105" s="2">
        <f t="shared" si="14"/>
        <v>0</v>
      </c>
      <c r="AA105" s="5">
        <v>0.77700000000000002</v>
      </c>
      <c r="AB105" s="5">
        <v>0.96699999999999997</v>
      </c>
      <c r="AC105" s="5">
        <v>0.98299999999999998</v>
      </c>
      <c r="AD105" s="5">
        <v>1.204</v>
      </c>
      <c r="AE105" s="5">
        <v>1.633</v>
      </c>
      <c r="AF105" s="5">
        <v>2.0310000000000001</v>
      </c>
      <c r="AG105" s="7">
        <v>7</v>
      </c>
      <c r="AH105" s="30">
        <f t="shared" si="15"/>
        <v>5.9612700657698928E-2</v>
      </c>
      <c r="AI105" s="32">
        <f t="shared" si="16"/>
        <v>1.4590357004460193E-2</v>
      </c>
      <c r="AJ105" s="32">
        <f t="shared" si="17"/>
        <v>2.7172209731555923E-2</v>
      </c>
    </row>
    <row r="106" spans="1:36">
      <c r="A106" s="19" t="s">
        <v>16</v>
      </c>
      <c r="B106" s="19" t="s">
        <v>58</v>
      </c>
      <c r="C106" s="8">
        <v>0</v>
      </c>
      <c r="D106" s="7">
        <v>5</v>
      </c>
      <c r="E106" s="7">
        <v>2</v>
      </c>
      <c r="F106" s="7">
        <f>30+30</f>
        <v>60</v>
      </c>
      <c r="G106" s="7">
        <f>30</f>
        <v>30</v>
      </c>
      <c r="H106" s="7">
        <v>30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2">
        <f t="shared" si="11"/>
        <v>60</v>
      </c>
      <c r="V106" s="2">
        <f t="shared" si="12"/>
        <v>0</v>
      </c>
      <c r="W106" s="2">
        <f t="shared" si="9"/>
        <v>30</v>
      </c>
      <c r="X106" s="2">
        <f t="shared" si="13"/>
        <v>0</v>
      </c>
      <c r="Y106" s="2">
        <f t="shared" si="10"/>
        <v>30</v>
      </c>
      <c r="Z106" s="2">
        <f t="shared" si="14"/>
        <v>0</v>
      </c>
      <c r="AA106" s="5">
        <v>0.77600000000000002</v>
      </c>
      <c r="AB106" s="5">
        <v>0.97</v>
      </c>
      <c r="AC106" s="5">
        <v>0.97799999999999998</v>
      </c>
      <c r="AD106" s="5">
        <v>1.149</v>
      </c>
      <c r="AE106" s="5">
        <v>1.454</v>
      </c>
      <c r="AF106" s="5">
        <v>2.2410000000000001</v>
      </c>
      <c r="AG106" s="7">
        <v>8</v>
      </c>
      <c r="AH106" s="30">
        <f t="shared" si="15"/>
        <v>5.7572516909609094E-2</v>
      </c>
      <c r="AI106" s="32">
        <f t="shared" si="16"/>
        <v>1.2559641691176623E-2</v>
      </c>
      <c r="AJ106" s="32">
        <f t="shared" si="17"/>
        <v>2.1307288428762092E-2</v>
      </c>
    </row>
    <row r="107" spans="1:36">
      <c r="A107" s="19" t="s">
        <v>16</v>
      </c>
      <c r="B107" s="19" t="s">
        <v>58</v>
      </c>
      <c r="C107" s="8">
        <v>0</v>
      </c>
      <c r="D107" s="7">
        <v>5</v>
      </c>
      <c r="E107" s="7">
        <v>3</v>
      </c>
      <c r="F107" s="7">
        <f>30+30</f>
        <v>60</v>
      </c>
      <c r="G107" s="7">
        <f>30</f>
        <v>30</v>
      </c>
      <c r="H107" s="7">
        <v>30</v>
      </c>
      <c r="I107" s="7">
        <f>30+40</f>
        <v>70</v>
      </c>
      <c r="J107" s="7">
        <v>30</v>
      </c>
      <c r="K107" s="7">
        <v>40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2">
        <f t="shared" si="11"/>
        <v>70</v>
      </c>
      <c r="V107" s="2">
        <f t="shared" si="12"/>
        <v>70</v>
      </c>
      <c r="W107" s="2">
        <f t="shared" si="9"/>
        <v>30</v>
      </c>
      <c r="X107" s="2">
        <f t="shared" si="13"/>
        <v>30</v>
      </c>
      <c r="Y107" s="2">
        <f t="shared" si="10"/>
        <v>40</v>
      </c>
      <c r="Z107" s="2">
        <f t="shared" si="14"/>
        <v>40</v>
      </c>
      <c r="AA107" s="5">
        <v>0.77700000000000002</v>
      </c>
      <c r="AB107" s="5">
        <v>0.78</v>
      </c>
      <c r="AC107" s="5">
        <v>0.91500000000000004</v>
      </c>
      <c r="AD107" s="5">
        <v>1.218</v>
      </c>
      <c r="AE107" s="5">
        <v>1.548</v>
      </c>
      <c r="AF107" s="5">
        <v>2.1139999999999999</v>
      </c>
      <c r="AG107" s="7">
        <v>8</v>
      </c>
      <c r="AH107" s="30">
        <f t="shared" si="15"/>
        <v>5.4335495521311644E-2</v>
      </c>
      <c r="AI107" s="32">
        <f t="shared" si="16"/>
        <v>8.8750094081917526E-3</v>
      </c>
      <c r="AJ107" s="32">
        <f t="shared" si="17"/>
        <v>2.4403283686992783E-2</v>
      </c>
    </row>
    <row r="108" spans="1:36">
      <c r="A108" s="19" t="s">
        <v>16</v>
      </c>
      <c r="B108" s="19" t="s">
        <v>58</v>
      </c>
      <c r="C108" s="8">
        <v>0</v>
      </c>
      <c r="D108" s="7">
        <v>5</v>
      </c>
      <c r="E108" s="7">
        <v>4</v>
      </c>
      <c r="F108" s="7">
        <f>30+10</f>
        <v>40</v>
      </c>
      <c r="G108" s="7">
        <v>30</v>
      </c>
      <c r="H108" s="7">
        <v>10</v>
      </c>
      <c r="I108" s="7">
        <f>30+20</f>
        <v>50</v>
      </c>
      <c r="J108" s="7">
        <v>30</v>
      </c>
      <c r="K108" s="7">
        <v>20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2">
        <f t="shared" si="11"/>
        <v>50</v>
      </c>
      <c r="V108" s="2">
        <f t="shared" si="12"/>
        <v>50</v>
      </c>
      <c r="W108" s="2">
        <f t="shared" si="9"/>
        <v>30</v>
      </c>
      <c r="X108" s="2">
        <f t="shared" si="13"/>
        <v>30</v>
      </c>
      <c r="Y108" s="2">
        <f t="shared" si="10"/>
        <v>20</v>
      </c>
      <c r="Z108" s="2">
        <f t="shared" si="14"/>
        <v>20</v>
      </c>
      <c r="AA108" s="5">
        <v>0.76800000000000002</v>
      </c>
      <c r="AB108" s="5">
        <v>0.77</v>
      </c>
      <c r="AC108" s="5">
        <v>0.90700000000000003</v>
      </c>
      <c r="AD108" s="5">
        <v>1.159</v>
      </c>
      <c r="AE108" s="5">
        <v>1.5029999999999999</v>
      </c>
      <c r="AF108" s="5">
        <v>2.12</v>
      </c>
      <c r="AG108" s="7">
        <v>7</v>
      </c>
      <c r="AH108" s="30">
        <f t="shared" si="15"/>
        <v>6.2996377271034201E-2</v>
      </c>
      <c r="AI108" s="32">
        <f t="shared" si="16"/>
        <v>1.0320866718369039E-2</v>
      </c>
      <c r="AJ108" s="32">
        <f t="shared" si="17"/>
        <v>2.5531745133154853E-2</v>
      </c>
    </row>
    <row r="109" spans="1:36">
      <c r="A109" s="19" t="s">
        <v>16</v>
      </c>
      <c r="B109" s="19" t="s">
        <v>58</v>
      </c>
      <c r="C109" s="8">
        <v>0</v>
      </c>
      <c r="D109" s="7">
        <v>5</v>
      </c>
      <c r="E109" s="7">
        <v>5</v>
      </c>
      <c r="F109" s="7">
        <f>30+20</f>
        <v>50</v>
      </c>
      <c r="G109" s="7">
        <f>30</f>
        <v>30</v>
      </c>
      <c r="H109" s="7">
        <v>20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2">
        <f t="shared" si="11"/>
        <v>50</v>
      </c>
      <c r="V109" s="2">
        <f t="shared" si="12"/>
        <v>0</v>
      </c>
      <c r="W109" s="2">
        <f t="shared" si="9"/>
        <v>30</v>
      </c>
      <c r="X109" s="2">
        <f t="shared" si="13"/>
        <v>0</v>
      </c>
      <c r="Y109" s="2">
        <f t="shared" si="10"/>
        <v>20</v>
      </c>
      <c r="Z109" s="2">
        <f t="shared" si="14"/>
        <v>0</v>
      </c>
      <c r="AA109" s="5">
        <v>0.72599999999999998</v>
      </c>
      <c r="AB109" s="5">
        <v>0.98199999999999998</v>
      </c>
      <c r="AC109" s="5">
        <v>1.073</v>
      </c>
      <c r="AD109" s="5">
        <v>1.2729999999999999</v>
      </c>
      <c r="AE109" s="17" t="s">
        <v>15</v>
      </c>
      <c r="AF109" s="5">
        <v>2.1120000000000001</v>
      </c>
      <c r="AG109" s="7">
        <v>6</v>
      </c>
      <c r="AH109" s="30">
        <f t="shared" si="15"/>
        <v>7.7292882193613494E-2</v>
      </c>
      <c r="AI109" s="32">
        <f t="shared" si="16"/>
        <v>2.8277183544309564E-2</v>
      </c>
      <c r="AJ109" s="32">
        <f t="shared" si="17"/>
        <v>4.0648630492260279E-2</v>
      </c>
    </row>
    <row r="110" spans="1:36">
      <c r="A110" s="19" t="s">
        <v>16</v>
      </c>
      <c r="B110" s="19" t="s">
        <v>58</v>
      </c>
      <c r="C110" s="8">
        <v>0.1</v>
      </c>
      <c r="D110" s="7">
        <v>5</v>
      </c>
      <c r="E110" s="7">
        <v>1</v>
      </c>
      <c r="F110" s="7">
        <f>30+30</f>
        <v>60</v>
      </c>
      <c r="G110" s="7">
        <f>30</f>
        <v>30</v>
      </c>
      <c r="H110" s="7">
        <v>30</v>
      </c>
      <c r="I110" s="7">
        <f>30+40</f>
        <v>70</v>
      </c>
      <c r="J110" s="7">
        <v>30</v>
      </c>
      <c r="K110" s="7">
        <v>40</v>
      </c>
      <c r="L110" s="7">
        <f>30</f>
        <v>30</v>
      </c>
      <c r="M110" s="7">
        <v>30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2">
        <f t="shared" si="11"/>
        <v>70</v>
      </c>
      <c r="V110" s="2">
        <f t="shared" si="12"/>
        <v>70</v>
      </c>
      <c r="W110" s="2">
        <f t="shared" si="9"/>
        <v>30</v>
      </c>
      <c r="X110" s="2">
        <f t="shared" si="13"/>
        <v>30</v>
      </c>
      <c r="Y110" s="2">
        <f t="shared" si="10"/>
        <v>40</v>
      </c>
      <c r="Z110" s="2">
        <f t="shared" si="14"/>
        <v>40</v>
      </c>
      <c r="AA110" s="5">
        <v>0.99099999999999999</v>
      </c>
      <c r="AB110" s="5">
        <v>1.03</v>
      </c>
      <c r="AC110" s="5">
        <v>1.3560000000000001</v>
      </c>
      <c r="AD110" s="5">
        <v>1.6859999999999999</v>
      </c>
      <c r="AE110" s="5">
        <v>1.714</v>
      </c>
      <c r="AF110" s="5">
        <v>2.2149999999999999</v>
      </c>
      <c r="AG110" s="7">
        <v>7</v>
      </c>
      <c r="AH110" s="30">
        <f t="shared" si="15"/>
        <v>4.9900010867687569E-2</v>
      </c>
      <c r="AI110" s="32">
        <f t="shared" si="16"/>
        <v>1.9455147863681323E-2</v>
      </c>
      <c r="AJ110" s="32">
        <f t="shared" si="17"/>
        <v>3.2969130829064025E-2</v>
      </c>
    </row>
    <row r="111" spans="1:36">
      <c r="A111" s="19" t="s">
        <v>16</v>
      </c>
      <c r="B111" s="19" t="s">
        <v>58</v>
      </c>
      <c r="C111" s="8">
        <v>0.1</v>
      </c>
      <c r="D111" s="7">
        <v>5</v>
      </c>
      <c r="E111" s="7">
        <v>2</v>
      </c>
      <c r="F111" s="7">
        <f>30+40</f>
        <v>70</v>
      </c>
      <c r="G111" s="7">
        <f>30</f>
        <v>30</v>
      </c>
      <c r="H111" s="7">
        <v>40</v>
      </c>
      <c r="I111" s="7">
        <f>30+30</f>
        <v>60</v>
      </c>
      <c r="J111" s="7">
        <v>30</v>
      </c>
      <c r="K111" s="7">
        <v>30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2">
        <f t="shared" si="11"/>
        <v>70</v>
      </c>
      <c r="V111" s="2">
        <f t="shared" si="12"/>
        <v>60</v>
      </c>
      <c r="W111" s="2">
        <f t="shared" si="9"/>
        <v>30</v>
      </c>
      <c r="X111" s="2">
        <f t="shared" si="13"/>
        <v>30</v>
      </c>
      <c r="Y111" s="2">
        <f t="shared" si="10"/>
        <v>40</v>
      </c>
      <c r="Z111" s="2">
        <f t="shared" si="14"/>
        <v>30</v>
      </c>
      <c r="AA111" s="5">
        <v>0.98599999999999999</v>
      </c>
      <c r="AB111" s="5">
        <v>1.022</v>
      </c>
      <c r="AC111" s="5">
        <v>1.36</v>
      </c>
      <c r="AD111" s="5">
        <v>1.56</v>
      </c>
      <c r="AE111" s="5">
        <v>1.8759999999999999</v>
      </c>
      <c r="AF111" s="5">
        <v>2.2789999999999999</v>
      </c>
      <c r="AG111" s="7">
        <v>8</v>
      </c>
      <c r="AH111" s="30">
        <f t="shared" si="15"/>
        <v>4.5483426279895545E-2</v>
      </c>
      <c r="AI111" s="32">
        <f t="shared" si="16"/>
        <v>1.7457749178625793E-2</v>
      </c>
      <c r="AJ111" s="32">
        <f t="shared" si="17"/>
        <v>2.4905960426656302E-2</v>
      </c>
    </row>
    <row r="112" spans="1:36">
      <c r="A112" s="19" t="s">
        <v>16</v>
      </c>
      <c r="B112" s="19" t="s">
        <v>58</v>
      </c>
      <c r="C112" s="8">
        <v>0.1</v>
      </c>
      <c r="D112" s="7">
        <v>5</v>
      </c>
      <c r="E112" s="7">
        <v>3</v>
      </c>
      <c r="F112" s="7">
        <f>30+20</f>
        <v>50</v>
      </c>
      <c r="G112" s="7">
        <f>30</f>
        <v>30</v>
      </c>
      <c r="H112" s="7">
        <v>20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2">
        <f t="shared" si="11"/>
        <v>50</v>
      </c>
      <c r="V112" s="2">
        <f t="shared" si="12"/>
        <v>0</v>
      </c>
      <c r="W112" s="2">
        <f t="shared" si="9"/>
        <v>30</v>
      </c>
      <c r="X112" s="2">
        <f t="shared" si="13"/>
        <v>0</v>
      </c>
      <c r="Y112" s="2">
        <f t="shared" si="10"/>
        <v>20</v>
      </c>
      <c r="Z112" s="2">
        <f t="shared" si="14"/>
        <v>0</v>
      </c>
      <c r="AA112" s="5">
        <v>0.78200000000000003</v>
      </c>
      <c r="AB112" s="5">
        <v>0.93500000000000005</v>
      </c>
      <c r="AC112" s="5">
        <v>1.2569999999999999</v>
      </c>
      <c r="AD112" s="5">
        <v>1.534</v>
      </c>
      <c r="AE112" s="5">
        <v>1.9890000000000001</v>
      </c>
      <c r="AF112" s="5">
        <v>2.2530000000000001</v>
      </c>
      <c r="AG112" s="7">
        <v>7</v>
      </c>
      <c r="AH112" s="30">
        <f t="shared" si="15"/>
        <v>6.5650634094854693E-2</v>
      </c>
      <c r="AI112" s="32">
        <f t="shared" si="16"/>
        <v>2.9446932089444242E-2</v>
      </c>
      <c r="AJ112" s="32">
        <f t="shared" si="17"/>
        <v>4.1802658079016307E-2</v>
      </c>
    </row>
    <row r="113" spans="1:36">
      <c r="A113" s="19" t="s">
        <v>16</v>
      </c>
      <c r="B113" s="19" t="s">
        <v>58</v>
      </c>
      <c r="C113" s="8">
        <v>0.1</v>
      </c>
      <c r="D113" s="7">
        <v>5</v>
      </c>
      <c r="E113" s="7">
        <v>4</v>
      </c>
      <c r="F113" s="7">
        <f>30+30</f>
        <v>60</v>
      </c>
      <c r="G113" s="7">
        <f>30</f>
        <v>30</v>
      </c>
      <c r="H113" s="7">
        <v>30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2">
        <f t="shared" si="11"/>
        <v>60</v>
      </c>
      <c r="V113" s="2">
        <f t="shared" si="12"/>
        <v>0</v>
      </c>
      <c r="W113" s="2">
        <f t="shared" si="9"/>
        <v>30</v>
      </c>
      <c r="X113" s="2">
        <f t="shared" si="13"/>
        <v>0</v>
      </c>
      <c r="Y113" s="2">
        <f t="shared" si="10"/>
        <v>30</v>
      </c>
      <c r="Z113" s="2">
        <f t="shared" si="14"/>
        <v>0</v>
      </c>
      <c r="AA113" s="5">
        <v>0.77400000000000002</v>
      </c>
      <c r="AB113" s="5">
        <v>0.83599999999999997</v>
      </c>
      <c r="AC113" s="5">
        <v>1.1279999999999999</v>
      </c>
      <c r="AD113" s="5">
        <v>1.454</v>
      </c>
      <c r="AE113" s="5">
        <v>1.869</v>
      </c>
      <c r="AF113" s="5">
        <v>2.2149999999999999</v>
      </c>
      <c r="AG113" s="7">
        <v>7</v>
      </c>
      <c r="AH113" s="30">
        <f t="shared" si="15"/>
        <v>6.5233252839456538E-2</v>
      </c>
      <c r="AI113" s="32">
        <f t="shared" si="16"/>
        <v>2.3366876994918691E-2</v>
      </c>
      <c r="AJ113" s="32">
        <f t="shared" si="17"/>
        <v>3.9117635120018056E-2</v>
      </c>
    </row>
    <row r="114" spans="1:36">
      <c r="A114" s="19" t="s">
        <v>16</v>
      </c>
      <c r="B114" s="19" t="s">
        <v>58</v>
      </c>
      <c r="C114" s="8">
        <v>0.1</v>
      </c>
      <c r="D114" s="7">
        <v>5</v>
      </c>
      <c r="E114" s="7">
        <v>5</v>
      </c>
      <c r="F114" s="7">
        <f>30+30</f>
        <v>60</v>
      </c>
      <c r="G114" s="7">
        <f>30</f>
        <v>30</v>
      </c>
      <c r="H114" s="7">
        <v>30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2">
        <f t="shared" si="11"/>
        <v>60</v>
      </c>
      <c r="V114" s="2">
        <f t="shared" si="12"/>
        <v>0</v>
      </c>
      <c r="W114" s="2">
        <f t="shared" si="9"/>
        <v>30</v>
      </c>
      <c r="X114" s="2">
        <f t="shared" si="13"/>
        <v>0</v>
      </c>
      <c r="Y114" s="2">
        <f t="shared" si="10"/>
        <v>30</v>
      </c>
      <c r="Z114" s="2">
        <f t="shared" si="14"/>
        <v>0</v>
      </c>
      <c r="AA114" s="5">
        <v>0.69099999999999995</v>
      </c>
      <c r="AB114" s="5">
        <v>0.90800000000000003</v>
      </c>
      <c r="AC114" s="5">
        <v>1.171</v>
      </c>
      <c r="AD114" s="18" t="s">
        <v>15</v>
      </c>
      <c r="AE114" s="18" t="s">
        <v>15</v>
      </c>
      <c r="AF114" s="5">
        <v>2.081</v>
      </c>
      <c r="AG114" s="7">
        <v>6</v>
      </c>
      <c r="AH114" s="30">
        <f t="shared" si="15"/>
        <v>7.9799005472904763E-2</v>
      </c>
      <c r="AI114" s="32">
        <f t="shared" si="16"/>
        <v>3.8179807949694132E-2</v>
      </c>
      <c r="AJ114" s="10" t="s">
        <v>15</v>
      </c>
    </row>
    <row r="115" spans="1:36">
      <c r="A115" s="19" t="s">
        <v>16</v>
      </c>
      <c r="B115" s="19" t="s">
        <v>58</v>
      </c>
      <c r="C115" s="8">
        <v>0.25</v>
      </c>
      <c r="D115" s="7">
        <v>5</v>
      </c>
      <c r="E115" s="7">
        <v>1</v>
      </c>
      <c r="F115" s="7">
        <f>30+30</f>
        <v>60</v>
      </c>
      <c r="G115" s="7">
        <f>30</f>
        <v>30</v>
      </c>
      <c r="H115" s="7">
        <v>30</v>
      </c>
      <c r="I115" s="7">
        <v>30</v>
      </c>
      <c r="J115" s="7">
        <v>0</v>
      </c>
      <c r="K115" s="7">
        <v>30</v>
      </c>
      <c r="L115" s="7">
        <v>30</v>
      </c>
      <c r="M115" s="7">
        <v>0</v>
      </c>
      <c r="N115" s="7">
        <v>30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2">
        <f t="shared" si="11"/>
        <v>60</v>
      </c>
      <c r="V115" s="2">
        <f t="shared" si="12"/>
        <v>30</v>
      </c>
      <c r="W115" s="2">
        <f t="shared" si="9"/>
        <v>30</v>
      </c>
      <c r="X115" s="2">
        <f t="shared" si="13"/>
        <v>0</v>
      </c>
      <c r="Y115" s="2">
        <f t="shared" si="10"/>
        <v>30</v>
      </c>
      <c r="Z115" s="2">
        <f t="shared" si="14"/>
        <v>30</v>
      </c>
      <c r="AA115" s="5">
        <v>0.99199999999999999</v>
      </c>
      <c r="AB115" s="5">
        <v>1.01</v>
      </c>
      <c r="AC115" s="5">
        <v>1.3169999999999999</v>
      </c>
      <c r="AD115" s="5">
        <v>1.6819999999999999</v>
      </c>
      <c r="AE115" s="5">
        <v>2.0739999999999998</v>
      </c>
      <c r="AF115" s="5">
        <v>2.0739999999999998</v>
      </c>
      <c r="AG115" s="7">
        <v>6</v>
      </c>
      <c r="AH115" s="30">
        <f t="shared" si="15"/>
        <v>5.3382846649807247E-2</v>
      </c>
      <c r="AI115" s="32">
        <f t="shared" si="16"/>
        <v>2.051235046793419E-2</v>
      </c>
      <c r="AJ115" s="32">
        <f t="shared" si="17"/>
        <v>3.8219053217952451E-2</v>
      </c>
    </row>
    <row r="116" spans="1:36">
      <c r="A116" s="19" t="s">
        <v>16</v>
      </c>
      <c r="B116" s="19" t="s">
        <v>58</v>
      </c>
      <c r="C116" s="8">
        <v>0.25</v>
      </c>
      <c r="D116" s="7">
        <v>5</v>
      </c>
      <c r="E116" s="7">
        <v>2</v>
      </c>
      <c r="F116" s="7">
        <f>50+40</f>
        <v>90</v>
      </c>
      <c r="G116" s="7">
        <f>50</f>
        <v>50</v>
      </c>
      <c r="H116" s="7">
        <v>40</v>
      </c>
      <c r="I116" s="7">
        <v>30</v>
      </c>
      <c r="J116" s="7">
        <v>0</v>
      </c>
      <c r="K116" s="7">
        <v>30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2">
        <f t="shared" si="11"/>
        <v>90</v>
      </c>
      <c r="V116" s="2">
        <f t="shared" si="12"/>
        <v>30</v>
      </c>
      <c r="W116" s="2">
        <f t="shared" si="9"/>
        <v>50</v>
      </c>
      <c r="X116" s="2">
        <f t="shared" si="13"/>
        <v>0</v>
      </c>
      <c r="Y116" s="2">
        <f t="shared" si="10"/>
        <v>40</v>
      </c>
      <c r="Z116" s="2">
        <f t="shared" si="14"/>
        <v>30</v>
      </c>
      <c r="AA116" s="5">
        <v>0.96699999999999997</v>
      </c>
      <c r="AB116" s="5">
        <v>1.0489999999999999</v>
      </c>
      <c r="AC116" s="5">
        <v>1.333</v>
      </c>
      <c r="AD116" s="5">
        <v>1.645</v>
      </c>
      <c r="AE116" s="5">
        <v>2.06</v>
      </c>
      <c r="AF116" s="5">
        <v>2.06</v>
      </c>
      <c r="AG116" s="7">
        <v>6</v>
      </c>
      <c r="AH116" s="30">
        <f t="shared" si="15"/>
        <v>5.4740124381025296E-2</v>
      </c>
      <c r="AI116" s="32">
        <f t="shared" si="16"/>
        <v>2.3233945888476257E-2</v>
      </c>
      <c r="AJ116" s="32">
        <f t="shared" si="17"/>
        <v>3.8456571367165245E-2</v>
      </c>
    </row>
    <row r="117" spans="1:36">
      <c r="A117" s="19" t="s">
        <v>16</v>
      </c>
      <c r="B117" s="19" t="s">
        <v>58</v>
      </c>
      <c r="C117" s="8">
        <v>0.25</v>
      </c>
      <c r="D117" s="7">
        <v>5</v>
      </c>
      <c r="E117" s="7">
        <v>3</v>
      </c>
      <c r="F117" s="7">
        <f>30+40</f>
        <v>70</v>
      </c>
      <c r="G117" s="7">
        <f>30</f>
        <v>30</v>
      </c>
      <c r="H117" s="7">
        <v>40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2">
        <f t="shared" si="11"/>
        <v>70</v>
      </c>
      <c r="V117" s="2">
        <f t="shared" si="12"/>
        <v>0</v>
      </c>
      <c r="W117" s="2">
        <f t="shared" si="9"/>
        <v>30</v>
      </c>
      <c r="X117" s="2">
        <f t="shared" si="13"/>
        <v>0</v>
      </c>
      <c r="Y117" s="2">
        <f t="shared" si="10"/>
        <v>40</v>
      </c>
      <c r="Z117" s="2">
        <f t="shared" si="14"/>
        <v>0</v>
      </c>
      <c r="AA117" s="5">
        <v>0.98599999999999999</v>
      </c>
      <c r="AB117" s="5">
        <v>0.996</v>
      </c>
      <c r="AC117" s="5">
        <v>1.2150000000000001</v>
      </c>
      <c r="AD117" s="5">
        <v>1.569</v>
      </c>
      <c r="AE117" s="5">
        <v>1.9970000000000001</v>
      </c>
      <c r="AF117" s="5">
        <v>2.258</v>
      </c>
      <c r="AG117" s="7">
        <v>7</v>
      </c>
      <c r="AH117" s="30">
        <f t="shared" si="15"/>
        <v>5.1406717521105406E-2</v>
      </c>
      <c r="AI117" s="32">
        <f t="shared" si="16"/>
        <v>1.2957051856159973E-2</v>
      </c>
      <c r="AJ117" s="32">
        <f t="shared" si="17"/>
        <v>2.8820861235103638E-2</v>
      </c>
    </row>
    <row r="118" spans="1:36">
      <c r="A118" s="19" t="s">
        <v>16</v>
      </c>
      <c r="B118" s="19" t="s">
        <v>58</v>
      </c>
      <c r="C118" s="8">
        <v>0.25</v>
      </c>
      <c r="D118" s="7">
        <v>5</v>
      </c>
      <c r="E118" s="7">
        <v>4</v>
      </c>
      <c r="F118" s="7">
        <f>30+20</f>
        <v>50</v>
      </c>
      <c r="G118" s="7">
        <f>30</f>
        <v>30</v>
      </c>
      <c r="H118" s="7">
        <v>20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2">
        <f t="shared" si="11"/>
        <v>50</v>
      </c>
      <c r="V118" s="2">
        <f t="shared" si="12"/>
        <v>0</v>
      </c>
      <c r="W118" s="2">
        <f t="shared" si="9"/>
        <v>30</v>
      </c>
      <c r="X118" s="2">
        <f t="shared" si="13"/>
        <v>0</v>
      </c>
      <c r="Y118" s="2">
        <f t="shared" si="10"/>
        <v>20</v>
      </c>
      <c r="Z118" s="2">
        <f t="shared" si="14"/>
        <v>0</v>
      </c>
      <c r="AA118" s="5">
        <v>0.997</v>
      </c>
      <c r="AB118" s="5">
        <v>1.0029999999999999</v>
      </c>
      <c r="AC118" s="5">
        <v>1.244</v>
      </c>
      <c r="AD118" s="5">
        <v>1.6140000000000001</v>
      </c>
      <c r="AE118" s="5">
        <v>1.64</v>
      </c>
      <c r="AF118" s="5">
        <v>1.911</v>
      </c>
      <c r="AG118" s="7">
        <v>6</v>
      </c>
      <c r="AH118" s="30">
        <f t="shared" si="15"/>
        <v>4.709425479055953E-2</v>
      </c>
      <c r="AI118" s="32">
        <f t="shared" si="16"/>
        <v>1.6020870340524029E-2</v>
      </c>
      <c r="AJ118" s="32">
        <f t="shared" si="17"/>
        <v>3.4868062012399316E-2</v>
      </c>
    </row>
    <row r="119" spans="1:36">
      <c r="A119" s="19" t="s">
        <v>16</v>
      </c>
      <c r="B119" s="19" t="s">
        <v>58</v>
      </c>
      <c r="C119" s="8">
        <v>0.25</v>
      </c>
      <c r="D119" s="7">
        <v>5</v>
      </c>
      <c r="E119" s="7">
        <v>5</v>
      </c>
      <c r="F119" s="7">
        <f>30+20</f>
        <v>50</v>
      </c>
      <c r="G119" s="7">
        <f>30</f>
        <v>30</v>
      </c>
      <c r="H119" s="7">
        <v>20</v>
      </c>
      <c r="I119" s="7">
        <v>20</v>
      </c>
      <c r="J119" s="7">
        <v>0</v>
      </c>
      <c r="K119" s="7">
        <v>20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2">
        <f t="shared" si="11"/>
        <v>50</v>
      </c>
      <c r="V119" s="2">
        <f t="shared" si="12"/>
        <v>20</v>
      </c>
      <c r="W119" s="2">
        <f t="shared" si="9"/>
        <v>30</v>
      </c>
      <c r="X119" s="2">
        <f t="shared" si="13"/>
        <v>0</v>
      </c>
      <c r="Y119" s="2">
        <f t="shared" si="10"/>
        <v>20</v>
      </c>
      <c r="Z119" s="2">
        <f t="shared" si="14"/>
        <v>20</v>
      </c>
      <c r="AA119" s="5">
        <v>0.76600000000000001</v>
      </c>
      <c r="AB119" s="5">
        <v>0.97399999999999998</v>
      </c>
      <c r="AC119" s="5">
        <v>1.282</v>
      </c>
      <c r="AD119" s="18" t="s">
        <v>15</v>
      </c>
      <c r="AE119" s="18" t="s">
        <v>15</v>
      </c>
      <c r="AF119" s="5">
        <v>2.2480000000000002</v>
      </c>
      <c r="AG119" s="7">
        <v>6</v>
      </c>
      <c r="AH119" s="30">
        <f t="shared" si="15"/>
        <v>7.7927922877403258E-2</v>
      </c>
      <c r="AI119" s="32">
        <f t="shared" si="16"/>
        <v>3.7276542591699109E-2</v>
      </c>
      <c r="AJ119" s="10" t="s">
        <v>15</v>
      </c>
    </row>
    <row r="120" spans="1:36">
      <c r="A120" s="19" t="s">
        <v>16</v>
      </c>
      <c r="B120" s="19" t="s">
        <v>58</v>
      </c>
      <c r="C120" s="1">
        <v>0.5</v>
      </c>
      <c r="D120" s="2">
        <v>5</v>
      </c>
      <c r="E120" s="2">
        <v>1</v>
      </c>
      <c r="F120" s="2">
        <f>50+30</f>
        <v>80</v>
      </c>
      <c r="G120" s="2">
        <f>50</f>
        <v>50</v>
      </c>
      <c r="H120" s="2">
        <v>30</v>
      </c>
      <c r="I120" s="2">
        <v>20</v>
      </c>
      <c r="J120" s="2">
        <v>0</v>
      </c>
      <c r="K120" s="2">
        <v>20</v>
      </c>
      <c r="L120" s="2">
        <v>10</v>
      </c>
      <c r="M120" s="2">
        <v>0</v>
      </c>
      <c r="N120" s="2">
        <v>10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f t="shared" si="11"/>
        <v>80</v>
      </c>
      <c r="V120" s="2">
        <f t="shared" si="12"/>
        <v>20</v>
      </c>
      <c r="W120" s="2">
        <f t="shared" si="9"/>
        <v>50</v>
      </c>
      <c r="X120" s="2">
        <f t="shared" si="13"/>
        <v>0</v>
      </c>
      <c r="Y120" s="2">
        <f t="shared" si="10"/>
        <v>30</v>
      </c>
      <c r="Z120" s="2">
        <f t="shared" si="14"/>
        <v>20</v>
      </c>
      <c r="AA120" s="3">
        <v>1.0249999999999999</v>
      </c>
      <c r="AB120" s="3">
        <v>1.03</v>
      </c>
      <c r="AC120" s="3">
        <v>1.274</v>
      </c>
      <c r="AD120" s="5">
        <v>1.6479999999999999</v>
      </c>
      <c r="AE120" s="5">
        <v>2.0099999999999998</v>
      </c>
      <c r="AF120" s="5">
        <v>2.0099999999999998</v>
      </c>
      <c r="AG120" s="7">
        <v>6</v>
      </c>
      <c r="AH120" s="30">
        <f t="shared" si="15"/>
        <v>4.8745365338119295E-2</v>
      </c>
      <c r="AI120" s="32">
        <f t="shared" si="16"/>
        <v>1.5740927101259759E-2</v>
      </c>
      <c r="AJ120" s="32">
        <f t="shared" si="17"/>
        <v>3.4372223661553986E-2</v>
      </c>
    </row>
    <row r="121" spans="1:36">
      <c r="A121" s="19" t="s">
        <v>16</v>
      </c>
      <c r="B121" s="19" t="s">
        <v>58</v>
      </c>
      <c r="C121" s="1">
        <v>0.5</v>
      </c>
      <c r="D121" s="2">
        <v>5</v>
      </c>
      <c r="E121" s="2">
        <v>2</v>
      </c>
      <c r="F121" s="2">
        <f>30+40</f>
        <v>70</v>
      </c>
      <c r="G121" s="2">
        <f>30</f>
        <v>30</v>
      </c>
      <c r="H121" s="2">
        <v>40</v>
      </c>
      <c r="I121" s="2">
        <f>30+20</f>
        <v>50</v>
      </c>
      <c r="J121" s="2">
        <v>30</v>
      </c>
      <c r="K121" s="2">
        <v>20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f t="shared" si="11"/>
        <v>70</v>
      </c>
      <c r="V121" s="2">
        <f t="shared" si="12"/>
        <v>50</v>
      </c>
      <c r="W121" s="2">
        <f t="shared" si="9"/>
        <v>30</v>
      </c>
      <c r="X121" s="2">
        <f t="shared" si="13"/>
        <v>30</v>
      </c>
      <c r="Y121" s="2">
        <f t="shared" si="10"/>
        <v>40</v>
      </c>
      <c r="Z121" s="2">
        <f t="shared" si="14"/>
        <v>20</v>
      </c>
      <c r="AA121" s="3">
        <v>1.0109999999999999</v>
      </c>
      <c r="AB121" s="3">
        <v>1.0189999999999999</v>
      </c>
      <c r="AC121" s="3">
        <v>1.258</v>
      </c>
      <c r="AD121" s="5">
        <v>1.665</v>
      </c>
      <c r="AE121" s="5">
        <v>2.044</v>
      </c>
      <c r="AF121" s="5">
        <v>2.044</v>
      </c>
      <c r="AG121" s="7">
        <v>6</v>
      </c>
      <c r="AH121" s="30">
        <f t="shared" si="15"/>
        <v>5.0954955978612354E-2</v>
      </c>
      <c r="AI121" s="32">
        <f t="shared" si="16"/>
        <v>1.5821580919708183E-2</v>
      </c>
      <c r="AJ121" s="32">
        <f t="shared" si="17"/>
        <v>3.6110513708556273E-2</v>
      </c>
    </row>
    <row r="122" spans="1:36">
      <c r="A122" s="19" t="s">
        <v>16</v>
      </c>
      <c r="B122" s="19" t="s">
        <v>58</v>
      </c>
      <c r="C122" s="1">
        <v>0.5</v>
      </c>
      <c r="D122" s="2">
        <v>5</v>
      </c>
      <c r="E122" s="2">
        <v>3</v>
      </c>
      <c r="F122" s="2">
        <f>50+30</f>
        <v>80</v>
      </c>
      <c r="G122" s="2">
        <f>50</f>
        <v>50</v>
      </c>
      <c r="H122" s="2">
        <v>30</v>
      </c>
      <c r="I122" s="2">
        <v>20</v>
      </c>
      <c r="J122" s="2">
        <v>0</v>
      </c>
      <c r="K122" s="2">
        <v>20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f t="shared" si="11"/>
        <v>80</v>
      </c>
      <c r="V122" s="2">
        <f t="shared" si="12"/>
        <v>20</v>
      </c>
      <c r="W122" s="2">
        <f t="shared" si="9"/>
        <v>50</v>
      </c>
      <c r="X122" s="2">
        <f t="shared" si="13"/>
        <v>0</v>
      </c>
      <c r="Y122" s="2">
        <f t="shared" si="10"/>
        <v>30</v>
      </c>
      <c r="Z122" s="2">
        <f t="shared" si="14"/>
        <v>20</v>
      </c>
      <c r="AA122" s="3">
        <v>0.996</v>
      </c>
      <c r="AB122" s="3">
        <v>0.999</v>
      </c>
      <c r="AC122" s="3">
        <v>1.284</v>
      </c>
      <c r="AD122" s="5">
        <v>1.6359999999999999</v>
      </c>
      <c r="AE122" s="5">
        <v>1.9730000000000001</v>
      </c>
      <c r="AF122" s="5">
        <v>1.9730000000000001</v>
      </c>
      <c r="AG122" s="7">
        <v>6</v>
      </c>
      <c r="AH122" s="30">
        <f t="shared" si="15"/>
        <v>4.947795780474875E-2</v>
      </c>
      <c r="AI122" s="32">
        <f t="shared" si="16"/>
        <v>1.8384280884855959E-2</v>
      </c>
      <c r="AJ122" s="32">
        <f t="shared" si="17"/>
        <v>3.5920660151934236E-2</v>
      </c>
    </row>
    <row r="123" spans="1:36">
      <c r="A123" s="19" t="s">
        <v>16</v>
      </c>
      <c r="B123" s="19" t="s">
        <v>58</v>
      </c>
      <c r="C123" s="1">
        <v>0.5</v>
      </c>
      <c r="D123" s="2">
        <v>5</v>
      </c>
      <c r="E123" s="2">
        <v>4</v>
      </c>
      <c r="F123" s="2">
        <f>30+40</f>
        <v>70</v>
      </c>
      <c r="G123" s="2">
        <f>30</f>
        <v>30</v>
      </c>
      <c r="H123" s="2">
        <v>40</v>
      </c>
      <c r="I123" s="2">
        <v>20</v>
      </c>
      <c r="J123" s="2">
        <v>0</v>
      </c>
      <c r="K123" s="2">
        <v>20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f t="shared" si="11"/>
        <v>70</v>
      </c>
      <c r="V123" s="2">
        <f t="shared" si="12"/>
        <v>20</v>
      </c>
      <c r="W123" s="2">
        <f t="shared" si="9"/>
        <v>30</v>
      </c>
      <c r="X123" s="2">
        <f t="shared" si="13"/>
        <v>0</v>
      </c>
      <c r="Y123" s="2">
        <f t="shared" si="10"/>
        <v>40</v>
      </c>
      <c r="Z123" s="2">
        <f t="shared" si="14"/>
        <v>20</v>
      </c>
      <c r="AA123" s="3">
        <v>1.014</v>
      </c>
      <c r="AB123" s="3">
        <v>1.018</v>
      </c>
      <c r="AC123" s="3">
        <v>1.2629999999999999</v>
      </c>
      <c r="AD123" s="5">
        <v>1.649</v>
      </c>
      <c r="AE123" s="5">
        <v>2.0089999999999999</v>
      </c>
      <c r="AF123" s="5">
        <v>2.0990000000000002</v>
      </c>
      <c r="AG123" s="7">
        <v>7</v>
      </c>
      <c r="AH123" s="30">
        <f t="shared" si="15"/>
        <v>4.5139211940726183E-2</v>
      </c>
      <c r="AI123" s="32">
        <f t="shared" si="16"/>
        <v>1.3623627936859077E-2</v>
      </c>
      <c r="AJ123" s="32">
        <f t="shared" si="17"/>
        <v>3.0168957235314514E-2</v>
      </c>
    </row>
    <row r="124" spans="1:36">
      <c r="A124" s="19" t="s">
        <v>16</v>
      </c>
      <c r="B124" s="19" t="s">
        <v>58</v>
      </c>
      <c r="C124" s="1">
        <v>0</v>
      </c>
      <c r="D124" s="2">
        <v>10</v>
      </c>
      <c r="E124" s="2">
        <v>1</v>
      </c>
      <c r="F124" s="2">
        <v>30</v>
      </c>
      <c r="G124" s="2">
        <v>0</v>
      </c>
      <c r="H124" s="2">
        <v>30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f t="shared" si="11"/>
        <v>30</v>
      </c>
      <c r="V124" s="2">
        <f t="shared" si="12"/>
        <v>0</v>
      </c>
      <c r="W124" s="2">
        <f t="shared" si="9"/>
        <v>0</v>
      </c>
      <c r="X124" s="2">
        <f t="shared" si="13"/>
        <v>0</v>
      </c>
      <c r="Y124" s="2">
        <f t="shared" si="10"/>
        <v>30</v>
      </c>
      <c r="Z124" s="2">
        <f t="shared" si="14"/>
        <v>0</v>
      </c>
      <c r="AA124" s="3">
        <v>0.75900000000000001</v>
      </c>
      <c r="AB124" s="3">
        <v>0.98399999999999999</v>
      </c>
      <c r="AC124" s="3">
        <v>1.2</v>
      </c>
      <c r="AD124" s="5">
        <v>1.5720000000000001</v>
      </c>
      <c r="AE124" s="5">
        <v>1.5820000000000001</v>
      </c>
      <c r="AF124" s="5">
        <v>1.8440000000000001</v>
      </c>
      <c r="AG124" s="7">
        <v>7</v>
      </c>
      <c r="AH124" s="30">
        <f t="shared" si="15"/>
        <v>5.5074162974590023E-2</v>
      </c>
      <c r="AI124" s="32">
        <f t="shared" si="16"/>
        <v>2.8419924307449211E-2</v>
      </c>
      <c r="AJ124" s="32">
        <f t="shared" si="17"/>
        <v>4.5172966543986962E-2</v>
      </c>
    </row>
    <row r="125" spans="1:36">
      <c r="A125" s="19" t="s">
        <v>16</v>
      </c>
      <c r="B125" s="19" t="s">
        <v>58</v>
      </c>
      <c r="C125" s="1">
        <v>0</v>
      </c>
      <c r="D125" s="2">
        <v>10</v>
      </c>
      <c r="E125" s="2">
        <v>2</v>
      </c>
      <c r="F125" s="2">
        <f>30+30</f>
        <v>60</v>
      </c>
      <c r="G125" s="2">
        <f>30</f>
        <v>30</v>
      </c>
      <c r="H125" s="2">
        <v>30</v>
      </c>
      <c r="I125" s="2">
        <v>20</v>
      </c>
      <c r="J125" s="2">
        <v>0</v>
      </c>
      <c r="K125" s="2">
        <v>20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f t="shared" si="11"/>
        <v>60</v>
      </c>
      <c r="V125" s="2">
        <f t="shared" si="12"/>
        <v>20</v>
      </c>
      <c r="W125" s="2">
        <f t="shared" si="9"/>
        <v>30</v>
      </c>
      <c r="X125" s="2">
        <f t="shared" si="13"/>
        <v>0</v>
      </c>
      <c r="Y125" s="2">
        <f t="shared" si="10"/>
        <v>30</v>
      </c>
      <c r="Z125" s="2">
        <f t="shared" si="14"/>
        <v>20</v>
      </c>
      <c r="AA125" s="3">
        <v>0.73699999999999999</v>
      </c>
      <c r="AB125" s="3">
        <v>0.92300000000000004</v>
      </c>
      <c r="AC125" s="3">
        <v>1.18</v>
      </c>
      <c r="AD125" s="5">
        <v>1.181</v>
      </c>
      <c r="AE125" s="5">
        <v>1.4590000000000001</v>
      </c>
      <c r="AF125" s="5">
        <v>1.96</v>
      </c>
      <c r="AG125" s="7">
        <v>8</v>
      </c>
      <c r="AH125" s="30">
        <f t="shared" si="15"/>
        <v>5.3098572937178068E-2</v>
      </c>
      <c r="AI125" s="32">
        <f t="shared" si="16"/>
        <v>2.5551814930884237E-2</v>
      </c>
      <c r="AJ125" s="32">
        <f t="shared" si="17"/>
        <v>2.5597801219307915E-2</v>
      </c>
    </row>
    <row r="126" spans="1:36">
      <c r="A126" s="19" t="s">
        <v>16</v>
      </c>
      <c r="B126" s="19" t="s">
        <v>58</v>
      </c>
      <c r="C126" s="1">
        <v>0</v>
      </c>
      <c r="D126" s="2">
        <v>10</v>
      </c>
      <c r="E126" s="2">
        <v>3</v>
      </c>
      <c r="F126" s="2">
        <v>30</v>
      </c>
      <c r="G126" s="2">
        <v>0</v>
      </c>
      <c r="H126" s="2">
        <v>30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f t="shared" si="11"/>
        <v>30</v>
      </c>
      <c r="V126" s="2">
        <f t="shared" si="12"/>
        <v>0</v>
      </c>
      <c r="W126" s="2">
        <f t="shared" si="9"/>
        <v>0</v>
      </c>
      <c r="X126" s="2">
        <f t="shared" si="13"/>
        <v>0</v>
      </c>
      <c r="Y126" s="2">
        <f t="shared" si="10"/>
        <v>30</v>
      </c>
      <c r="Z126" s="2">
        <f t="shared" si="14"/>
        <v>0</v>
      </c>
      <c r="AA126" s="3">
        <v>0.71499999999999997</v>
      </c>
      <c r="AB126" s="3">
        <v>0.92400000000000004</v>
      </c>
      <c r="AC126" s="3">
        <v>1.1859999999999999</v>
      </c>
      <c r="AD126" s="5">
        <v>1.383</v>
      </c>
      <c r="AE126" s="5">
        <v>1.46</v>
      </c>
      <c r="AF126" s="5">
        <v>1.891</v>
      </c>
      <c r="AG126" s="7">
        <v>8</v>
      </c>
      <c r="AH126" s="30">
        <f t="shared" si="15"/>
        <v>5.279818588049489E-2</v>
      </c>
      <c r="AI126" s="32">
        <f t="shared" si="16"/>
        <v>2.7472330903395396E-2</v>
      </c>
      <c r="AJ126" s="32">
        <f t="shared" si="17"/>
        <v>3.5814517288528747E-2</v>
      </c>
    </row>
    <row r="127" spans="1:36">
      <c r="A127" s="19" t="s">
        <v>16</v>
      </c>
      <c r="B127" s="19" t="s">
        <v>58</v>
      </c>
      <c r="C127" s="1">
        <v>0</v>
      </c>
      <c r="D127" s="2">
        <v>10</v>
      </c>
      <c r="E127" s="2">
        <v>4</v>
      </c>
      <c r="F127" s="2">
        <v>20</v>
      </c>
      <c r="G127" s="2">
        <v>0</v>
      </c>
      <c r="H127" s="2">
        <v>20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f t="shared" si="11"/>
        <v>20</v>
      </c>
      <c r="V127" s="2">
        <f t="shared" si="12"/>
        <v>0</v>
      </c>
      <c r="W127" s="2">
        <f t="shared" si="9"/>
        <v>0</v>
      </c>
      <c r="X127" s="2">
        <f t="shared" si="13"/>
        <v>0</v>
      </c>
      <c r="Y127" s="2">
        <f t="shared" si="10"/>
        <v>20</v>
      </c>
      <c r="Z127" s="2">
        <f t="shared" si="14"/>
        <v>0</v>
      </c>
      <c r="AA127" s="3">
        <v>0.71899999999999997</v>
      </c>
      <c r="AB127" s="3">
        <v>1.0209999999999999</v>
      </c>
      <c r="AC127" s="3">
        <v>1.3069999999999999</v>
      </c>
      <c r="AD127" s="3">
        <v>1.58</v>
      </c>
      <c r="AE127" s="3">
        <v>1.891</v>
      </c>
      <c r="AF127" s="3">
        <v>1.891</v>
      </c>
      <c r="AG127" s="2">
        <v>5</v>
      </c>
      <c r="AH127" s="30">
        <f t="shared" si="15"/>
        <v>8.3992527692431429E-2</v>
      </c>
      <c r="AI127" s="32">
        <f t="shared" si="16"/>
        <v>5.190933943953234E-2</v>
      </c>
      <c r="AJ127" s="32">
        <f t="shared" si="17"/>
        <v>6.8385639314308008E-2</v>
      </c>
    </row>
    <row r="128" spans="1:36">
      <c r="A128" s="19" t="s">
        <v>16</v>
      </c>
      <c r="B128" s="19" t="s">
        <v>58</v>
      </c>
      <c r="C128" s="8">
        <v>0.1</v>
      </c>
      <c r="D128" s="7">
        <v>10</v>
      </c>
      <c r="E128" s="7">
        <v>1</v>
      </c>
      <c r="F128" s="7">
        <f>30+40</f>
        <v>70</v>
      </c>
      <c r="G128" s="7">
        <f>30</f>
        <v>30</v>
      </c>
      <c r="H128" s="26">
        <v>40</v>
      </c>
      <c r="I128" s="7">
        <v>10</v>
      </c>
      <c r="J128" s="7">
        <v>0</v>
      </c>
      <c r="K128" s="7">
        <v>10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2">
        <f t="shared" si="11"/>
        <v>70</v>
      </c>
      <c r="V128" s="2">
        <f t="shared" si="12"/>
        <v>10</v>
      </c>
      <c r="W128" s="2">
        <f t="shared" si="9"/>
        <v>30</v>
      </c>
      <c r="X128" s="2">
        <f t="shared" si="13"/>
        <v>0</v>
      </c>
      <c r="Y128" s="2">
        <f t="shared" si="10"/>
        <v>40</v>
      </c>
      <c r="Z128" s="2">
        <f t="shared" si="14"/>
        <v>10</v>
      </c>
      <c r="AA128" s="5">
        <v>0.88500000000000001</v>
      </c>
      <c r="AB128" s="5">
        <v>0.99099999999999999</v>
      </c>
      <c r="AC128" s="5">
        <v>1.2989999999999999</v>
      </c>
      <c r="AD128" s="5">
        <v>1.675</v>
      </c>
      <c r="AE128" s="5">
        <v>2.0550000000000002</v>
      </c>
      <c r="AF128" s="5">
        <v>2.0550000000000002</v>
      </c>
      <c r="AG128" s="7">
        <v>6</v>
      </c>
      <c r="AH128" s="30">
        <f t="shared" si="15"/>
        <v>6.0978092585710429E-2</v>
      </c>
      <c r="AI128" s="32">
        <f t="shared" si="16"/>
        <v>2.7777646729200401E-2</v>
      </c>
      <c r="AJ128" s="32">
        <f t="shared" si="17"/>
        <v>4.6178590112506433E-2</v>
      </c>
    </row>
    <row r="129" spans="1:36">
      <c r="A129" s="19" t="s">
        <v>16</v>
      </c>
      <c r="B129" s="19" t="s">
        <v>58</v>
      </c>
      <c r="C129" s="8">
        <v>0.1</v>
      </c>
      <c r="D129" s="7">
        <v>10</v>
      </c>
      <c r="E129" s="7">
        <v>2</v>
      </c>
      <c r="F129" s="7">
        <f>30+50</f>
        <v>80</v>
      </c>
      <c r="G129" s="7">
        <f>30</f>
        <v>30</v>
      </c>
      <c r="H129" s="7">
        <v>50</v>
      </c>
      <c r="I129" s="7">
        <v>10</v>
      </c>
      <c r="J129" s="7">
        <v>0</v>
      </c>
      <c r="K129" s="7">
        <v>10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2">
        <f t="shared" si="11"/>
        <v>80</v>
      </c>
      <c r="V129" s="2">
        <f t="shared" si="12"/>
        <v>10</v>
      </c>
      <c r="W129" s="2">
        <f t="shared" si="9"/>
        <v>30</v>
      </c>
      <c r="X129" s="2">
        <f t="shared" si="13"/>
        <v>0</v>
      </c>
      <c r="Y129" s="2">
        <f t="shared" si="10"/>
        <v>50</v>
      </c>
      <c r="Z129" s="2">
        <f t="shared" si="14"/>
        <v>10</v>
      </c>
      <c r="AA129" s="5">
        <v>0.87</v>
      </c>
      <c r="AB129" s="5">
        <v>0.92200000000000004</v>
      </c>
      <c r="AC129" s="5">
        <v>1.173</v>
      </c>
      <c r="AD129" s="5">
        <v>1.583</v>
      </c>
      <c r="AE129" s="5">
        <v>1.7749999999999999</v>
      </c>
      <c r="AF129" s="5">
        <v>1.964</v>
      </c>
      <c r="AG129" s="7">
        <v>7</v>
      </c>
      <c r="AH129" s="30">
        <f t="shared" si="15"/>
        <v>5.0517461547473184E-2</v>
      </c>
      <c r="AI129" s="32">
        <f t="shared" si="16"/>
        <v>1.8539822785272962E-2</v>
      </c>
      <c r="AJ129" s="32">
        <f t="shared" si="17"/>
        <v>3.713738032053391E-2</v>
      </c>
    </row>
    <row r="130" spans="1:36" s="6" customFormat="1">
      <c r="A130" s="19" t="s">
        <v>16</v>
      </c>
      <c r="B130" s="19" t="s">
        <v>58</v>
      </c>
      <c r="C130" s="8">
        <v>0.1</v>
      </c>
      <c r="D130" s="7">
        <v>10</v>
      </c>
      <c r="E130" s="7">
        <v>3</v>
      </c>
      <c r="F130" s="7">
        <f>30+30</f>
        <v>60</v>
      </c>
      <c r="G130" s="7">
        <f>30</f>
        <v>30</v>
      </c>
      <c r="H130" s="7">
        <v>30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2">
        <f t="shared" si="11"/>
        <v>60</v>
      </c>
      <c r="V130" s="2">
        <f t="shared" si="12"/>
        <v>0</v>
      </c>
      <c r="W130" s="2">
        <f t="shared" ref="W130:W193" si="20">MAX(G130,J130,M130,P130, S130)</f>
        <v>30</v>
      </c>
      <c r="X130" s="2">
        <f t="shared" si="13"/>
        <v>0</v>
      </c>
      <c r="Y130" s="2">
        <f t="shared" ref="Y130:Y193" si="21">MAX(H130,K130,N130,Q130, T130)</f>
        <v>30</v>
      </c>
      <c r="Z130" s="2">
        <f t="shared" si="14"/>
        <v>0</v>
      </c>
      <c r="AA130" s="5">
        <v>0.77500000000000002</v>
      </c>
      <c r="AB130" s="5">
        <v>0.95199999999999996</v>
      </c>
      <c r="AC130" s="18" t="s">
        <v>15</v>
      </c>
      <c r="AD130" s="18" t="s">
        <v>15</v>
      </c>
      <c r="AE130" s="18" t="s">
        <v>15</v>
      </c>
      <c r="AF130" s="9" t="s">
        <v>15</v>
      </c>
      <c r="AG130" s="10" t="s">
        <v>15</v>
      </c>
      <c r="AH130" s="10" t="s">
        <v>15</v>
      </c>
      <c r="AI130" s="10" t="s">
        <v>15</v>
      </c>
      <c r="AJ130" s="10" t="s">
        <v>15</v>
      </c>
    </row>
    <row r="131" spans="1:36" s="6" customFormat="1">
      <c r="A131" s="19" t="s">
        <v>16</v>
      </c>
      <c r="B131" s="19" t="s">
        <v>58</v>
      </c>
      <c r="C131" s="8">
        <v>0.1</v>
      </c>
      <c r="D131" s="7">
        <v>10</v>
      </c>
      <c r="E131" s="7">
        <v>4</v>
      </c>
      <c r="F131" s="7">
        <f>30+10</f>
        <v>40</v>
      </c>
      <c r="G131" s="7">
        <f>30</f>
        <v>30</v>
      </c>
      <c r="H131" s="7">
        <v>10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2">
        <f t="shared" ref="U131:U194" si="22">MAX(F131,I131,L131,O131, R131)</f>
        <v>40</v>
      </c>
      <c r="V131" s="2">
        <f t="shared" ref="V131:V194" si="23">MAX(I131,L131,O131, R131)</f>
        <v>0</v>
      </c>
      <c r="W131" s="2">
        <f t="shared" si="20"/>
        <v>30</v>
      </c>
      <c r="X131" s="2">
        <f t="shared" ref="X131:X194" si="24">MAX(J131,M131,P131, S131)</f>
        <v>0</v>
      </c>
      <c r="Y131" s="2">
        <f t="shared" si="21"/>
        <v>10</v>
      </c>
      <c r="Z131" s="2">
        <f t="shared" ref="Z131:Z194" si="25">MAX(K131,N131,Q131, T131)</f>
        <v>0</v>
      </c>
      <c r="AA131" s="5">
        <v>0.78</v>
      </c>
      <c r="AB131" s="5">
        <v>0.93300000000000005</v>
      </c>
      <c r="AC131" s="18" t="s">
        <v>15</v>
      </c>
      <c r="AD131" s="18" t="s">
        <v>15</v>
      </c>
      <c r="AE131" s="18" t="s">
        <v>15</v>
      </c>
      <c r="AF131" s="9" t="s">
        <v>15</v>
      </c>
      <c r="AG131" s="10" t="s">
        <v>15</v>
      </c>
      <c r="AH131" s="10" t="s">
        <v>15</v>
      </c>
      <c r="AI131" s="10" t="s">
        <v>15</v>
      </c>
      <c r="AJ131" s="10" t="s">
        <v>15</v>
      </c>
    </row>
    <row r="132" spans="1:36">
      <c r="A132" s="19" t="s">
        <v>16</v>
      </c>
      <c r="B132" s="19" t="s">
        <v>58</v>
      </c>
      <c r="C132" s="8">
        <v>0.1</v>
      </c>
      <c r="D132" s="7">
        <v>10</v>
      </c>
      <c r="E132" s="7">
        <v>5</v>
      </c>
      <c r="F132" s="7">
        <f>30+20</f>
        <v>50</v>
      </c>
      <c r="G132" s="7">
        <f>30</f>
        <v>30</v>
      </c>
      <c r="H132" s="7">
        <v>20</v>
      </c>
      <c r="I132" s="7">
        <v>10</v>
      </c>
      <c r="J132" s="7">
        <v>0</v>
      </c>
      <c r="K132" s="7">
        <v>10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2">
        <f t="shared" si="22"/>
        <v>50</v>
      </c>
      <c r="V132" s="2">
        <f t="shared" si="23"/>
        <v>10</v>
      </c>
      <c r="W132" s="2">
        <f t="shared" si="20"/>
        <v>30</v>
      </c>
      <c r="X132" s="2">
        <f t="shared" si="24"/>
        <v>0</v>
      </c>
      <c r="Y132" s="2">
        <f t="shared" si="21"/>
        <v>20</v>
      </c>
      <c r="Z132" s="2">
        <f t="shared" si="25"/>
        <v>10</v>
      </c>
      <c r="AA132" s="5">
        <v>0.73099999999999998</v>
      </c>
      <c r="AB132" s="5">
        <v>0.90500000000000003</v>
      </c>
      <c r="AC132" s="18" t="s">
        <v>15</v>
      </c>
      <c r="AD132" s="18" t="s">
        <v>15</v>
      </c>
      <c r="AE132" s="18" t="s">
        <v>15</v>
      </c>
      <c r="AF132" s="5">
        <v>1.9650000000000001</v>
      </c>
      <c r="AG132" s="7">
        <v>8</v>
      </c>
      <c r="AH132" s="30">
        <f t="shared" ref="AH132:AH195" si="26">(LOG(AF132)-LOG(AA132))/AG132</f>
        <v>5.368064721919813E-2</v>
      </c>
      <c r="AI132" s="10" t="s">
        <v>15</v>
      </c>
      <c r="AJ132" s="10" t="s">
        <v>15</v>
      </c>
    </row>
    <row r="133" spans="1:36">
      <c r="A133" s="19" t="s">
        <v>16</v>
      </c>
      <c r="B133" s="19" t="s">
        <v>58</v>
      </c>
      <c r="C133" s="8">
        <v>0.1</v>
      </c>
      <c r="D133" s="7">
        <v>10</v>
      </c>
      <c r="E133" s="7">
        <v>6</v>
      </c>
      <c r="F133" s="7">
        <f>30+30</f>
        <v>60</v>
      </c>
      <c r="G133" s="7">
        <f>30</f>
        <v>30</v>
      </c>
      <c r="H133" s="7">
        <v>30</v>
      </c>
      <c r="I133" s="7">
        <v>10</v>
      </c>
      <c r="J133" s="7">
        <v>0</v>
      </c>
      <c r="K133" s="7">
        <v>10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2">
        <f t="shared" si="22"/>
        <v>60</v>
      </c>
      <c r="V133" s="2">
        <f t="shared" si="23"/>
        <v>10</v>
      </c>
      <c r="W133" s="2">
        <f t="shared" si="20"/>
        <v>30</v>
      </c>
      <c r="X133" s="2">
        <f t="shared" si="24"/>
        <v>0</v>
      </c>
      <c r="Y133" s="2">
        <f t="shared" si="21"/>
        <v>30</v>
      </c>
      <c r="Z133" s="2">
        <f t="shared" si="25"/>
        <v>10</v>
      </c>
      <c r="AA133" s="5">
        <v>0.73199999999999998</v>
      </c>
      <c r="AB133" s="5">
        <v>0.92500000000000004</v>
      </c>
      <c r="AC133" s="18" t="s">
        <v>15</v>
      </c>
      <c r="AD133" s="18" t="s">
        <v>15</v>
      </c>
      <c r="AE133" s="18" t="s">
        <v>15</v>
      </c>
      <c r="AF133" s="5">
        <v>1.948</v>
      </c>
      <c r="AG133" s="7">
        <v>8</v>
      </c>
      <c r="AH133" s="30">
        <f t="shared" si="26"/>
        <v>5.3134733935525605E-2</v>
      </c>
      <c r="AI133" s="10" t="s">
        <v>15</v>
      </c>
      <c r="AJ133" s="10" t="s">
        <v>15</v>
      </c>
    </row>
    <row r="134" spans="1:36">
      <c r="A134" s="19" t="s">
        <v>16</v>
      </c>
      <c r="B134" s="19" t="s">
        <v>58</v>
      </c>
      <c r="C134" s="8">
        <v>0.1</v>
      </c>
      <c r="D134" s="7">
        <v>10</v>
      </c>
      <c r="E134" s="7">
        <v>7</v>
      </c>
      <c r="F134" s="7">
        <f>30+20</f>
        <v>50</v>
      </c>
      <c r="G134" s="7">
        <f>30</f>
        <v>30</v>
      </c>
      <c r="H134" s="7">
        <v>20</v>
      </c>
      <c r="I134" s="7">
        <f>30+30</f>
        <v>60</v>
      </c>
      <c r="J134" s="7">
        <v>30</v>
      </c>
      <c r="K134" s="7">
        <v>30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2">
        <f t="shared" si="22"/>
        <v>60</v>
      </c>
      <c r="V134" s="2">
        <f t="shared" si="23"/>
        <v>60</v>
      </c>
      <c r="W134" s="2">
        <f t="shared" si="20"/>
        <v>30</v>
      </c>
      <c r="X134" s="2">
        <f t="shared" si="24"/>
        <v>30</v>
      </c>
      <c r="Y134" s="2">
        <f t="shared" si="21"/>
        <v>30</v>
      </c>
      <c r="Z134" s="2">
        <f t="shared" si="25"/>
        <v>30</v>
      </c>
      <c r="AA134" s="5">
        <v>0.65100000000000002</v>
      </c>
      <c r="AB134" s="5">
        <v>0.81100000000000005</v>
      </c>
      <c r="AC134" s="18" t="s">
        <v>15</v>
      </c>
      <c r="AD134" s="18" t="s">
        <v>15</v>
      </c>
      <c r="AE134" s="18" t="s">
        <v>15</v>
      </c>
      <c r="AF134" s="5">
        <v>1.7490000000000001</v>
      </c>
      <c r="AG134" s="7">
        <v>7</v>
      </c>
      <c r="AH134" s="30">
        <f t="shared" si="26"/>
        <v>6.1315545844354939E-2</v>
      </c>
      <c r="AI134" s="10" t="s">
        <v>15</v>
      </c>
      <c r="AJ134" s="10" t="s">
        <v>15</v>
      </c>
    </row>
    <row r="135" spans="1:36">
      <c r="A135" s="19" t="s">
        <v>16</v>
      </c>
      <c r="B135" s="19" t="s">
        <v>58</v>
      </c>
      <c r="C135" s="8">
        <v>0.25</v>
      </c>
      <c r="D135" s="7">
        <v>10</v>
      </c>
      <c r="E135" s="7">
        <v>1</v>
      </c>
      <c r="F135" s="7">
        <f>30+50</f>
        <v>80</v>
      </c>
      <c r="G135" s="7">
        <f>30</f>
        <v>30</v>
      </c>
      <c r="H135" s="7">
        <v>50</v>
      </c>
      <c r="I135" s="7">
        <f>50+20</f>
        <v>70</v>
      </c>
      <c r="J135" s="7">
        <v>50</v>
      </c>
      <c r="K135" s="7">
        <v>20</v>
      </c>
      <c r="L135" s="7">
        <v>30</v>
      </c>
      <c r="M135" s="7">
        <v>0</v>
      </c>
      <c r="N135" s="7">
        <v>30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2">
        <f t="shared" si="22"/>
        <v>80</v>
      </c>
      <c r="V135" s="2">
        <f t="shared" si="23"/>
        <v>70</v>
      </c>
      <c r="W135" s="2">
        <f t="shared" si="20"/>
        <v>50</v>
      </c>
      <c r="X135" s="2">
        <f t="shared" si="24"/>
        <v>50</v>
      </c>
      <c r="Y135" s="2">
        <f t="shared" si="21"/>
        <v>50</v>
      </c>
      <c r="Z135" s="2">
        <f t="shared" si="25"/>
        <v>30</v>
      </c>
      <c r="AA135" s="5">
        <v>0.99399999999999999</v>
      </c>
      <c r="AB135" s="5">
        <v>1.038</v>
      </c>
      <c r="AC135" s="5">
        <v>1.3420000000000001</v>
      </c>
      <c r="AD135" s="5">
        <v>1.7250000000000001</v>
      </c>
      <c r="AE135" s="5">
        <v>2.1</v>
      </c>
      <c r="AF135" s="5">
        <v>2.1</v>
      </c>
      <c r="AG135" s="7">
        <v>6</v>
      </c>
      <c r="AH135" s="30">
        <f t="shared" si="26"/>
        <v>5.413881838943433E-2</v>
      </c>
      <c r="AI135" s="32">
        <f t="shared" ref="AI135:AI198" si="27">(LOG(AC135)-LOG(AA135))/AG135</f>
        <v>2.1727688572609996E-2</v>
      </c>
      <c r="AJ135" s="32">
        <f t="shared" ref="AJ135:AJ198" si="28">(LOG(AD135)-LOG(AA135))/AG135</f>
        <v>3.9900452501996607E-2</v>
      </c>
    </row>
    <row r="136" spans="1:36" s="6" customFormat="1">
      <c r="A136" s="19" t="s">
        <v>16</v>
      </c>
      <c r="B136" s="19" t="s">
        <v>58</v>
      </c>
      <c r="C136" s="8">
        <v>0.25</v>
      </c>
      <c r="D136" s="7">
        <v>10</v>
      </c>
      <c r="E136" s="7">
        <v>2</v>
      </c>
      <c r="F136" s="7">
        <f>50+30</f>
        <v>80</v>
      </c>
      <c r="G136" s="7">
        <f>50</f>
        <v>50</v>
      </c>
      <c r="H136" s="7">
        <v>30</v>
      </c>
      <c r="I136" s="7">
        <f>50+30</f>
        <v>80</v>
      </c>
      <c r="J136" s="7">
        <v>50</v>
      </c>
      <c r="K136" s="7">
        <v>30</v>
      </c>
      <c r="L136" s="7">
        <v>10</v>
      </c>
      <c r="M136" s="7">
        <v>0</v>
      </c>
      <c r="N136" s="7">
        <v>10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2">
        <f t="shared" si="22"/>
        <v>80</v>
      </c>
      <c r="V136" s="2">
        <f t="shared" si="23"/>
        <v>80</v>
      </c>
      <c r="W136" s="2">
        <f t="shared" si="20"/>
        <v>50</v>
      </c>
      <c r="X136" s="2">
        <f t="shared" si="24"/>
        <v>50</v>
      </c>
      <c r="Y136" s="2">
        <f t="shared" si="21"/>
        <v>30</v>
      </c>
      <c r="Z136" s="2">
        <f t="shared" si="25"/>
        <v>30</v>
      </c>
      <c r="AA136" s="5">
        <v>0.94499999999999995</v>
      </c>
      <c r="AB136" s="5">
        <v>0.96199999999999997</v>
      </c>
      <c r="AC136" s="5">
        <v>1.28</v>
      </c>
      <c r="AD136" s="18" t="s">
        <v>15</v>
      </c>
      <c r="AE136" s="18" t="s">
        <v>15</v>
      </c>
      <c r="AF136" s="9" t="s">
        <v>15</v>
      </c>
      <c r="AG136" s="10" t="s">
        <v>15</v>
      </c>
      <c r="AH136" s="10" t="s">
        <v>15</v>
      </c>
      <c r="AI136" s="10" t="s">
        <v>15</v>
      </c>
      <c r="AJ136" s="10" t="s">
        <v>15</v>
      </c>
    </row>
    <row r="137" spans="1:36" s="6" customFormat="1">
      <c r="A137" s="19" t="s">
        <v>16</v>
      </c>
      <c r="B137" s="19" t="s">
        <v>58</v>
      </c>
      <c r="C137" s="8">
        <v>0.25</v>
      </c>
      <c r="D137" s="7">
        <v>10</v>
      </c>
      <c r="E137" s="7">
        <v>3</v>
      </c>
      <c r="F137" s="7">
        <f>30+30</f>
        <v>60</v>
      </c>
      <c r="G137" s="7">
        <f>30</f>
        <v>30</v>
      </c>
      <c r="H137" s="7">
        <v>30</v>
      </c>
      <c r="I137" s="7">
        <v>30</v>
      </c>
      <c r="J137" s="7">
        <v>0</v>
      </c>
      <c r="K137" s="7">
        <v>30</v>
      </c>
      <c r="L137" s="7">
        <v>30</v>
      </c>
      <c r="M137" s="7">
        <v>0</v>
      </c>
      <c r="N137" s="7">
        <v>30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2">
        <f t="shared" si="22"/>
        <v>60</v>
      </c>
      <c r="V137" s="2">
        <f t="shared" si="23"/>
        <v>30</v>
      </c>
      <c r="W137" s="2">
        <f t="shared" si="20"/>
        <v>30</v>
      </c>
      <c r="X137" s="2">
        <f t="shared" si="24"/>
        <v>0</v>
      </c>
      <c r="Y137" s="2">
        <f t="shared" si="21"/>
        <v>30</v>
      </c>
      <c r="Z137" s="2">
        <f t="shared" si="25"/>
        <v>30</v>
      </c>
      <c r="AA137" s="5">
        <v>0.78100000000000003</v>
      </c>
      <c r="AB137" s="5">
        <v>0.95099999999999996</v>
      </c>
      <c r="AC137" s="5">
        <v>1.2410000000000001</v>
      </c>
      <c r="AD137" s="18" t="s">
        <v>15</v>
      </c>
      <c r="AE137" s="18" t="s">
        <v>15</v>
      </c>
      <c r="AF137" s="9" t="s">
        <v>15</v>
      </c>
      <c r="AG137" s="10" t="s">
        <v>15</v>
      </c>
      <c r="AH137" s="10" t="s">
        <v>15</v>
      </c>
      <c r="AI137" s="10" t="s">
        <v>15</v>
      </c>
      <c r="AJ137" s="10" t="s">
        <v>15</v>
      </c>
    </row>
    <row r="138" spans="1:36">
      <c r="A138" s="19" t="s">
        <v>16</v>
      </c>
      <c r="B138" s="19" t="s">
        <v>58</v>
      </c>
      <c r="C138" s="8">
        <v>0.25</v>
      </c>
      <c r="D138" s="7">
        <v>10</v>
      </c>
      <c r="E138" s="7">
        <v>4</v>
      </c>
      <c r="F138" s="7">
        <f>30+40</f>
        <v>70</v>
      </c>
      <c r="G138" s="7">
        <f>30</f>
        <v>30</v>
      </c>
      <c r="H138" s="7">
        <v>40</v>
      </c>
      <c r="I138" s="7">
        <f>30+40</f>
        <v>70</v>
      </c>
      <c r="J138" s="7">
        <v>30</v>
      </c>
      <c r="K138" s="7">
        <v>40</v>
      </c>
      <c r="L138" s="7">
        <v>20</v>
      </c>
      <c r="M138" s="7">
        <v>0</v>
      </c>
      <c r="N138" s="7">
        <v>20</v>
      </c>
      <c r="O138" s="7">
        <v>20</v>
      </c>
      <c r="P138" s="7">
        <v>0</v>
      </c>
      <c r="Q138" s="7">
        <v>20</v>
      </c>
      <c r="R138" s="7">
        <v>0</v>
      </c>
      <c r="S138" s="7">
        <v>0</v>
      </c>
      <c r="T138" s="7">
        <v>0</v>
      </c>
      <c r="U138" s="2">
        <f t="shared" si="22"/>
        <v>70</v>
      </c>
      <c r="V138" s="2">
        <f t="shared" si="23"/>
        <v>70</v>
      </c>
      <c r="W138" s="2">
        <f t="shared" si="20"/>
        <v>30</v>
      </c>
      <c r="X138" s="2">
        <f t="shared" si="24"/>
        <v>30</v>
      </c>
      <c r="Y138" s="2">
        <f t="shared" si="21"/>
        <v>40</v>
      </c>
      <c r="Z138" s="2">
        <f t="shared" si="25"/>
        <v>40</v>
      </c>
      <c r="AA138" s="5">
        <v>0.77900000000000003</v>
      </c>
      <c r="AB138" s="5">
        <v>0.83</v>
      </c>
      <c r="AC138" s="5">
        <v>1.252</v>
      </c>
      <c r="AD138" s="5">
        <v>1.595</v>
      </c>
      <c r="AE138" s="5">
        <v>1.597</v>
      </c>
      <c r="AF138" s="5">
        <v>1.927</v>
      </c>
      <c r="AG138" s="7">
        <v>7</v>
      </c>
      <c r="AH138" s="30">
        <f t="shared" si="26"/>
        <v>5.6192036711841212E-2</v>
      </c>
      <c r="AI138" s="32">
        <f t="shared" si="27"/>
        <v>2.9438124457406629E-2</v>
      </c>
      <c r="AJ138" s="32">
        <f t="shared" si="28"/>
        <v>4.4460461388662206E-2</v>
      </c>
    </row>
    <row r="139" spans="1:36">
      <c r="A139" s="19" t="s">
        <v>16</v>
      </c>
      <c r="B139" s="19" t="s">
        <v>58</v>
      </c>
      <c r="C139" s="8">
        <v>0.25</v>
      </c>
      <c r="D139" s="7">
        <v>10</v>
      </c>
      <c r="E139" s="7">
        <v>5</v>
      </c>
      <c r="F139" s="7">
        <f>50+30</f>
        <v>80</v>
      </c>
      <c r="G139" s="7">
        <f>50</f>
        <v>50</v>
      </c>
      <c r="H139" s="7">
        <v>30</v>
      </c>
      <c r="I139" s="7">
        <f>50+30</f>
        <v>80</v>
      </c>
      <c r="J139" s="7">
        <v>50</v>
      </c>
      <c r="K139" s="7">
        <v>30</v>
      </c>
      <c r="L139" s="7">
        <f>30+30</f>
        <v>60</v>
      </c>
      <c r="M139" s="7">
        <v>30</v>
      </c>
      <c r="N139" s="7">
        <v>30</v>
      </c>
      <c r="O139" s="7">
        <v>0</v>
      </c>
      <c r="P139" s="7">
        <v>0</v>
      </c>
      <c r="Q139" s="7">
        <v>0</v>
      </c>
      <c r="R139" s="15">
        <v>0</v>
      </c>
      <c r="S139" s="15">
        <v>0</v>
      </c>
      <c r="T139" s="15">
        <v>0</v>
      </c>
      <c r="U139" s="2">
        <f t="shared" si="22"/>
        <v>80</v>
      </c>
      <c r="V139" s="2">
        <f t="shared" si="23"/>
        <v>80</v>
      </c>
      <c r="W139" s="2">
        <f t="shared" si="20"/>
        <v>50</v>
      </c>
      <c r="X139" s="2">
        <f t="shared" si="24"/>
        <v>50</v>
      </c>
      <c r="Y139" s="2">
        <f t="shared" si="21"/>
        <v>30</v>
      </c>
      <c r="Z139" s="2">
        <f t="shared" si="25"/>
        <v>30</v>
      </c>
      <c r="AA139" s="5">
        <v>0.73899999999999999</v>
      </c>
      <c r="AB139" s="5">
        <v>0.93899999999999995</v>
      </c>
      <c r="AC139" s="5">
        <v>1.1499999999999999</v>
      </c>
      <c r="AD139" s="13">
        <v>1.153</v>
      </c>
      <c r="AE139" s="13">
        <v>1.363</v>
      </c>
      <c r="AF139" s="5">
        <v>1.7769999999999999</v>
      </c>
      <c r="AG139" s="7">
        <v>7</v>
      </c>
      <c r="AH139" s="30">
        <f t="shared" si="26"/>
        <v>5.4434712772925109E-2</v>
      </c>
      <c r="AI139" s="32">
        <f t="shared" si="27"/>
        <v>2.7436200279826562E-2</v>
      </c>
      <c r="AJ139" s="32">
        <f t="shared" si="28"/>
        <v>2.7597838414267613E-2</v>
      </c>
    </row>
    <row r="140" spans="1:36">
      <c r="A140" s="19" t="s">
        <v>16</v>
      </c>
      <c r="B140" s="19" t="s">
        <v>58</v>
      </c>
      <c r="C140" s="8">
        <v>0.25</v>
      </c>
      <c r="D140" s="7">
        <v>10</v>
      </c>
      <c r="E140" s="7">
        <v>6</v>
      </c>
      <c r="F140" s="7">
        <f>30+30</f>
        <v>60</v>
      </c>
      <c r="G140" s="7">
        <f>30</f>
        <v>30</v>
      </c>
      <c r="H140" s="7">
        <v>30</v>
      </c>
      <c r="I140" s="7">
        <v>30</v>
      </c>
      <c r="J140" s="7">
        <v>0</v>
      </c>
      <c r="K140" s="7">
        <v>30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2">
        <f t="shared" si="22"/>
        <v>60</v>
      </c>
      <c r="V140" s="2">
        <f t="shared" si="23"/>
        <v>30</v>
      </c>
      <c r="W140" s="2">
        <f t="shared" si="20"/>
        <v>30</v>
      </c>
      <c r="X140" s="2">
        <f t="shared" si="24"/>
        <v>0</v>
      </c>
      <c r="Y140" s="2">
        <f t="shared" si="21"/>
        <v>30</v>
      </c>
      <c r="Z140" s="2">
        <f t="shared" si="25"/>
        <v>30</v>
      </c>
      <c r="AA140" s="5">
        <v>0.66</v>
      </c>
      <c r="AB140" s="5">
        <v>0.79800000000000004</v>
      </c>
      <c r="AC140" s="18" t="s">
        <v>15</v>
      </c>
      <c r="AD140" s="18" t="s">
        <v>15</v>
      </c>
      <c r="AE140" s="18" t="s">
        <v>15</v>
      </c>
      <c r="AF140" s="5">
        <v>1.7310000000000001</v>
      </c>
      <c r="AG140" s="7">
        <v>7</v>
      </c>
      <c r="AH140" s="30">
        <f t="shared" si="26"/>
        <v>5.9821876047646452E-2</v>
      </c>
      <c r="AI140" s="10" t="s">
        <v>15</v>
      </c>
      <c r="AJ140" s="10" t="s">
        <v>15</v>
      </c>
    </row>
    <row r="141" spans="1:36">
      <c r="A141" s="19" t="s">
        <v>16</v>
      </c>
      <c r="B141" s="19" t="s">
        <v>58</v>
      </c>
      <c r="C141" s="8">
        <v>0.25</v>
      </c>
      <c r="D141" s="7">
        <v>10</v>
      </c>
      <c r="E141" s="7">
        <v>7</v>
      </c>
      <c r="F141" s="7">
        <f>30+20</f>
        <v>50</v>
      </c>
      <c r="G141" s="7">
        <f>30</f>
        <v>30</v>
      </c>
      <c r="H141" s="7">
        <v>20</v>
      </c>
      <c r="I141" s="7">
        <v>20</v>
      </c>
      <c r="J141" s="7">
        <v>0</v>
      </c>
      <c r="K141" s="7">
        <v>20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2">
        <f t="shared" si="22"/>
        <v>50</v>
      </c>
      <c r="V141" s="2">
        <f t="shared" si="23"/>
        <v>20</v>
      </c>
      <c r="W141" s="2">
        <f t="shared" si="20"/>
        <v>30</v>
      </c>
      <c r="X141" s="2">
        <f t="shared" si="24"/>
        <v>0</v>
      </c>
      <c r="Y141" s="2">
        <f t="shared" si="21"/>
        <v>20</v>
      </c>
      <c r="Z141" s="2">
        <f t="shared" si="25"/>
        <v>20</v>
      </c>
      <c r="AA141" s="5">
        <v>0.65500000000000003</v>
      </c>
      <c r="AB141" s="5">
        <v>0.80700000000000005</v>
      </c>
      <c r="AC141" s="18" t="s">
        <v>15</v>
      </c>
      <c r="AD141" s="18" t="s">
        <v>15</v>
      </c>
      <c r="AE141" s="18" t="s">
        <v>15</v>
      </c>
      <c r="AF141" s="5">
        <v>1.794</v>
      </c>
      <c r="AG141" s="7">
        <v>7</v>
      </c>
      <c r="AH141" s="30">
        <f t="shared" si="26"/>
        <v>6.2511591245184323E-2</v>
      </c>
      <c r="AI141" s="10" t="s">
        <v>15</v>
      </c>
      <c r="AJ141" s="10" t="s">
        <v>15</v>
      </c>
    </row>
    <row r="142" spans="1:36">
      <c r="A142" s="19" t="s">
        <v>16</v>
      </c>
      <c r="B142" s="19" t="s">
        <v>58</v>
      </c>
      <c r="C142" s="1">
        <v>0.5</v>
      </c>
      <c r="D142" s="2">
        <v>10</v>
      </c>
      <c r="E142" s="2">
        <v>1</v>
      </c>
      <c r="F142" s="2">
        <f>50+50</f>
        <v>100</v>
      </c>
      <c r="G142" s="2">
        <f>50</f>
        <v>50</v>
      </c>
      <c r="H142" s="2">
        <v>50</v>
      </c>
      <c r="I142" s="2">
        <v>30</v>
      </c>
      <c r="J142" s="2">
        <v>0</v>
      </c>
      <c r="K142" s="2">
        <v>30</v>
      </c>
      <c r="L142" s="2">
        <v>30</v>
      </c>
      <c r="M142" s="2">
        <v>0</v>
      </c>
      <c r="N142" s="2">
        <v>30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f t="shared" si="22"/>
        <v>100</v>
      </c>
      <c r="V142" s="2">
        <f t="shared" si="23"/>
        <v>30</v>
      </c>
      <c r="W142" s="2">
        <f t="shared" si="20"/>
        <v>50</v>
      </c>
      <c r="X142" s="2">
        <f t="shared" si="24"/>
        <v>0</v>
      </c>
      <c r="Y142" s="2">
        <f t="shared" si="21"/>
        <v>50</v>
      </c>
      <c r="Z142" s="2">
        <f t="shared" si="25"/>
        <v>30</v>
      </c>
      <c r="AA142" s="3">
        <v>0.96599999999999997</v>
      </c>
      <c r="AB142" s="3">
        <v>0.97599999999999998</v>
      </c>
      <c r="AC142" s="3">
        <v>1.1519999999999999</v>
      </c>
      <c r="AD142" s="3">
        <v>1.393</v>
      </c>
      <c r="AE142" s="3">
        <v>1.728</v>
      </c>
      <c r="AF142" s="3">
        <v>2.1059999999999999</v>
      </c>
      <c r="AG142" s="2">
        <v>8</v>
      </c>
      <c r="AH142" s="30">
        <f t="shared" si="26"/>
        <v>4.231015505424679E-2</v>
      </c>
      <c r="AI142" s="32">
        <f t="shared" si="27"/>
        <v>9.5594190839624858E-3</v>
      </c>
      <c r="AJ142" s="32">
        <f t="shared" si="28"/>
        <v>1.9871748751058772E-2</v>
      </c>
    </row>
    <row r="143" spans="1:36">
      <c r="A143" s="19" t="s">
        <v>16</v>
      </c>
      <c r="B143" s="19" t="s">
        <v>58</v>
      </c>
      <c r="C143" s="1">
        <v>0.5</v>
      </c>
      <c r="D143" s="2">
        <v>10</v>
      </c>
      <c r="E143" s="2">
        <v>2</v>
      </c>
      <c r="F143" s="2">
        <f>50+30</f>
        <v>80</v>
      </c>
      <c r="G143" s="2">
        <f>50</f>
        <v>50</v>
      </c>
      <c r="H143" s="2">
        <v>30</v>
      </c>
      <c r="I143" s="2">
        <f>50+30</f>
        <v>80</v>
      </c>
      <c r="J143" s="2">
        <v>50</v>
      </c>
      <c r="K143" s="2">
        <v>30</v>
      </c>
      <c r="L143" s="2">
        <f>50+30</f>
        <v>80</v>
      </c>
      <c r="M143" s="2">
        <v>50</v>
      </c>
      <c r="N143" s="2">
        <v>30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f t="shared" si="22"/>
        <v>80</v>
      </c>
      <c r="V143" s="2">
        <f t="shared" si="23"/>
        <v>80</v>
      </c>
      <c r="W143" s="2">
        <f t="shared" si="20"/>
        <v>50</v>
      </c>
      <c r="X143" s="2">
        <f t="shared" si="24"/>
        <v>50</v>
      </c>
      <c r="Y143" s="2">
        <f t="shared" si="21"/>
        <v>30</v>
      </c>
      <c r="Z143" s="2">
        <f t="shared" si="25"/>
        <v>30</v>
      </c>
      <c r="AA143" s="3">
        <v>0.89</v>
      </c>
      <c r="AB143" s="3">
        <v>0.89600000000000002</v>
      </c>
      <c r="AC143" s="3">
        <v>1.0449999999999999</v>
      </c>
      <c r="AD143" s="3">
        <v>1.282</v>
      </c>
      <c r="AE143" s="3">
        <v>1.577</v>
      </c>
      <c r="AF143" s="3">
        <v>2.0049999999999999</v>
      </c>
      <c r="AG143" s="2">
        <v>8</v>
      </c>
      <c r="AH143" s="30">
        <f t="shared" si="26"/>
        <v>4.4090546288911035E-2</v>
      </c>
      <c r="AI143" s="32">
        <f t="shared" si="27"/>
        <v>8.7157854752699989E-3</v>
      </c>
      <c r="AJ143" s="32">
        <f t="shared" si="28"/>
        <v>1.981225231723573E-2</v>
      </c>
    </row>
    <row r="144" spans="1:36">
      <c r="A144" s="19" t="s">
        <v>16</v>
      </c>
      <c r="B144" s="19" t="s">
        <v>58</v>
      </c>
      <c r="C144" s="1">
        <v>0.5</v>
      </c>
      <c r="D144" s="2">
        <v>10</v>
      </c>
      <c r="E144" s="2">
        <v>3</v>
      </c>
      <c r="F144" s="2">
        <f>50+50</f>
        <v>100</v>
      </c>
      <c r="G144" s="2">
        <f>50</f>
        <v>50</v>
      </c>
      <c r="H144" s="2">
        <v>50</v>
      </c>
      <c r="I144" s="2">
        <f>50+40</f>
        <v>90</v>
      </c>
      <c r="J144" s="2">
        <v>50</v>
      </c>
      <c r="K144" s="2">
        <v>40</v>
      </c>
      <c r="L144" s="2">
        <f>50+30</f>
        <v>80</v>
      </c>
      <c r="M144" s="2">
        <v>50</v>
      </c>
      <c r="N144" s="2">
        <v>30</v>
      </c>
      <c r="O144" s="2">
        <v>10</v>
      </c>
      <c r="P144" s="2">
        <v>0</v>
      </c>
      <c r="Q144" s="2">
        <v>10</v>
      </c>
      <c r="R144" s="2">
        <v>0</v>
      </c>
      <c r="S144" s="2">
        <v>0</v>
      </c>
      <c r="T144" s="2">
        <v>0</v>
      </c>
      <c r="U144" s="2">
        <f t="shared" si="22"/>
        <v>100</v>
      </c>
      <c r="V144" s="2">
        <f t="shared" si="23"/>
        <v>90</v>
      </c>
      <c r="W144" s="2">
        <f t="shared" si="20"/>
        <v>50</v>
      </c>
      <c r="X144" s="2">
        <f t="shared" si="24"/>
        <v>50</v>
      </c>
      <c r="Y144" s="2">
        <f t="shared" si="21"/>
        <v>50</v>
      </c>
      <c r="Z144" s="2">
        <f t="shared" si="25"/>
        <v>40</v>
      </c>
      <c r="AA144" s="3">
        <v>0.88400000000000001</v>
      </c>
      <c r="AB144" s="3">
        <v>0.89200000000000002</v>
      </c>
      <c r="AC144" s="3">
        <v>1.113</v>
      </c>
      <c r="AD144" s="3">
        <v>1.482</v>
      </c>
      <c r="AE144" s="3">
        <v>1.82</v>
      </c>
      <c r="AF144" s="3">
        <v>2.3069999999999999</v>
      </c>
      <c r="AG144" s="2">
        <v>7</v>
      </c>
      <c r="AH144" s="30">
        <f t="shared" si="26"/>
        <v>5.9513618501145768E-2</v>
      </c>
      <c r="AI144" s="32">
        <f t="shared" si="27"/>
        <v>1.4291842760233601E-2</v>
      </c>
      <c r="AJ144" s="32">
        <f t="shared" si="28"/>
        <v>3.2056562661462326E-2</v>
      </c>
    </row>
    <row r="145" spans="1:36">
      <c r="A145" s="19" t="s">
        <v>16</v>
      </c>
      <c r="B145" s="19" t="s">
        <v>58</v>
      </c>
      <c r="C145" s="1">
        <v>0.5</v>
      </c>
      <c r="D145" s="2">
        <v>10</v>
      </c>
      <c r="E145" s="2">
        <v>4</v>
      </c>
      <c r="F145" s="2">
        <f>50+60</f>
        <v>110</v>
      </c>
      <c r="G145" s="2">
        <f>50</f>
        <v>50</v>
      </c>
      <c r="H145" s="2">
        <v>60</v>
      </c>
      <c r="I145" s="2">
        <v>30</v>
      </c>
      <c r="J145" s="2">
        <v>0</v>
      </c>
      <c r="K145" s="2">
        <v>30</v>
      </c>
      <c r="L145" s="2">
        <v>30</v>
      </c>
      <c r="M145" s="2">
        <v>0</v>
      </c>
      <c r="N145" s="2">
        <v>30</v>
      </c>
      <c r="O145" s="2">
        <v>30</v>
      </c>
      <c r="P145" s="2">
        <v>0</v>
      </c>
      <c r="Q145" s="2">
        <v>30</v>
      </c>
      <c r="R145" s="2">
        <v>0</v>
      </c>
      <c r="S145" s="2">
        <v>0</v>
      </c>
      <c r="T145" s="2">
        <v>0</v>
      </c>
      <c r="U145" s="2">
        <f t="shared" si="22"/>
        <v>110</v>
      </c>
      <c r="V145" s="2">
        <f t="shared" si="23"/>
        <v>30</v>
      </c>
      <c r="W145" s="2">
        <f t="shared" si="20"/>
        <v>50</v>
      </c>
      <c r="X145" s="2">
        <f t="shared" si="24"/>
        <v>0</v>
      </c>
      <c r="Y145" s="2">
        <f t="shared" si="21"/>
        <v>60</v>
      </c>
      <c r="Z145" s="2">
        <f t="shared" si="25"/>
        <v>30</v>
      </c>
      <c r="AA145" s="3">
        <v>0.88</v>
      </c>
      <c r="AB145" s="3">
        <v>0.88100000000000001</v>
      </c>
      <c r="AC145" s="3">
        <v>1.1279999999999999</v>
      </c>
      <c r="AD145" s="3">
        <v>1.4670000000000001</v>
      </c>
      <c r="AE145" s="3">
        <v>1.8240000000000001</v>
      </c>
      <c r="AF145" s="3">
        <v>2.3570000000000002</v>
      </c>
      <c r="AG145" s="2">
        <v>7</v>
      </c>
      <c r="AH145" s="30">
        <f t="shared" si="26"/>
        <v>6.1125272910593602E-2</v>
      </c>
      <c r="AI145" s="32">
        <f t="shared" si="27"/>
        <v>1.5403775356736402E-2</v>
      </c>
      <c r="AJ145" s="32">
        <f t="shared" si="28"/>
        <v>3.1706777384730586E-2</v>
      </c>
    </row>
    <row r="146" spans="1:36" s="6" customFormat="1">
      <c r="A146" s="19" t="s">
        <v>16</v>
      </c>
      <c r="B146" s="19" t="s">
        <v>58</v>
      </c>
      <c r="C146" s="8">
        <v>0</v>
      </c>
      <c r="D146" s="7">
        <v>25</v>
      </c>
      <c r="E146" s="7">
        <v>1</v>
      </c>
      <c r="F146" s="7">
        <f>50+40</f>
        <v>90</v>
      </c>
      <c r="G146" s="7">
        <f>50</f>
        <v>50</v>
      </c>
      <c r="H146" s="7">
        <v>40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2">
        <f t="shared" si="22"/>
        <v>90</v>
      </c>
      <c r="V146" s="2">
        <f t="shared" si="23"/>
        <v>0</v>
      </c>
      <c r="W146" s="2">
        <f t="shared" si="20"/>
        <v>50</v>
      </c>
      <c r="X146" s="2">
        <f t="shared" si="24"/>
        <v>0</v>
      </c>
      <c r="Y146" s="2">
        <f t="shared" si="21"/>
        <v>40</v>
      </c>
      <c r="Z146" s="2">
        <f t="shared" si="25"/>
        <v>0</v>
      </c>
      <c r="AA146" s="5">
        <v>0.77100000000000002</v>
      </c>
      <c r="AB146" s="5">
        <v>0.92400000000000004</v>
      </c>
      <c r="AC146" s="5">
        <v>0.93700000000000006</v>
      </c>
      <c r="AD146" s="5">
        <v>1.105</v>
      </c>
      <c r="AE146" s="5">
        <v>1.163</v>
      </c>
      <c r="AF146" s="9" t="s">
        <v>15</v>
      </c>
      <c r="AG146" s="10" t="s">
        <v>15</v>
      </c>
      <c r="AH146" s="10" t="s">
        <v>15</v>
      </c>
      <c r="AI146" s="10" t="s">
        <v>15</v>
      </c>
      <c r="AJ146" s="10" t="s">
        <v>15</v>
      </c>
    </row>
    <row r="147" spans="1:36" s="6" customFormat="1">
      <c r="A147" s="19" t="s">
        <v>16</v>
      </c>
      <c r="B147" s="19" t="s">
        <v>58</v>
      </c>
      <c r="C147" s="8">
        <v>0</v>
      </c>
      <c r="D147" s="7">
        <v>25</v>
      </c>
      <c r="E147" s="7">
        <v>2</v>
      </c>
      <c r="F147" s="7">
        <f>30+30</f>
        <v>60</v>
      </c>
      <c r="G147" s="7">
        <f>30</f>
        <v>30</v>
      </c>
      <c r="H147" s="7">
        <v>30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2">
        <f t="shared" si="22"/>
        <v>60</v>
      </c>
      <c r="V147" s="2">
        <f t="shared" si="23"/>
        <v>0</v>
      </c>
      <c r="W147" s="2">
        <f t="shared" si="20"/>
        <v>30</v>
      </c>
      <c r="X147" s="2">
        <f t="shared" si="24"/>
        <v>0</v>
      </c>
      <c r="Y147" s="2">
        <f t="shared" si="21"/>
        <v>30</v>
      </c>
      <c r="Z147" s="2">
        <f t="shared" si="25"/>
        <v>0</v>
      </c>
      <c r="AA147" s="5">
        <v>0.754</v>
      </c>
      <c r="AB147" s="5">
        <v>0.93200000000000005</v>
      </c>
      <c r="AC147" s="5">
        <v>1.1970000000000001</v>
      </c>
      <c r="AD147" s="5">
        <v>1.206</v>
      </c>
      <c r="AE147" s="5">
        <v>1.21</v>
      </c>
      <c r="AF147" s="9" t="s">
        <v>15</v>
      </c>
      <c r="AG147" s="10" t="s">
        <v>15</v>
      </c>
      <c r="AH147" s="10" t="s">
        <v>15</v>
      </c>
      <c r="AI147" s="10" t="s">
        <v>15</v>
      </c>
      <c r="AJ147" s="10" t="s">
        <v>15</v>
      </c>
    </row>
    <row r="148" spans="1:36" s="6" customFormat="1">
      <c r="A148" s="19" t="s">
        <v>16</v>
      </c>
      <c r="B148" s="19" t="s">
        <v>58</v>
      </c>
      <c r="C148" s="8">
        <v>0</v>
      </c>
      <c r="D148" s="7">
        <v>25</v>
      </c>
      <c r="E148" s="7">
        <v>3</v>
      </c>
      <c r="F148" s="7">
        <f>30+40</f>
        <v>70</v>
      </c>
      <c r="G148" s="7">
        <f>30</f>
        <v>30</v>
      </c>
      <c r="H148" s="7">
        <v>40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2">
        <f t="shared" si="22"/>
        <v>70</v>
      </c>
      <c r="V148" s="2">
        <f t="shared" si="23"/>
        <v>0</v>
      </c>
      <c r="W148" s="2">
        <f t="shared" si="20"/>
        <v>30</v>
      </c>
      <c r="X148" s="2">
        <f t="shared" si="24"/>
        <v>0</v>
      </c>
      <c r="Y148" s="2">
        <f t="shared" si="21"/>
        <v>40</v>
      </c>
      <c r="Z148" s="2">
        <f t="shared" si="25"/>
        <v>0</v>
      </c>
      <c r="AA148" s="5">
        <v>0.77200000000000002</v>
      </c>
      <c r="AB148" s="5">
        <v>0.91300000000000003</v>
      </c>
      <c r="AC148" s="5">
        <v>1.0900000000000001</v>
      </c>
      <c r="AD148" s="5">
        <v>1.1200000000000001</v>
      </c>
      <c r="AE148" s="5">
        <v>1.224</v>
      </c>
      <c r="AF148" s="9" t="s">
        <v>15</v>
      </c>
      <c r="AG148" s="10" t="s">
        <v>15</v>
      </c>
      <c r="AH148" s="10" t="s">
        <v>15</v>
      </c>
      <c r="AI148" s="10" t="s">
        <v>15</v>
      </c>
      <c r="AJ148" s="10" t="s">
        <v>15</v>
      </c>
    </row>
    <row r="149" spans="1:36" s="6" customFormat="1">
      <c r="A149" s="19" t="s">
        <v>16</v>
      </c>
      <c r="B149" s="19" t="s">
        <v>58</v>
      </c>
      <c r="C149" s="8">
        <v>0</v>
      </c>
      <c r="D149" s="7">
        <v>25</v>
      </c>
      <c r="E149" s="7">
        <v>4</v>
      </c>
      <c r="F149" s="7">
        <f>30+30</f>
        <v>60</v>
      </c>
      <c r="G149" s="7">
        <f>30</f>
        <v>30</v>
      </c>
      <c r="H149" s="7">
        <v>30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2">
        <f t="shared" si="22"/>
        <v>60</v>
      </c>
      <c r="V149" s="2">
        <f t="shared" si="23"/>
        <v>0</v>
      </c>
      <c r="W149" s="2">
        <f t="shared" si="20"/>
        <v>30</v>
      </c>
      <c r="X149" s="2">
        <f t="shared" si="24"/>
        <v>0</v>
      </c>
      <c r="Y149" s="2">
        <f t="shared" si="21"/>
        <v>30</v>
      </c>
      <c r="Z149" s="2">
        <f t="shared" si="25"/>
        <v>0</v>
      </c>
      <c r="AA149" s="5">
        <v>0.78</v>
      </c>
      <c r="AB149" s="5">
        <v>0.94</v>
      </c>
      <c r="AC149" s="5">
        <v>1.1619999999999999</v>
      </c>
      <c r="AD149" s="5">
        <v>1.2010000000000001</v>
      </c>
      <c r="AE149" s="5">
        <v>1.212</v>
      </c>
      <c r="AF149" s="9" t="s">
        <v>15</v>
      </c>
      <c r="AG149" s="10" t="s">
        <v>15</v>
      </c>
      <c r="AH149" s="10" t="s">
        <v>15</v>
      </c>
      <c r="AI149" s="10" t="s">
        <v>15</v>
      </c>
      <c r="AJ149" s="10" t="s">
        <v>15</v>
      </c>
    </row>
    <row r="150" spans="1:36">
      <c r="A150" s="19" t="s">
        <v>16</v>
      </c>
      <c r="B150" s="19" t="s">
        <v>58</v>
      </c>
      <c r="C150" s="8">
        <v>0</v>
      </c>
      <c r="D150" s="7">
        <v>25</v>
      </c>
      <c r="E150" s="7">
        <v>5</v>
      </c>
      <c r="F150" s="7">
        <v>40</v>
      </c>
      <c r="G150" s="7">
        <v>0</v>
      </c>
      <c r="H150" s="7">
        <v>40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2">
        <f t="shared" si="22"/>
        <v>40</v>
      </c>
      <c r="V150" s="2">
        <f t="shared" si="23"/>
        <v>0</v>
      </c>
      <c r="W150" s="2">
        <f t="shared" si="20"/>
        <v>0</v>
      </c>
      <c r="X150" s="2">
        <f t="shared" si="24"/>
        <v>0</v>
      </c>
      <c r="Y150" s="2">
        <f t="shared" si="21"/>
        <v>40</v>
      </c>
      <c r="Z150" s="2">
        <f t="shared" si="25"/>
        <v>0</v>
      </c>
      <c r="AA150" s="5">
        <v>0.79400000000000004</v>
      </c>
      <c r="AB150" s="5">
        <v>0.90400000000000003</v>
      </c>
      <c r="AC150" s="5">
        <v>0.96199999999999997</v>
      </c>
      <c r="AD150" s="5">
        <v>1.103</v>
      </c>
      <c r="AE150" s="18" t="s">
        <v>15</v>
      </c>
      <c r="AF150" s="5">
        <v>1.7</v>
      </c>
      <c r="AG150" s="7">
        <v>12</v>
      </c>
      <c r="AH150" s="30">
        <f t="shared" si="26"/>
        <v>2.7552368245931467E-2</v>
      </c>
      <c r="AI150" s="32">
        <f t="shared" si="27"/>
        <v>6.9462141342263887E-3</v>
      </c>
      <c r="AJ150" s="32">
        <f t="shared" si="28"/>
        <v>1.1896250834424527E-2</v>
      </c>
    </row>
    <row r="151" spans="1:36">
      <c r="A151" s="19" t="s">
        <v>16</v>
      </c>
      <c r="B151" s="19" t="s">
        <v>58</v>
      </c>
      <c r="C151" s="8">
        <v>0</v>
      </c>
      <c r="D151" s="7">
        <v>25</v>
      </c>
      <c r="E151" s="7">
        <v>6</v>
      </c>
      <c r="F151" s="7">
        <v>20</v>
      </c>
      <c r="G151" s="7">
        <v>0</v>
      </c>
      <c r="H151" s="7">
        <v>20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2">
        <f t="shared" si="22"/>
        <v>20</v>
      </c>
      <c r="V151" s="2">
        <f t="shared" si="23"/>
        <v>0</v>
      </c>
      <c r="W151" s="2">
        <f t="shared" si="20"/>
        <v>0</v>
      </c>
      <c r="X151" s="2">
        <f t="shared" si="24"/>
        <v>0</v>
      </c>
      <c r="Y151" s="2">
        <f t="shared" si="21"/>
        <v>20</v>
      </c>
      <c r="Z151" s="2">
        <f t="shared" si="25"/>
        <v>0</v>
      </c>
      <c r="AA151" s="5">
        <v>0.75700000000000001</v>
      </c>
      <c r="AB151" s="5">
        <v>0.873</v>
      </c>
      <c r="AC151" s="5">
        <v>0.92100000000000004</v>
      </c>
      <c r="AD151" s="5">
        <v>1.05</v>
      </c>
      <c r="AE151" s="18" t="s">
        <v>15</v>
      </c>
      <c r="AF151" s="5">
        <v>1.4279999999999999</v>
      </c>
      <c r="AG151" s="7">
        <v>12</v>
      </c>
      <c r="AH151" s="30">
        <f t="shared" si="26"/>
        <v>2.2969360661673568E-2</v>
      </c>
      <c r="AI151" s="32">
        <f t="shared" si="27"/>
        <v>7.0969792247313479E-3</v>
      </c>
      <c r="AJ151" s="32">
        <f t="shared" si="28"/>
        <v>1.1841118297488776E-2</v>
      </c>
    </row>
    <row r="152" spans="1:36" s="6" customFormat="1">
      <c r="A152" s="19" t="s">
        <v>16</v>
      </c>
      <c r="B152" s="19" t="s">
        <v>58</v>
      </c>
      <c r="C152" s="8">
        <v>0.1</v>
      </c>
      <c r="D152" s="7">
        <v>25</v>
      </c>
      <c r="E152" s="7">
        <v>1</v>
      </c>
      <c r="F152" s="7">
        <f>30+40</f>
        <v>70</v>
      </c>
      <c r="G152" s="7">
        <v>30</v>
      </c>
      <c r="H152" s="7">
        <v>40</v>
      </c>
      <c r="I152" s="7">
        <v>10</v>
      </c>
      <c r="J152" s="7">
        <v>0</v>
      </c>
      <c r="K152" s="7">
        <v>10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2">
        <f t="shared" si="22"/>
        <v>70</v>
      </c>
      <c r="V152" s="2">
        <f t="shared" si="23"/>
        <v>10</v>
      </c>
      <c r="W152" s="2">
        <f t="shared" si="20"/>
        <v>30</v>
      </c>
      <c r="X152" s="2">
        <f t="shared" si="24"/>
        <v>0</v>
      </c>
      <c r="Y152" s="2">
        <f t="shared" si="21"/>
        <v>40</v>
      </c>
      <c r="Z152" s="2">
        <f t="shared" si="25"/>
        <v>10</v>
      </c>
      <c r="AA152" s="5">
        <v>0.752</v>
      </c>
      <c r="AB152" s="5">
        <v>0.875</v>
      </c>
      <c r="AC152" s="5">
        <v>1.0169999999999999</v>
      </c>
      <c r="AD152" s="5">
        <v>1.2050000000000001</v>
      </c>
      <c r="AE152" s="18" t="s">
        <v>15</v>
      </c>
      <c r="AF152" s="9" t="s">
        <v>15</v>
      </c>
      <c r="AG152" s="10" t="s">
        <v>15</v>
      </c>
      <c r="AH152" s="10" t="s">
        <v>15</v>
      </c>
      <c r="AI152" s="10" t="s">
        <v>15</v>
      </c>
      <c r="AJ152" s="10" t="s">
        <v>15</v>
      </c>
    </row>
    <row r="153" spans="1:36" s="6" customFormat="1">
      <c r="A153" s="19" t="s">
        <v>16</v>
      </c>
      <c r="B153" s="19" t="s">
        <v>58</v>
      </c>
      <c r="C153" s="8">
        <v>0.1</v>
      </c>
      <c r="D153" s="7">
        <v>25</v>
      </c>
      <c r="E153" s="7">
        <v>2</v>
      </c>
      <c r="F153" s="7">
        <f>30+30</f>
        <v>60</v>
      </c>
      <c r="G153" s="7">
        <f>30</f>
        <v>30</v>
      </c>
      <c r="H153" s="7">
        <v>30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">
        <f t="shared" si="22"/>
        <v>60</v>
      </c>
      <c r="V153" s="2">
        <f t="shared" si="23"/>
        <v>0</v>
      </c>
      <c r="W153" s="2">
        <f t="shared" si="20"/>
        <v>30</v>
      </c>
      <c r="X153" s="2">
        <f t="shared" si="24"/>
        <v>0</v>
      </c>
      <c r="Y153" s="2">
        <f t="shared" si="21"/>
        <v>30</v>
      </c>
      <c r="Z153" s="2">
        <f t="shared" si="25"/>
        <v>0</v>
      </c>
      <c r="AA153" s="5">
        <v>0.78800000000000003</v>
      </c>
      <c r="AB153" s="5">
        <v>0.90400000000000003</v>
      </c>
      <c r="AC153" s="5">
        <v>1.1299999999999999</v>
      </c>
      <c r="AD153" s="5">
        <v>1.1839999999999999</v>
      </c>
      <c r="AE153" s="18" t="s">
        <v>15</v>
      </c>
      <c r="AF153" s="9" t="s">
        <v>15</v>
      </c>
      <c r="AG153" s="10" t="s">
        <v>15</v>
      </c>
      <c r="AH153" s="10" t="s">
        <v>15</v>
      </c>
      <c r="AI153" s="10" t="s">
        <v>15</v>
      </c>
      <c r="AJ153" s="10" t="s">
        <v>15</v>
      </c>
    </row>
    <row r="154" spans="1:36" s="6" customFormat="1">
      <c r="A154" s="19" t="s">
        <v>16</v>
      </c>
      <c r="B154" s="19" t="s">
        <v>58</v>
      </c>
      <c r="C154" s="8">
        <v>0.1</v>
      </c>
      <c r="D154" s="7">
        <v>25</v>
      </c>
      <c r="E154" s="7">
        <v>3</v>
      </c>
      <c r="F154" s="7">
        <v>20</v>
      </c>
      <c r="G154" s="7">
        <v>0</v>
      </c>
      <c r="H154" s="7">
        <v>20</v>
      </c>
      <c r="I154" s="7">
        <v>10</v>
      </c>
      <c r="J154" s="7">
        <v>0</v>
      </c>
      <c r="K154" s="7">
        <v>10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2">
        <f t="shared" si="22"/>
        <v>20</v>
      </c>
      <c r="V154" s="2">
        <f t="shared" si="23"/>
        <v>10</v>
      </c>
      <c r="W154" s="2">
        <f t="shared" si="20"/>
        <v>0</v>
      </c>
      <c r="X154" s="2">
        <f t="shared" si="24"/>
        <v>0</v>
      </c>
      <c r="Y154" s="2">
        <f t="shared" si="21"/>
        <v>20</v>
      </c>
      <c r="Z154" s="2">
        <f t="shared" si="25"/>
        <v>10</v>
      </c>
      <c r="AA154" s="5">
        <v>0.79</v>
      </c>
      <c r="AB154" s="5">
        <v>0.91900000000000004</v>
      </c>
      <c r="AC154" s="5">
        <v>1.0740000000000001</v>
      </c>
      <c r="AD154" s="5">
        <v>1.141</v>
      </c>
      <c r="AE154" s="18" t="s">
        <v>15</v>
      </c>
      <c r="AF154" s="9" t="s">
        <v>15</v>
      </c>
      <c r="AG154" s="10" t="s">
        <v>15</v>
      </c>
      <c r="AH154" s="10" t="s">
        <v>15</v>
      </c>
      <c r="AI154" s="10" t="s">
        <v>15</v>
      </c>
      <c r="AJ154" s="10" t="s">
        <v>15</v>
      </c>
    </row>
    <row r="155" spans="1:36" s="6" customFormat="1">
      <c r="A155" s="19" t="s">
        <v>16</v>
      </c>
      <c r="B155" s="19" t="s">
        <v>58</v>
      </c>
      <c r="C155" s="8">
        <v>0.1</v>
      </c>
      <c r="D155" s="7">
        <v>25</v>
      </c>
      <c r="E155" s="7">
        <v>4</v>
      </c>
      <c r="F155" s="7">
        <f>30+20</f>
        <v>50</v>
      </c>
      <c r="G155" s="7">
        <f>30</f>
        <v>30</v>
      </c>
      <c r="H155" s="7">
        <v>20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2">
        <f t="shared" si="22"/>
        <v>50</v>
      </c>
      <c r="V155" s="2">
        <f t="shared" si="23"/>
        <v>0</v>
      </c>
      <c r="W155" s="2">
        <f t="shared" si="20"/>
        <v>30</v>
      </c>
      <c r="X155" s="2">
        <f t="shared" si="24"/>
        <v>0</v>
      </c>
      <c r="Y155" s="2">
        <f t="shared" si="21"/>
        <v>20</v>
      </c>
      <c r="Z155" s="2">
        <f t="shared" si="25"/>
        <v>0</v>
      </c>
      <c r="AA155" s="5">
        <v>0.77100000000000002</v>
      </c>
      <c r="AB155" s="5">
        <v>0.89900000000000002</v>
      </c>
      <c r="AC155" s="5">
        <v>1.0720000000000001</v>
      </c>
      <c r="AD155" s="5">
        <v>1.1379999999999999</v>
      </c>
      <c r="AE155" s="18" t="s">
        <v>15</v>
      </c>
      <c r="AF155" s="9" t="s">
        <v>15</v>
      </c>
      <c r="AG155" s="10" t="s">
        <v>15</v>
      </c>
      <c r="AH155" s="10" t="s">
        <v>15</v>
      </c>
      <c r="AI155" s="10" t="s">
        <v>15</v>
      </c>
      <c r="AJ155" s="10" t="s">
        <v>15</v>
      </c>
    </row>
    <row r="156" spans="1:36">
      <c r="A156" s="19" t="s">
        <v>16</v>
      </c>
      <c r="B156" s="19" t="s">
        <v>58</v>
      </c>
      <c r="C156" s="8">
        <v>0.1</v>
      </c>
      <c r="D156" s="7">
        <v>25</v>
      </c>
      <c r="E156" s="7">
        <v>5</v>
      </c>
      <c r="F156" s="7">
        <f t="shared" ref="F156:F157" si="29">30+20</f>
        <v>50</v>
      </c>
      <c r="G156" s="7">
        <f>30</f>
        <v>30</v>
      </c>
      <c r="H156" s="7">
        <v>20</v>
      </c>
      <c r="I156" s="7">
        <f t="shared" ref="I156:I157" si="30">30+30</f>
        <v>60</v>
      </c>
      <c r="J156" s="7">
        <v>30</v>
      </c>
      <c r="K156" s="7">
        <v>30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2">
        <f t="shared" si="22"/>
        <v>60</v>
      </c>
      <c r="V156" s="2">
        <f t="shared" si="23"/>
        <v>60</v>
      </c>
      <c r="W156" s="2">
        <f t="shared" si="20"/>
        <v>30</v>
      </c>
      <c r="X156" s="2">
        <f t="shared" si="24"/>
        <v>30</v>
      </c>
      <c r="Y156" s="2">
        <f t="shared" si="21"/>
        <v>30</v>
      </c>
      <c r="Z156" s="2">
        <f t="shared" si="25"/>
        <v>30</v>
      </c>
      <c r="AA156" s="5">
        <v>0.65600000000000003</v>
      </c>
      <c r="AB156" s="5">
        <v>0.82299999999999995</v>
      </c>
      <c r="AC156" s="18" t="s">
        <v>15</v>
      </c>
      <c r="AD156" s="18" t="s">
        <v>15</v>
      </c>
      <c r="AE156" s="18" t="s">
        <v>15</v>
      </c>
      <c r="AF156" s="5">
        <v>1.5940000000000001</v>
      </c>
      <c r="AG156" s="7">
        <v>8</v>
      </c>
      <c r="AH156" s="30">
        <f t="shared" si="26"/>
        <v>4.8198059710554159E-2</v>
      </c>
      <c r="AI156" s="10" t="s">
        <v>15</v>
      </c>
      <c r="AJ156" s="10" t="s">
        <v>15</v>
      </c>
    </row>
    <row r="157" spans="1:36">
      <c r="A157" s="19" t="s">
        <v>16</v>
      </c>
      <c r="B157" s="19" t="s">
        <v>58</v>
      </c>
      <c r="C157" s="8">
        <v>0.1</v>
      </c>
      <c r="D157" s="7">
        <v>25</v>
      </c>
      <c r="E157" s="7">
        <v>6</v>
      </c>
      <c r="F157" s="7">
        <f t="shared" si="29"/>
        <v>50</v>
      </c>
      <c r="G157" s="7">
        <f>30</f>
        <v>30</v>
      </c>
      <c r="H157" s="7">
        <v>20</v>
      </c>
      <c r="I157" s="7">
        <f t="shared" si="30"/>
        <v>60</v>
      </c>
      <c r="J157" s="7">
        <v>30</v>
      </c>
      <c r="K157" s="7">
        <v>30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2">
        <f t="shared" si="22"/>
        <v>60</v>
      </c>
      <c r="V157" s="2">
        <f t="shared" si="23"/>
        <v>60</v>
      </c>
      <c r="W157" s="2">
        <f t="shared" si="20"/>
        <v>30</v>
      </c>
      <c r="X157" s="2">
        <f t="shared" si="24"/>
        <v>30</v>
      </c>
      <c r="Y157" s="2">
        <f t="shared" si="21"/>
        <v>30</v>
      </c>
      <c r="Z157" s="2">
        <f t="shared" si="25"/>
        <v>30</v>
      </c>
      <c r="AA157" s="5">
        <v>0.68700000000000006</v>
      </c>
      <c r="AB157" s="5">
        <v>0.83699999999999997</v>
      </c>
      <c r="AC157" s="18" t="s">
        <v>15</v>
      </c>
      <c r="AD157" s="18" t="s">
        <v>15</v>
      </c>
      <c r="AE157" s="18" t="s">
        <v>15</v>
      </c>
      <c r="AF157" s="5">
        <v>1.641</v>
      </c>
      <c r="AG157" s="7">
        <v>8</v>
      </c>
      <c r="AH157" s="30">
        <f t="shared" si="26"/>
        <v>4.7268980499192842E-2</v>
      </c>
      <c r="AI157" s="10" t="s">
        <v>15</v>
      </c>
      <c r="AJ157" s="10" t="s">
        <v>15</v>
      </c>
    </row>
    <row r="158" spans="1:36" s="6" customFormat="1">
      <c r="A158" s="19" t="s">
        <v>16</v>
      </c>
      <c r="B158" s="19" t="s">
        <v>58</v>
      </c>
      <c r="C158" s="8">
        <v>0.25</v>
      </c>
      <c r="D158" s="7">
        <v>25</v>
      </c>
      <c r="E158" s="7">
        <v>1</v>
      </c>
      <c r="F158" s="7">
        <f>50+30</f>
        <v>80</v>
      </c>
      <c r="G158" s="7">
        <f>50</f>
        <v>50</v>
      </c>
      <c r="H158" s="7">
        <v>30</v>
      </c>
      <c r="I158" s="7">
        <f>30+20</f>
        <v>50</v>
      </c>
      <c r="J158" s="7">
        <v>30</v>
      </c>
      <c r="K158" s="7">
        <v>20</v>
      </c>
      <c r="L158" s="7">
        <v>30</v>
      </c>
      <c r="M158" s="7">
        <v>0</v>
      </c>
      <c r="N158" s="7">
        <v>30</v>
      </c>
      <c r="O158" s="7">
        <v>30</v>
      </c>
      <c r="P158" s="7">
        <v>0</v>
      </c>
      <c r="Q158" s="7">
        <v>30</v>
      </c>
      <c r="R158" s="7">
        <v>0</v>
      </c>
      <c r="S158" s="7">
        <v>0</v>
      </c>
      <c r="T158" s="7">
        <v>0</v>
      </c>
      <c r="U158" s="2">
        <f t="shared" si="22"/>
        <v>80</v>
      </c>
      <c r="V158" s="2">
        <f t="shared" si="23"/>
        <v>50</v>
      </c>
      <c r="W158" s="2">
        <f t="shared" si="20"/>
        <v>50</v>
      </c>
      <c r="X158" s="2">
        <f t="shared" si="24"/>
        <v>30</v>
      </c>
      <c r="Y158" s="2">
        <f t="shared" si="21"/>
        <v>30</v>
      </c>
      <c r="Z158" s="2">
        <f t="shared" si="25"/>
        <v>30</v>
      </c>
      <c r="AA158" s="5">
        <v>0.97699999999999998</v>
      </c>
      <c r="AB158" s="5">
        <v>1.0169999999999999</v>
      </c>
      <c r="AC158" s="5">
        <v>1.032</v>
      </c>
      <c r="AD158" s="5">
        <v>1.3320000000000001</v>
      </c>
      <c r="AE158" s="5">
        <v>1.673</v>
      </c>
      <c r="AF158" s="9" t="s">
        <v>15</v>
      </c>
      <c r="AG158" s="10" t="s">
        <v>15</v>
      </c>
      <c r="AH158" s="10" t="s">
        <v>15</v>
      </c>
      <c r="AI158" s="10" t="s">
        <v>15</v>
      </c>
      <c r="AJ158" s="10" t="s">
        <v>15</v>
      </c>
    </row>
    <row r="159" spans="1:36" s="6" customFormat="1">
      <c r="A159" s="19" t="s">
        <v>16</v>
      </c>
      <c r="B159" s="19" t="s">
        <v>58</v>
      </c>
      <c r="C159" s="8">
        <v>0.25</v>
      </c>
      <c r="D159" s="7">
        <v>25</v>
      </c>
      <c r="E159" s="7">
        <v>2</v>
      </c>
      <c r="F159" s="7">
        <f>50+30</f>
        <v>80</v>
      </c>
      <c r="G159" s="7">
        <f>50</f>
        <v>50</v>
      </c>
      <c r="H159" s="7">
        <v>30</v>
      </c>
      <c r="I159" s="7">
        <f>30+20</f>
        <v>50</v>
      </c>
      <c r="J159" s="7">
        <v>30</v>
      </c>
      <c r="K159" s="7">
        <v>20</v>
      </c>
      <c r="L159" s="7">
        <v>30</v>
      </c>
      <c r="M159" s="7">
        <v>0</v>
      </c>
      <c r="N159" s="7">
        <v>30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2">
        <f t="shared" si="22"/>
        <v>80</v>
      </c>
      <c r="V159" s="2">
        <f t="shared" si="23"/>
        <v>50</v>
      </c>
      <c r="W159" s="2">
        <f t="shared" si="20"/>
        <v>50</v>
      </c>
      <c r="X159" s="2">
        <f t="shared" si="24"/>
        <v>30</v>
      </c>
      <c r="Y159" s="2">
        <f t="shared" si="21"/>
        <v>30</v>
      </c>
      <c r="Z159" s="2">
        <f t="shared" si="25"/>
        <v>30</v>
      </c>
      <c r="AA159" s="5">
        <v>0.96799999999999997</v>
      </c>
      <c r="AB159" s="18" t="s">
        <v>15</v>
      </c>
      <c r="AC159" s="18" t="s">
        <v>15</v>
      </c>
      <c r="AD159" s="18" t="s">
        <v>15</v>
      </c>
      <c r="AE159" s="18" t="s">
        <v>15</v>
      </c>
      <c r="AF159" s="9" t="s">
        <v>15</v>
      </c>
      <c r="AG159" s="10" t="s">
        <v>15</v>
      </c>
      <c r="AH159" s="10" t="s">
        <v>15</v>
      </c>
      <c r="AI159" s="10" t="s">
        <v>15</v>
      </c>
      <c r="AJ159" s="10" t="s">
        <v>15</v>
      </c>
    </row>
    <row r="160" spans="1:36">
      <c r="A160" s="19" t="s">
        <v>16</v>
      </c>
      <c r="B160" s="19" t="s">
        <v>58</v>
      </c>
      <c r="C160" s="8">
        <v>0.25</v>
      </c>
      <c r="D160" s="7">
        <v>25</v>
      </c>
      <c r="E160" s="7">
        <v>3</v>
      </c>
      <c r="F160" s="7">
        <v>50</v>
      </c>
      <c r="G160" s="7">
        <v>0</v>
      </c>
      <c r="H160" s="7">
        <v>50</v>
      </c>
      <c r="I160" s="7">
        <v>30</v>
      </c>
      <c r="J160" s="7">
        <v>0</v>
      </c>
      <c r="K160" s="7">
        <v>30</v>
      </c>
      <c r="L160" s="7">
        <v>30</v>
      </c>
      <c r="M160" s="7">
        <v>0</v>
      </c>
      <c r="N160" s="7">
        <v>30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2">
        <f t="shared" si="22"/>
        <v>50</v>
      </c>
      <c r="V160" s="2">
        <f t="shared" si="23"/>
        <v>30</v>
      </c>
      <c r="W160" s="2">
        <f t="shared" si="20"/>
        <v>0</v>
      </c>
      <c r="X160" s="2">
        <f t="shared" si="24"/>
        <v>0</v>
      </c>
      <c r="Y160" s="2">
        <f t="shared" si="21"/>
        <v>50</v>
      </c>
      <c r="Z160" s="2">
        <f t="shared" si="25"/>
        <v>30</v>
      </c>
      <c r="AA160" s="5">
        <v>0.72599999999999998</v>
      </c>
      <c r="AB160" s="5">
        <v>0.83599999999999997</v>
      </c>
      <c r="AC160" s="5">
        <v>0.85199999999999998</v>
      </c>
      <c r="AD160" s="5">
        <v>1.044</v>
      </c>
      <c r="AE160" s="18" t="s">
        <v>15</v>
      </c>
      <c r="AF160" s="5">
        <v>1.7889999999999999</v>
      </c>
      <c r="AG160" s="7">
        <v>11</v>
      </c>
      <c r="AH160" s="30">
        <f t="shared" si="26"/>
        <v>3.5606701806116296E-2</v>
      </c>
      <c r="AI160" s="32">
        <f t="shared" si="27"/>
        <v>6.3184521878733102E-3</v>
      </c>
      <c r="AJ160" s="32">
        <f t="shared" si="28"/>
        <v>1.4342170724195425E-2</v>
      </c>
    </row>
    <row r="161" spans="1:36">
      <c r="A161" s="19" t="s">
        <v>16</v>
      </c>
      <c r="B161" s="19" t="s">
        <v>58</v>
      </c>
      <c r="C161" s="8">
        <v>0.25</v>
      </c>
      <c r="D161" s="7">
        <v>25</v>
      </c>
      <c r="E161" s="7">
        <v>4</v>
      </c>
      <c r="F161" s="7">
        <v>50</v>
      </c>
      <c r="G161" s="7">
        <v>0</v>
      </c>
      <c r="H161" s="7">
        <v>50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2">
        <f t="shared" si="22"/>
        <v>50</v>
      </c>
      <c r="V161" s="2">
        <f t="shared" si="23"/>
        <v>0</v>
      </c>
      <c r="W161" s="2">
        <f t="shared" si="20"/>
        <v>0</v>
      </c>
      <c r="X161" s="2">
        <f t="shared" si="24"/>
        <v>0</v>
      </c>
      <c r="Y161" s="2">
        <f t="shared" si="21"/>
        <v>50</v>
      </c>
      <c r="Z161" s="2">
        <f t="shared" si="25"/>
        <v>0</v>
      </c>
      <c r="AA161" s="5">
        <v>0.74199999999999999</v>
      </c>
      <c r="AB161" s="5">
        <v>0.84399999999999997</v>
      </c>
      <c r="AC161" s="5">
        <v>0.86599999999999999</v>
      </c>
      <c r="AD161" s="5">
        <v>1.032</v>
      </c>
      <c r="AE161" s="18" t="s">
        <v>15</v>
      </c>
      <c r="AF161" s="5">
        <v>1.8140000000000001</v>
      </c>
      <c r="AG161" s="7">
        <v>11</v>
      </c>
      <c r="AH161" s="30">
        <f t="shared" si="26"/>
        <v>3.5293943404095404E-2</v>
      </c>
      <c r="AI161" s="32">
        <f t="shared" si="27"/>
        <v>6.1012715216654167E-3</v>
      </c>
      <c r="AJ161" s="32">
        <f t="shared" si="28"/>
        <v>1.3025072001105954E-2</v>
      </c>
    </row>
    <row r="162" spans="1:36">
      <c r="A162" s="19" t="s">
        <v>16</v>
      </c>
      <c r="B162" s="19" t="s">
        <v>58</v>
      </c>
      <c r="C162" s="8">
        <v>0.25</v>
      </c>
      <c r="D162" s="7">
        <v>25</v>
      </c>
      <c r="E162" s="7">
        <v>5</v>
      </c>
      <c r="F162" s="7">
        <f t="shared" ref="F162" si="31">30+20</f>
        <v>50</v>
      </c>
      <c r="G162" s="7">
        <f>30</f>
        <v>30</v>
      </c>
      <c r="H162" s="7">
        <v>20</v>
      </c>
      <c r="I162" s="7">
        <v>10</v>
      </c>
      <c r="J162" s="7">
        <v>0</v>
      </c>
      <c r="K162" s="7">
        <v>10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2">
        <f t="shared" si="22"/>
        <v>50</v>
      </c>
      <c r="V162" s="2">
        <f t="shared" si="23"/>
        <v>10</v>
      </c>
      <c r="W162" s="2">
        <f t="shared" si="20"/>
        <v>30</v>
      </c>
      <c r="X162" s="2">
        <f t="shared" si="24"/>
        <v>0</v>
      </c>
      <c r="Y162" s="2">
        <f t="shared" si="21"/>
        <v>20</v>
      </c>
      <c r="Z162" s="2">
        <f t="shared" si="25"/>
        <v>10</v>
      </c>
      <c r="AA162" s="5">
        <v>0.66200000000000003</v>
      </c>
      <c r="AB162" s="5">
        <v>0.82099999999999995</v>
      </c>
      <c r="AC162" s="18" t="s">
        <v>15</v>
      </c>
      <c r="AD162" s="18" t="s">
        <v>15</v>
      </c>
      <c r="AE162" s="18" t="s">
        <v>15</v>
      </c>
      <c r="AF162" s="5">
        <v>1.6859999999999999</v>
      </c>
      <c r="AG162" s="7">
        <v>7</v>
      </c>
      <c r="AH162" s="30">
        <f t="shared" si="26"/>
        <v>5.7999940121289076E-2</v>
      </c>
      <c r="AI162" s="10" t="s">
        <v>15</v>
      </c>
      <c r="AJ162" s="10" t="s">
        <v>15</v>
      </c>
    </row>
    <row r="163" spans="1:36" s="6" customFormat="1">
      <c r="A163" s="19" t="s">
        <v>16</v>
      </c>
      <c r="B163" s="19" t="s">
        <v>58</v>
      </c>
      <c r="C163" s="8">
        <v>0.5</v>
      </c>
      <c r="D163" s="7">
        <v>25</v>
      </c>
      <c r="E163" s="7">
        <v>1</v>
      </c>
      <c r="F163" s="7">
        <f>30+40</f>
        <v>70</v>
      </c>
      <c r="G163" s="7">
        <f>30</f>
        <v>30</v>
      </c>
      <c r="H163" s="7">
        <v>40</v>
      </c>
      <c r="I163" s="9" t="s">
        <v>15</v>
      </c>
      <c r="J163" s="9" t="s">
        <v>15</v>
      </c>
      <c r="K163" s="9" t="s">
        <v>15</v>
      </c>
      <c r="L163" s="9" t="s">
        <v>15</v>
      </c>
      <c r="M163" s="9" t="s">
        <v>15</v>
      </c>
      <c r="N163" s="9" t="s">
        <v>15</v>
      </c>
      <c r="O163" s="9" t="s">
        <v>15</v>
      </c>
      <c r="P163" s="9" t="s">
        <v>15</v>
      </c>
      <c r="Q163" s="9" t="s">
        <v>15</v>
      </c>
      <c r="R163" s="9" t="s">
        <v>15</v>
      </c>
      <c r="S163" s="9" t="s">
        <v>15</v>
      </c>
      <c r="T163" s="9" t="s">
        <v>15</v>
      </c>
      <c r="U163" s="2">
        <f t="shared" si="22"/>
        <v>70</v>
      </c>
      <c r="V163" s="2">
        <f t="shared" si="23"/>
        <v>0</v>
      </c>
      <c r="W163" s="2">
        <f t="shared" si="20"/>
        <v>30</v>
      </c>
      <c r="X163" s="2">
        <f t="shared" si="24"/>
        <v>0</v>
      </c>
      <c r="Y163" s="2">
        <f t="shared" si="21"/>
        <v>40</v>
      </c>
      <c r="Z163" s="2">
        <f t="shared" si="25"/>
        <v>0</v>
      </c>
      <c r="AA163" s="5">
        <v>0.97099999999999997</v>
      </c>
      <c r="AB163" s="10" t="s">
        <v>15</v>
      </c>
      <c r="AC163" s="10" t="s">
        <v>15</v>
      </c>
      <c r="AD163" s="10" t="s">
        <v>15</v>
      </c>
      <c r="AE163" s="10" t="s">
        <v>15</v>
      </c>
      <c r="AF163" s="9" t="s">
        <v>15</v>
      </c>
      <c r="AG163" s="10" t="s">
        <v>15</v>
      </c>
      <c r="AH163" s="10" t="s">
        <v>15</v>
      </c>
      <c r="AI163" s="10" t="s">
        <v>15</v>
      </c>
      <c r="AJ163" s="10" t="s">
        <v>15</v>
      </c>
    </row>
    <row r="164" spans="1:36" s="6" customFormat="1">
      <c r="A164" s="19" t="s">
        <v>16</v>
      </c>
      <c r="B164" s="19" t="s">
        <v>58</v>
      </c>
      <c r="C164" s="8">
        <v>0.5</v>
      </c>
      <c r="D164" s="7">
        <v>25</v>
      </c>
      <c r="E164" s="7">
        <v>2</v>
      </c>
      <c r="F164" s="7">
        <f>30+30</f>
        <v>60</v>
      </c>
      <c r="G164" s="7">
        <v>30</v>
      </c>
      <c r="H164" s="7">
        <v>30</v>
      </c>
      <c r="I164" s="7">
        <f>50+30</f>
        <v>80</v>
      </c>
      <c r="J164" s="7">
        <v>50</v>
      </c>
      <c r="K164" s="7">
        <v>30</v>
      </c>
      <c r="L164" s="7">
        <v>30</v>
      </c>
      <c r="M164" s="7">
        <v>0</v>
      </c>
      <c r="N164" s="7">
        <v>30</v>
      </c>
      <c r="O164" s="7">
        <v>30</v>
      </c>
      <c r="P164" s="7">
        <v>0</v>
      </c>
      <c r="Q164" s="7">
        <v>30</v>
      </c>
      <c r="R164" s="7">
        <v>0</v>
      </c>
      <c r="S164" s="7">
        <v>0</v>
      </c>
      <c r="T164" s="7">
        <v>0</v>
      </c>
      <c r="U164" s="2">
        <f t="shared" si="22"/>
        <v>80</v>
      </c>
      <c r="V164" s="2">
        <f t="shared" si="23"/>
        <v>80</v>
      </c>
      <c r="W164" s="2">
        <f t="shared" si="20"/>
        <v>50</v>
      </c>
      <c r="X164" s="2">
        <f t="shared" si="24"/>
        <v>50</v>
      </c>
      <c r="Y164" s="2">
        <f t="shared" si="21"/>
        <v>30</v>
      </c>
      <c r="Z164" s="2">
        <f t="shared" si="25"/>
        <v>30</v>
      </c>
      <c r="AA164" s="5">
        <v>0.872</v>
      </c>
      <c r="AB164" s="5">
        <v>0.89600000000000002</v>
      </c>
      <c r="AC164" s="5">
        <v>1.1200000000000001</v>
      </c>
      <c r="AD164" s="5">
        <v>1.4239999999999999</v>
      </c>
      <c r="AE164" s="5">
        <v>1.63</v>
      </c>
      <c r="AF164" s="9" t="s">
        <v>15</v>
      </c>
      <c r="AG164" s="10" t="s">
        <v>15</v>
      </c>
      <c r="AH164" s="10" t="s">
        <v>15</v>
      </c>
      <c r="AI164" s="10" t="s">
        <v>15</v>
      </c>
      <c r="AJ164" s="10" t="s">
        <v>15</v>
      </c>
    </row>
    <row r="165" spans="1:36" s="6" customFormat="1">
      <c r="A165" s="19" t="s">
        <v>16</v>
      </c>
      <c r="B165" s="19" t="s">
        <v>58</v>
      </c>
      <c r="C165" s="8">
        <v>0.5</v>
      </c>
      <c r="D165" s="7">
        <v>25</v>
      </c>
      <c r="E165" s="7">
        <v>3</v>
      </c>
      <c r="F165" s="7">
        <f>30+30</f>
        <v>60</v>
      </c>
      <c r="G165" s="7">
        <v>30</v>
      </c>
      <c r="H165" s="7">
        <v>30</v>
      </c>
      <c r="I165" s="7">
        <f>30+20</f>
        <v>50</v>
      </c>
      <c r="J165" s="7">
        <v>30</v>
      </c>
      <c r="K165" s="7">
        <v>20</v>
      </c>
      <c r="L165" s="7">
        <v>30</v>
      </c>
      <c r="M165" s="7">
        <v>0</v>
      </c>
      <c r="N165" s="7">
        <v>30</v>
      </c>
      <c r="O165" s="7">
        <v>20</v>
      </c>
      <c r="P165" s="7">
        <v>0</v>
      </c>
      <c r="Q165" s="7">
        <v>20</v>
      </c>
      <c r="R165" s="7">
        <v>0</v>
      </c>
      <c r="S165" s="7">
        <v>0</v>
      </c>
      <c r="T165" s="7">
        <v>0</v>
      </c>
      <c r="U165" s="2">
        <f t="shared" si="22"/>
        <v>60</v>
      </c>
      <c r="V165" s="2">
        <f t="shared" si="23"/>
        <v>50</v>
      </c>
      <c r="W165" s="2">
        <f t="shared" si="20"/>
        <v>30</v>
      </c>
      <c r="X165" s="2">
        <f t="shared" si="24"/>
        <v>30</v>
      </c>
      <c r="Y165" s="2">
        <f t="shared" si="21"/>
        <v>30</v>
      </c>
      <c r="Z165" s="2">
        <f t="shared" si="25"/>
        <v>30</v>
      </c>
      <c r="AA165" s="5">
        <v>0.80800000000000005</v>
      </c>
      <c r="AB165" s="5">
        <v>0.94399999999999995</v>
      </c>
      <c r="AC165" s="5">
        <v>1.2629999999999999</v>
      </c>
      <c r="AD165" s="5">
        <v>1.2709999999999999</v>
      </c>
      <c r="AE165" s="5">
        <v>1.575</v>
      </c>
      <c r="AF165" s="9" t="s">
        <v>15</v>
      </c>
      <c r="AG165" s="10" t="s">
        <v>15</v>
      </c>
      <c r="AH165" s="10" t="s">
        <v>15</v>
      </c>
      <c r="AI165" s="10" t="s">
        <v>15</v>
      </c>
      <c r="AJ165" s="10" t="s">
        <v>15</v>
      </c>
    </row>
    <row r="166" spans="1:36" s="6" customFormat="1">
      <c r="A166" s="19" t="s">
        <v>16</v>
      </c>
      <c r="B166" s="19" t="s">
        <v>58</v>
      </c>
      <c r="C166" s="8">
        <v>0.5</v>
      </c>
      <c r="D166" s="7">
        <v>25</v>
      </c>
      <c r="E166" s="7">
        <v>4</v>
      </c>
      <c r="F166" s="7">
        <f t="shared" ref="F166" si="32">30+30</f>
        <v>60</v>
      </c>
      <c r="G166" s="7">
        <v>30</v>
      </c>
      <c r="H166" s="7">
        <v>30</v>
      </c>
      <c r="I166" s="7">
        <v>30</v>
      </c>
      <c r="J166" s="7">
        <v>0</v>
      </c>
      <c r="K166" s="7">
        <v>30</v>
      </c>
      <c r="L166" s="7">
        <v>30</v>
      </c>
      <c r="M166" s="7">
        <v>0</v>
      </c>
      <c r="N166" s="7">
        <v>30</v>
      </c>
      <c r="O166" s="7">
        <v>30</v>
      </c>
      <c r="P166" s="7">
        <v>0</v>
      </c>
      <c r="Q166" s="7">
        <v>30</v>
      </c>
      <c r="R166" s="7">
        <v>0</v>
      </c>
      <c r="S166" s="7">
        <v>0</v>
      </c>
      <c r="T166" s="7">
        <v>0</v>
      </c>
      <c r="U166" s="2">
        <f t="shared" si="22"/>
        <v>60</v>
      </c>
      <c r="V166" s="2">
        <f t="shared" si="23"/>
        <v>30</v>
      </c>
      <c r="W166" s="2">
        <f t="shared" si="20"/>
        <v>30</v>
      </c>
      <c r="X166" s="2">
        <f t="shared" si="24"/>
        <v>0</v>
      </c>
      <c r="Y166" s="2">
        <f t="shared" si="21"/>
        <v>30</v>
      </c>
      <c r="Z166" s="2">
        <f t="shared" si="25"/>
        <v>30</v>
      </c>
      <c r="AA166" s="5">
        <v>0.79400000000000004</v>
      </c>
      <c r="AB166" s="5">
        <v>0.94</v>
      </c>
      <c r="AC166" s="5">
        <v>1.2569999999999999</v>
      </c>
      <c r="AD166" s="5">
        <v>1.2609999999999999</v>
      </c>
      <c r="AE166" s="5">
        <v>1.597</v>
      </c>
      <c r="AF166" s="9" t="s">
        <v>15</v>
      </c>
      <c r="AG166" s="10" t="s">
        <v>15</v>
      </c>
      <c r="AH166" s="10" t="s">
        <v>15</v>
      </c>
      <c r="AI166" s="10" t="s">
        <v>15</v>
      </c>
      <c r="AJ166" s="10" t="s">
        <v>15</v>
      </c>
    </row>
    <row r="167" spans="1:36">
      <c r="A167" s="19" t="s">
        <v>16</v>
      </c>
      <c r="B167" s="19" t="s">
        <v>58</v>
      </c>
      <c r="C167" s="8">
        <v>0.5</v>
      </c>
      <c r="D167" s="7">
        <v>25</v>
      </c>
      <c r="E167" s="7">
        <v>5</v>
      </c>
      <c r="F167" s="7">
        <v>30</v>
      </c>
      <c r="G167" s="7">
        <v>0</v>
      </c>
      <c r="H167" s="7">
        <v>30</v>
      </c>
      <c r="I167" s="7">
        <v>60</v>
      </c>
      <c r="J167" s="7">
        <v>0</v>
      </c>
      <c r="K167" s="7">
        <v>60</v>
      </c>
      <c r="L167" s="7">
        <v>60</v>
      </c>
      <c r="M167" s="7">
        <v>0</v>
      </c>
      <c r="N167" s="7">
        <v>60</v>
      </c>
      <c r="O167" s="7">
        <v>30</v>
      </c>
      <c r="P167" s="7">
        <v>0</v>
      </c>
      <c r="Q167" s="7">
        <v>30</v>
      </c>
      <c r="R167" s="7">
        <v>0</v>
      </c>
      <c r="S167" s="7">
        <v>0</v>
      </c>
      <c r="T167" s="7">
        <v>0</v>
      </c>
      <c r="U167" s="2">
        <f t="shared" si="22"/>
        <v>60</v>
      </c>
      <c r="V167" s="2">
        <f t="shared" si="23"/>
        <v>60</v>
      </c>
      <c r="W167" s="2">
        <f t="shared" si="20"/>
        <v>0</v>
      </c>
      <c r="X167" s="2">
        <f t="shared" si="24"/>
        <v>0</v>
      </c>
      <c r="Y167" s="2">
        <f t="shared" si="21"/>
        <v>60</v>
      </c>
      <c r="Z167" s="2">
        <f t="shared" si="25"/>
        <v>60</v>
      </c>
      <c r="AA167" s="5">
        <v>0.747</v>
      </c>
      <c r="AB167" s="5">
        <v>0.90700000000000003</v>
      </c>
      <c r="AC167" s="5">
        <v>0.99299999999999999</v>
      </c>
      <c r="AD167" s="5">
        <v>1.044</v>
      </c>
      <c r="AE167" s="5">
        <v>1.278</v>
      </c>
      <c r="AF167" s="5">
        <v>1.9079999999999999</v>
      </c>
      <c r="AG167" s="7">
        <v>11</v>
      </c>
      <c r="AH167" s="30">
        <f t="shared" si="26"/>
        <v>3.7023433504788865E-2</v>
      </c>
      <c r="AI167" s="32">
        <f t="shared" si="27"/>
        <v>1.12389678799984E-2</v>
      </c>
      <c r="AJ167" s="32">
        <f t="shared" si="28"/>
        <v>1.321635425916769E-2</v>
      </c>
    </row>
    <row r="168" spans="1:36">
      <c r="A168" s="19" t="s">
        <v>16</v>
      </c>
      <c r="B168" s="19" t="s">
        <v>58</v>
      </c>
      <c r="C168" s="8">
        <v>0.5</v>
      </c>
      <c r="D168" s="7">
        <v>25</v>
      </c>
      <c r="E168" s="7">
        <v>6</v>
      </c>
      <c r="F168" s="7">
        <v>80</v>
      </c>
      <c r="G168" s="7">
        <v>0</v>
      </c>
      <c r="H168" s="7">
        <v>80</v>
      </c>
      <c r="I168" s="7">
        <v>30</v>
      </c>
      <c r="J168" s="7">
        <v>0</v>
      </c>
      <c r="K168" s="7">
        <v>30</v>
      </c>
      <c r="L168" s="7">
        <v>40</v>
      </c>
      <c r="M168" s="7">
        <v>0</v>
      </c>
      <c r="N168" s="7">
        <v>40</v>
      </c>
      <c r="O168" s="7">
        <v>10</v>
      </c>
      <c r="P168" s="7">
        <v>0</v>
      </c>
      <c r="Q168" s="7">
        <v>10</v>
      </c>
      <c r="R168" s="7">
        <v>0</v>
      </c>
      <c r="S168" s="7">
        <v>0</v>
      </c>
      <c r="T168" s="7">
        <v>0</v>
      </c>
      <c r="U168" s="2">
        <f t="shared" si="22"/>
        <v>80</v>
      </c>
      <c r="V168" s="2">
        <f t="shared" si="23"/>
        <v>40</v>
      </c>
      <c r="W168" s="2">
        <f t="shared" si="20"/>
        <v>0</v>
      </c>
      <c r="X168" s="2">
        <f t="shared" si="24"/>
        <v>0</v>
      </c>
      <c r="Y168" s="2">
        <f t="shared" si="21"/>
        <v>80</v>
      </c>
      <c r="Z168" s="2">
        <f t="shared" si="25"/>
        <v>40</v>
      </c>
      <c r="AA168" s="5">
        <v>0.76</v>
      </c>
      <c r="AB168" s="5">
        <v>0.90200000000000002</v>
      </c>
      <c r="AC168" s="5">
        <v>0.97899999999999998</v>
      </c>
      <c r="AD168" s="5">
        <v>1.0589999999999999</v>
      </c>
      <c r="AE168" s="5">
        <v>1.246</v>
      </c>
      <c r="AF168" s="5">
        <v>1.8149999999999999</v>
      </c>
      <c r="AG168" s="7">
        <v>11</v>
      </c>
      <c r="AH168" s="30">
        <f t="shared" si="26"/>
        <v>3.4369367008303627E-2</v>
      </c>
      <c r="AI168" s="32">
        <f t="shared" si="27"/>
        <v>9.9971908656678599E-3</v>
      </c>
      <c r="AJ168" s="32">
        <f t="shared" si="28"/>
        <v>1.3098397075153966E-2</v>
      </c>
    </row>
    <row r="169" spans="1:36">
      <c r="A169" s="19" t="s">
        <v>16</v>
      </c>
      <c r="B169" s="19" t="s">
        <v>58</v>
      </c>
      <c r="C169" s="8">
        <v>0.5</v>
      </c>
      <c r="D169" s="7">
        <v>25</v>
      </c>
      <c r="E169" s="7">
        <v>7</v>
      </c>
      <c r="F169" s="7">
        <v>60</v>
      </c>
      <c r="G169" s="7">
        <v>0</v>
      </c>
      <c r="H169" s="7">
        <v>60</v>
      </c>
      <c r="I169" s="7">
        <v>50</v>
      </c>
      <c r="J169" s="7">
        <v>0</v>
      </c>
      <c r="K169" s="7">
        <v>50</v>
      </c>
      <c r="L169" s="7">
        <v>70</v>
      </c>
      <c r="M169" s="7">
        <v>0</v>
      </c>
      <c r="N169" s="7">
        <v>70</v>
      </c>
      <c r="O169" s="7">
        <v>30</v>
      </c>
      <c r="P169" s="7">
        <v>0</v>
      </c>
      <c r="Q169" s="7">
        <v>30</v>
      </c>
      <c r="R169" s="7">
        <v>0</v>
      </c>
      <c r="S169" s="7">
        <v>0</v>
      </c>
      <c r="T169" s="7">
        <v>0</v>
      </c>
      <c r="U169" s="2">
        <f t="shared" si="22"/>
        <v>70</v>
      </c>
      <c r="V169" s="2">
        <f t="shared" si="23"/>
        <v>70</v>
      </c>
      <c r="W169" s="2">
        <f t="shared" si="20"/>
        <v>0</v>
      </c>
      <c r="X169" s="2">
        <f t="shared" si="24"/>
        <v>0</v>
      </c>
      <c r="Y169" s="2">
        <f t="shared" si="21"/>
        <v>70</v>
      </c>
      <c r="Z169" s="2">
        <f t="shared" si="25"/>
        <v>70</v>
      </c>
      <c r="AA169" s="5">
        <v>0.748</v>
      </c>
      <c r="AB169" s="5">
        <v>0.96899999999999997</v>
      </c>
      <c r="AC169" s="5">
        <v>0.97599999999999998</v>
      </c>
      <c r="AD169" s="5">
        <v>1.179</v>
      </c>
      <c r="AE169" s="5">
        <v>1.508</v>
      </c>
      <c r="AF169" s="5">
        <v>1.7749999999999999</v>
      </c>
      <c r="AG169" s="7">
        <v>8</v>
      </c>
      <c r="AH169" s="30">
        <f t="shared" si="26"/>
        <v>4.6912094940831442E-2</v>
      </c>
      <c r="AI169" s="32">
        <f t="shared" si="27"/>
        <v>1.4443527475278805E-2</v>
      </c>
      <c r="AJ169" s="32">
        <f t="shared" si="28"/>
        <v>2.4701525903828472E-2</v>
      </c>
    </row>
    <row r="170" spans="1:36">
      <c r="A170" s="19" t="s">
        <v>17</v>
      </c>
      <c r="B170" s="19" t="s">
        <v>57</v>
      </c>
      <c r="C170" s="8">
        <v>0</v>
      </c>
      <c r="D170" s="7">
        <v>0</v>
      </c>
      <c r="E170" s="7">
        <v>1</v>
      </c>
      <c r="F170" s="7">
        <v>10</v>
      </c>
      <c r="G170" s="7">
        <v>0</v>
      </c>
      <c r="H170" s="7">
        <v>10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">
        <f t="shared" si="22"/>
        <v>10</v>
      </c>
      <c r="V170" s="2">
        <f t="shared" si="23"/>
        <v>0</v>
      </c>
      <c r="W170" s="2">
        <f t="shared" si="20"/>
        <v>0</v>
      </c>
      <c r="X170" s="2">
        <f t="shared" si="24"/>
        <v>0</v>
      </c>
      <c r="Y170" s="2">
        <f t="shared" si="21"/>
        <v>10</v>
      </c>
      <c r="Z170" s="2">
        <f t="shared" si="25"/>
        <v>0</v>
      </c>
      <c r="AA170" s="5">
        <v>0.79400000000000004</v>
      </c>
      <c r="AB170" s="5">
        <v>0.89400000000000002</v>
      </c>
      <c r="AC170" s="5">
        <v>1.127</v>
      </c>
      <c r="AD170" s="5">
        <v>1.389</v>
      </c>
      <c r="AE170" s="5">
        <v>1.425</v>
      </c>
      <c r="AF170" s="5">
        <v>2.0179999999999998</v>
      </c>
      <c r="AG170" s="7">
        <v>8</v>
      </c>
      <c r="AH170" s="30">
        <f t="shared" si="26"/>
        <v>5.0637582434224428E-2</v>
      </c>
      <c r="AI170" s="32">
        <f t="shared" si="27"/>
        <v>1.9012926702376282E-2</v>
      </c>
      <c r="AJ170" s="32">
        <f t="shared" si="28"/>
        <v>3.0360217913814914E-2</v>
      </c>
    </row>
    <row r="171" spans="1:36">
      <c r="A171" s="19" t="s">
        <v>17</v>
      </c>
      <c r="B171" s="19" t="s">
        <v>57</v>
      </c>
      <c r="C171" s="8">
        <v>0</v>
      </c>
      <c r="D171" s="7">
        <v>0</v>
      </c>
      <c r="E171" s="7">
        <v>2</v>
      </c>
      <c r="F171" s="7">
        <v>10</v>
      </c>
      <c r="G171" s="7">
        <v>0</v>
      </c>
      <c r="H171" s="7">
        <v>10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2">
        <f t="shared" si="22"/>
        <v>10</v>
      </c>
      <c r="V171" s="2">
        <f t="shared" si="23"/>
        <v>0</v>
      </c>
      <c r="W171" s="2">
        <f t="shared" si="20"/>
        <v>0</v>
      </c>
      <c r="X171" s="2">
        <f t="shared" si="24"/>
        <v>0</v>
      </c>
      <c r="Y171" s="2">
        <f t="shared" si="21"/>
        <v>10</v>
      </c>
      <c r="Z171" s="2">
        <f t="shared" si="25"/>
        <v>0</v>
      </c>
      <c r="AA171" s="5">
        <v>0.77300000000000002</v>
      </c>
      <c r="AB171" s="5">
        <v>0.89900000000000002</v>
      </c>
      <c r="AC171" s="5">
        <v>1.1240000000000001</v>
      </c>
      <c r="AD171" s="5">
        <v>1.377</v>
      </c>
      <c r="AE171" s="5">
        <v>1.425</v>
      </c>
      <c r="AF171" s="5">
        <v>1.974</v>
      </c>
      <c r="AG171" s="7">
        <v>8</v>
      </c>
      <c r="AH171" s="30">
        <f t="shared" si="26"/>
        <v>5.0895956801911627E-2</v>
      </c>
      <c r="AI171" s="32">
        <f t="shared" si="27"/>
        <v>2.0323352164339677E-2</v>
      </c>
      <c r="AJ171" s="32">
        <f t="shared" si="28"/>
        <v>3.1344305792324847E-2</v>
      </c>
    </row>
    <row r="172" spans="1:36">
      <c r="A172" s="19" t="s">
        <v>17</v>
      </c>
      <c r="B172" s="19" t="s">
        <v>57</v>
      </c>
      <c r="C172" s="8">
        <v>0</v>
      </c>
      <c r="D172" s="7">
        <v>0</v>
      </c>
      <c r="E172" s="7">
        <v>3</v>
      </c>
      <c r="F172" s="7">
        <v>10</v>
      </c>
      <c r="G172" s="7">
        <v>0</v>
      </c>
      <c r="H172" s="7">
        <v>10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2">
        <f t="shared" si="22"/>
        <v>10</v>
      </c>
      <c r="V172" s="2">
        <f t="shared" si="23"/>
        <v>0</v>
      </c>
      <c r="W172" s="2">
        <f t="shared" si="20"/>
        <v>0</v>
      </c>
      <c r="X172" s="2">
        <f t="shared" si="24"/>
        <v>0</v>
      </c>
      <c r="Y172" s="2">
        <f t="shared" si="21"/>
        <v>10</v>
      </c>
      <c r="Z172" s="2">
        <f t="shared" si="25"/>
        <v>0</v>
      </c>
      <c r="AA172" s="5">
        <v>0.77400000000000002</v>
      </c>
      <c r="AB172" s="5">
        <v>0.89600000000000002</v>
      </c>
      <c r="AC172" s="5">
        <v>1.129</v>
      </c>
      <c r="AD172" s="5">
        <v>1.3859999999999999</v>
      </c>
      <c r="AE172" s="5">
        <v>1.4359999999999999</v>
      </c>
      <c r="AF172" s="9" t="s">
        <v>15</v>
      </c>
      <c r="AG172" s="10" t="s">
        <v>15</v>
      </c>
      <c r="AH172" s="10" t="s">
        <v>15</v>
      </c>
      <c r="AI172" s="10" t="s">
        <v>15</v>
      </c>
      <c r="AJ172" s="10" t="s">
        <v>15</v>
      </c>
    </row>
    <row r="173" spans="1:36">
      <c r="A173" s="19" t="s">
        <v>17</v>
      </c>
      <c r="B173" s="19" t="s">
        <v>57</v>
      </c>
      <c r="C173" s="8">
        <v>0</v>
      </c>
      <c r="D173" s="7">
        <v>0</v>
      </c>
      <c r="E173" s="7">
        <v>4</v>
      </c>
      <c r="F173" s="7">
        <v>10</v>
      </c>
      <c r="G173" s="7">
        <v>0</v>
      </c>
      <c r="H173" s="7">
        <v>10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2">
        <f t="shared" si="22"/>
        <v>10</v>
      </c>
      <c r="V173" s="2">
        <f t="shared" si="23"/>
        <v>0</v>
      </c>
      <c r="W173" s="2">
        <f t="shared" si="20"/>
        <v>0</v>
      </c>
      <c r="X173" s="2">
        <f t="shared" si="24"/>
        <v>0</v>
      </c>
      <c r="Y173" s="2">
        <f t="shared" si="21"/>
        <v>10</v>
      </c>
      <c r="Z173" s="2">
        <f t="shared" si="25"/>
        <v>0</v>
      </c>
      <c r="AA173" s="5">
        <v>0.79700000000000004</v>
      </c>
      <c r="AB173" s="5">
        <v>0.82899999999999996</v>
      </c>
      <c r="AC173" s="5">
        <v>1.03</v>
      </c>
      <c r="AD173" s="5">
        <v>1.077</v>
      </c>
      <c r="AE173" s="5">
        <v>1.2270000000000001</v>
      </c>
      <c r="AF173" s="9" t="s">
        <v>15</v>
      </c>
      <c r="AG173" s="10" t="s">
        <v>15</v>
      </c>
      <c r="AH173" s="10" t="s">
        <v>15</v>
      </c>
      <c r="AI173" s="10" t="s">
        <v>15</v>
      </c>
      <c r="AJ173" s="10" t="s">
        <v>15</v>
      </c>
    </row>
    <row r="174" spans="1:36" s="16" customFormat="1">
      <c r="A174" s="19" t="s">
        <v>17</v>
      </c>
      <c r="B174" s="19" t="s">
        <v>57</v>
      </c>
      <c r="C174" s="8">
        <v>0</v>
      </c>
      <c r="D174" s="7">
        <v>0</v>
      </c>
      <c r="E174" s="7">
        <v>5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2">
        <f t="shared" si="22"/>
        <v>0</v>
      </c>
      <c r="V174" s="2">
        <f t="shared" si="23"/>
        <v>0</v>
      </c>
      <c r="W174" s="2">
        <f t="shared" si="20"/>
        <v>0</v>
      </c>
      <c r="X174" s="2">
        <f t="shared" si="24"/>
        <v>0</v>
      </c>
      <c r="Y174" s="2">
        <f t="shared" si="21"/>
        <v>0</v>
      </c>
      <c r="Z174" s="2">
        <f t="shared" si="25"/>
        <v>0</v>
      </c>
      <c r="AA174" s="5">
        <v>0.752</v>
      </c>
      <c r="AB174" s="5">
        <v>1</v>
      </c>
      <c r="AC174" s="5">
        <v>0.98</v>
      </c>
      <c r="AD174" s="18" t="s">
        <v>15</v>
      </c>
      <c r="AE174" s="18" t="s">
        <v>15</v>
      </c>
      <c r="AF174" s="5">
        <v>1.913</v>
      </c>
      <c r="AG174" s="7">
        <v>6</v>
      </c>
      <c r="AH174" s="30">
        <f t="shared" si="26"/>
        <v>6.7582854905942263E-2</v>
      </c>
      <c r="AI174" s="32">
        <f t="shared" si="27"/>
        <v>1.9168039183475434E-2</v>
      </c>
      <c r="AJ174" s="10" t="s">
        <v>15</v>
      </c>
    </row>
    <row r="175" spans="1:36" s="16" customFormat="1">
      <c r="A175" s="19" t="s">
        <v>17</v>
      </c>
      <c r="B175" s="19" t="s">
        <v>57</v>
      </c>
      <c r="C175" s="8">
        <v>0</v>
      </c>
      <c r="D175" s="7">
        <v>0</v>
      </c>
      <c r="E175" s="7">
        <v>6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2">
        <f t="shared" si="22"/>
        <v>0</v>
      </c>
      <c r="V175" s="2">
        <f t="shared" si="23"/>
        <v>0</v>
      </c>
      <c r="W175" s="2">
        <f t="shared" si="20"/>
        <v>0</v>
      </c>
      <c r="X175" s="2">
        <f t="shared" si="24"/>
        <v>0</v>
      </c>
      <c r="Y175" s="2">
        <f t="shared" si="21"/>
        <v>0</v>
      </c>
      <c r="Z175" s="2">
        <f t="shared" si="25"/>
        <v>0</v>
      </c>
      <c r="AA175" s="5">
        <v>0.79</v>
      </c>
      <c r="AB175" s="5">
        <v>1.022</v>
      </c>
      <c r="AC175" s="5">
        <v>1.3380000000000001</v>
      </c>
      <c r="AD175" s="18" t="s">
        <v>15</v>
      </c>
      <c r="AE175" s="18" t="s">
        <v>15</v>
      </c>
      <c r="AF175" s="5">
        <v>1.927</v>
      </c>
      <c r="AG175" s="7">
        <v>6</v>
      </c>
      <c r="AH175" s="30">
        <f t="shared" si="26"/>
        <v>6.4542437227501928E-2</v>
      </c>
      <c r="AI175" s="32">
        <f t="shared" si="27"/>
        <v>3.8138170356893812E-2</v>
      </c>
      <c r="AJ175" s="10" t="s">
        <v>15</v>
      </c>
    </row>
    <row r="176" spans="1:36" s="16" customFormat="1">
      <c r="A176" s="19" t="s">
        <v>17</v>
      </c>
      <c r="B176" s="19" t="s">
        <v>57</v>
      </c>
      <c r="C176" s="8">
        <v>0</v>
      </c>
      <c r="D176" s="7">
        <v>0</v>
      </c>
      <c r="E176" s="7">
        <v>7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2">
        <f t="shared" si="22"/>
        <v>0</v>
      </c>
      <c r="V176" s="2">
        <f t="shared" si="23"/>
        <v>0</v>
      </c>
      <c r="W176" s="2">
        <f t="shared" si="20"/>
        <v>0</v>
      </c>
      <c r="X176" s="2">
        <f t="shared" si="24"/>
        <v>0</v>
      </c>
      <c r="Y176" s="2">
        <f t="shared" si="21"/>
        <v>0</v>
      </c>
      <c r="Z176" s="2">
        <f t="shared" si="25"/>
        <v>0</v>
      </c>
      <c r="AA176" s="5">
        <v>0.78400000000000003</v>
      </c>
      <c r="AB176" s="5">
        <v>1.0269999999999999</v>
      </c>
      <c r="AC176" s="5">
        <v>1.109</v>
      </c>
      <c r="AD176" s="18" t="s">
        <v>15</v>
      </c>
      <c r="AE176" s="18" t="s">
        <v>15</v>
      </c>
      <c r="AF176" s="5">
        <v>2</v>
      </c>
      <c r="AG176" s="7">
        <v>6</v>
      </c>
      <c r="AH176" s="30">
        <f t="shared" si="26"/>
        <v>6.778565549659045E-2</v>
      </c>
      <c r="AI176" s="32">
        <f t="shared" si="27"/>
        <v>2.5102580577453598E-2</v>
      </c>
      <c r="AJ176" s="10" t="s">
        <v>15</v>
      </c>
    </row>
    <row r="177" spans="1:36" s="16" customFormat="1">
      <c r="A177" s="19" t="s">
        <v>17</v>
      </c>
      <c r="B177" s="19" t="s">
        <v>57</v>
      </c>
      <c r="C177" s="8">
        <v>0</v>
      </c>
      <c r="D177" s="7">
        <v>0</v>
      </c>
      <c r="E177" s="7">
        <v>8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2">
        <f t="shared" si="22"/>
        <v>0</v>
      </c>
      <c r="V177" s="2">
        <f t="shared" si="23"/>
        <v>0</v>
      </c>
      <c r="W177" s="2">
        <f t="shared" si="20"/>
        <v>0</v>
      </c>
      <c r="X177" s="2">
        <f t="shared" si="24"/>
        <v>0</v>
      </c>
      <c r="Y177" s="2">
        <f t="shared" si="21"/>
        <v>0</v>
      </c>
      <c r="Z177" s="2">
        <f t="shared" si="25"/>
        <v>0</v>
      </c>
      <c r="AA177" s="5">
        <v>0.747</v>
      </c>
      <c r="AB177" s="5">
        <v>0.98099999999999998</v>
      </c>
      <c r="AC177" s="5">
        <v>0.95299999999999996</v>
      </c>
      <c r="AD177" s="18" t="s">
        <v>15</v>
      </c>
      <c r="AE177" s="18" t="s">
        <v>15</v>
      </c>
      <c r="AF177" s="5">
        <v>1.9730000000000001</v>
      </c>
      <c r="AG177" s="7">
        <v>6</v>
      </c>
      <c r="AH177" s="30">
        <f t="shared" si="26"/>
        <v>7.0301080572798741E-2</v>
      </c>
      <c r="AI177" s="32">
        <f t="shared" si="27"/>
        <v>1.7628716470487936E-2</v>
      </c>
      <c r="AJ177" s="10" t="s">
        <v>15</v>
      </c>
    </row>
    <row r="178" spans="1:36">
      <c r="A178" s="19" t="s">
        <v>17</v>
      </c>
      <c r="B178" s="19" t="s">
        <v>57</v>
      </c>
      <c r="C178" s="8">
        <v>0.1</v>
      </c>
      <c r="D178" s="7">
        <v>0</v>
      </c>
      <c r="E178" s="7">
        <v>1</v>
      </c>
      <c r="F178" s="7">
        <v>10</v>
      </c>
      <c r="G178" s="7">
        <v>0</v>
      </c>
      <c r="H178" s="7">
        <v>10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2">
        <f t="shared" si="22"/>
        <v>10</v>
      </c>
      <c r="V178" s="2">
        <f t="shared" si="23"/>
        <v>0</v>
      </c>
      <c r="W178" s="2">
        <f t="shared" si="20"/>
        <v>0</v>
      </c>
      <c r="X178" s="2">
        <f t="shared" si="24"/>
        <v>0</v>
      </c>
      <c r="Y178" s="2">
        <f t="shared" si="21"/>
        <v>10</v>
      </c>
      <c r="Z178" s="2">
        <f t="shared" si="25"/>
        <v>0</v>
      </c>
      <c r="AA178" s="5">
        <v>0.82099999999999995</v>
      </c>
      <c r="AB178" s="5">
        <v>0.875</v>
      </c>
      <c r="AC178" s="5">
        <v>1.1499999999999999</v>
      </c>
      <c r="AD178" s="5">
        <v>1.1950000000000001</v>
      </c>
      <c r="AE178" s="5">
        <v>1.4550000000000001</v>
      </c>
      <c r="AF178" s="5">
        <v>2.1230000000000002</v>
      </c>
      <c r="AG178" s="7">
        <v>8</v>
      </c>
      <c r="AH178" s="30">
        <f t="shared" si="26"/>
        <v>5.1575854630819762E-2</v>
      </c>
      <c r="AI178" s="32">
        <f t="shared" si="27"/>
        <v>1.8294335404271361E-2</v>
      </c>
      <c r="AJ178" s="32">
        <f t="shared" si="28"/>
        <v>2.0378093520589471E-2</v>
      </c>
    </row>
    <row r="179" spans="1:36">
      <c r="A179" s="19" t="s">
        <v>17</v>
      </c>
      <c r="B179" s="19" t="s">
        <v>57</v>
      </c>
      <c r="C179" s="8">
        <v>0.1</v>
      </c>
      <c r="D179" s="7">
        <v>0</v>
      </c>
      <c r="E179" s="7">
        <v>2</v>
      </c>
      <c r="F179" s="7">
        <v>0</v>
      </c>
      <c r="G179" s="7">
        <v>0</v>
      </c>
      <c r="H179" s="2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2">
        <f t="shared" si="22"/>
        <v>0</v>
      </c>
      <c r="V179" s="2">
        <f t="shared" si="23"/>
        <v>0</v>
      </c>
      <c r="W179" s="2">
        <f t="shared" si="20"/>
        <v>0</v>
      </c>
      <c r="X179" s="2">
        <f t="shared" si="24"/>
        <v>0</v>
      </c>
      <c r="Y179" s="2">
        <f t="shared" si="21"/>
        <v>0</v>
      </c>
      <c r="Z179" s="2">
        <f t="shared" si="25"/>
        <v>0</v>
      </c>
      <c r="AA179" s="5">
        <v>0.78400000000000003</v>
      </c>
      <c r="AB179" s="5">
        <v>0.90500000000000003</v>
      </c>
      <c r="AC179" s="5">
        <v>1.117</v>
      </c>
      <c r="AD179" s="5">
        <v>1.196</v>
      </c>
      <c r="AE179" s="5">
        <v>1.472</v>
      </c>
      <c r="AF179" s="5">
        <v>2.145</v>
      </c>
      <c r="AG179" s="7">
        <v>8</v>
      </c>
      <c r="AH179" s="30">
        <f t="shared" si="26"/>
        <v>5.4638904229538071E-2</v>
      </c>
      <c r="AI179" s="32">
        <f t="shared" si="27"/>
        <v>1.9217138803896326E-2</v>
      </c>
      <c r="AJ179" s="32">
        <f t="shared" si="28"/>
        <v>2.2926889620994196E-2</v>
      </c>
    </row>
    <row r="180" spans="1:36">
      <c r="A180" s="19" t="s">
        <v>17</v>
      </c>
      <c r="B180" s="19" t="s">
        <v>57</v>
      </c>
      <c r="C180" s="8">
        <v>0.1</v>
      </c>
      <c r="D180" s="7">
        <v>0</v>
      </c>
      <c r="E180" s="7">
        <v>3</v>
      </c>
      <c r="F180" s="7">
        <v>30</v>
      </c>
      <c r="G180" s="7">
        <v>0</v>
      </c>
      <c r="H180" s="7">
        <v>30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2">
        <f t="shared" si="22"/>
        <v>30</v>
      </c>
      <c r="V180" s="2">
        <f t="shared" si="23"/>
        <v>0</v>
      </c>
      <c r="W180" s="2">
        <f t="shared" si="20"/>
        <v>0</v>
      </c>
      <c r="X180" s="2">
        <f t="shared" si="24"/>
        <v>0</v>
      </c>
      <c r="Y180" s="2">
        <f t="shared" si="21"/>
        <v>30</v>
      </c>
      <c r="Z180" s="2">
        <f t="shared" si="25"/>
        <v>0</v>
      </c>
      <c r="AA180" s="5">
        <v>0.80800000000000005</v>
      </c>
      <c r="AB180" s="5">
        <v>0.81499999999999995</v>
      </c>
      <c r="AC180" s="18" t="s">
        <v>15</v>
      </c>
      <c r="AD180" s="5">
        <v>0.91700000000000004</v>
      </c>
      <c r="AE180" s="5">
        <v>1.1399999999999999</v>
      </c>
      <c r="AF180" s="9" t="s">
        <v>15</v>
      </c>
      <c r="AG180" s="10" t="s">
        <v>15</v>
      </c>
      <c r="AH180" s="10" t="s">
        <v>15</v>
      </c>
      <c r="AI180" s="10" t="s">
        <v>15</v>
      </c>
      <c r="AJ180" s="10" t="s">
        <v>15</v>
      </c>
    </row>
    <row r="181" spans="1:36">
      <c r="A181" s="19" t="s">
        <v>17</v>
      </c>
      <c r="B181" s="19" t="s">
        <v>57</v>
      </c>
      <c r="C181" s="8">
        <v>0.1</v>
      </c>
      <c r="D181" s="7">
        <v>0</v>
      </c>
      <c r="E181" s="7">
        <v>4</v>
      </c>
      <c r="F181" s="7">
        <v>10</v>
      </c>
      <c r="G181" s="7">
        <v>0</v>
      </c>
      <c r="H181" s="7">
        <v>10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2">
        <f t="shared" si="22"/>
        <v>10</v>
      </c>
      <c r="V181" s="2">
        <f t="shared" si="23"/>
        <v>0</v>
      </c>
      <c r="W181" s="2">
        <f t="shared" si="20"/>
        <v>0</v>
      </c>
      <c r="X181" s="2">
        <f t="shared" si="24"/>
        <v>0</v>
      </c>
      <c r="Y181" s="2">
        <f t="shared" si="21"/>
        <v>10</v>
      </c>
      <c r="Z181" s="2">
        <f t="shared" si="25"/>
        <v>0</v>
      </c>
      <c r="AA181" s="5">
        <v>0.80700000000000005</v>
      </c>
      <c r="AB181" s="5">
        <v>0.94099999999999995</v>
      </c>
      <c r="AC181" s="5">
        <v>1.2090000000000001</v>
      </c>
      <c r="AD181" s="5">
        <v>1.179</v>
      </c>
      <c r="AE181" s="5">
        <v>1.5189999999999999</v>
      </c>
      <c r="AF181" s="5">
        <v>1.8380000000000001</v>
      </c>
      <c r="AG181" s="7">
        <v>7</v>
      </c>
      <c r="AH181" s="30">
        <f t="shared" si="26"/>
        <v>5.1067424618288858E-2</v>
      </c>
      <c r="AI181" s="32">
        <f t="shared" si="27"/>
        <v>2.5078966591243066E-2</v>
      </c>
      <c r="AJ181" s="32">
        <f t="shared" si="28"/>
        <v>2.3520038624716959E-2</v>
      </c>
    </row>
    <row r="182" spans="1:36" s="16" customFormat="1">
      <c r="A182" s="19" t="s">
        <v>17</v>
      </c>
      <c r="B182" s="19" t="s">
        <v>57</v>
      </c>
      <c r="C182" s="8">
        <v>0.1</v>
      </c>
      <c r="D182" s="7">
        <v>0</v>
      </c>
      <c r="E182" s="7">
        <v>5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2">
        <f t="shared" si="22"/>
        <v>0</v>
      </c>
      <c r="V182" s="2">
        <f t="shared" si="23"/>
        <v>0</v>
      </c>
      <c r="W182" s="2">
        <f t="shared" si="20"/>
        <v>0</v>
      </c>
      <c r="X182" s="2">
        <f t="shared" si="24"/>
        <v>0</v>
      </c>
      <c r="Y182" s="2">
        <f t="shared" si="21"/>
        <v>0</v>
      </c>
      <c r="Z182" s="2">
        <f t="shared" si="25"/>
        <v>0</v>
      </c>
      <c r="AA182" s="5">
        <v>0.76900000000000002</v>
      </c>
      <c r="AB182" s="5">
        <v>0.97099999999999997</v>
      </c>
      <c r="AC182" s="5">
        <v>0.99399999999999999</v>
      </c>
      <c r="AD182" s="18" t="s">
        <v>15</v>
      </c>
      <c r="AE182" s="18" t="s">
        <v>15</v>
      </c>
      <c r="AF182" s="5">
        <v>1.99</v>
      </c>
      <c r="AG182" s="7">
        <v>6</v>
      </c>
      <c r="AH182" s="30">
        <f t="shared" si="26"/>
        <v>6.8821122768045931E-2</v>
      </c>
      <c r="AI182" s="32">
        <f t="shared" si="27"/>
        <v>1.8576674099313708E-2</v>
      </c>
      <c r="AJ182" s="10" t="s">
        <v>15</v>
      </c>
    </row>
    <row r="183" spans="1:36">
      <c r="A183" s="19" t="s">
        <v>17</v>
      </c>
      <c r="B183" s="19" t="s">
        <v>57</v>
      </c>
      <c r="C183" s="8">
        <v>0.25</v>
      </c>
      <c r="D183" s="7">
        <v>0</v>
      </c>
      <c r="E183" s="7">
        <v>1</v>
      </c>
      <c r="F183" s="7">
        <v>10</v>
      </c>
      <c r="G183" s="7">
        <v>0</v>
      </c>
      <c r="H183" s="7">
        <v>10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2">
        <f t="shared" si="22"/>
        <v>10</v>
      </c>
      <c r="V183" s="2">
        <f t="shared" si="23"/>
        <v>0</v>
      </c>
      <c r="W183" s="2">
        <f t="shared" si="20"/>
        <v>0</v>
      </c>
      <c r="X183" s="2">
        <f t="shared" si="24"/>
        <v>0</v>
      </c>
      <c r="Y183" s="2">
        <f t="shared" si="21"/>
        <v>10</v>
      </c>
      <c r="Z183" s="2">
        <f t="shared" si="25"/>
        <v>0</v>
      </c>
      <c r="AA183" s="5">
        <v>0.78500000000000003</v>
      </c>
      <c r="AB183" s="5">
        <v>0.89</v>
      </c>
      <c r="AC183" s="5">
        <v>1.1499999999999999</v>
      </c>
      <c r="AD183" s="5">
        <v>1.4139999999999999</v>
      </c>
      <c r="AE183" s="5">
        <v>1.468</v>
      </c>
      <c r="AF183" s="5">
        <v>2.2109999999999999</v>
      </c>
      <c r="AG183" s="7">
        <v>8</v>
      </c>
      <c r="AH183" s="30">
        <f t="shared" si="26"/>
        <v>5.6214885729182665E-2</v>
      </c>
      <c r="AI183" s="32">
        <f t="shared" si="27"/>
        <v>2.0728522951044888E-2</v>
      </c>
      <c r="AJ183" s="32">
        <f t="shared" si="28"/>
        <v>3.1947469089453506E-2</v>
      </c>
    </row>
    <row r="184" spans="1:36">
      <c r="A184" s="19" t="s">
        <v>17</v>
      </c>
      <c r="B184" s="19" t="s">
        <v>57</v>
      </c>
      <c r="C184" s="8">
        <v>0.25</v>
      </c>
      <c r="D184" s="7">
        <v>0</v>
      </c>
      <c r="E184" s="7">
        <v>2</v>
      </c>
      <c r="F184" s="7">
        <v>10</v>
      </c>
      <c r="G184" s="7">
        <v>0</v>
      </c>
      <c r="H184" s="7">
        <v>10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2">
        <f t="shared" si="22"/>
        <v>10</v>
      </c>
      <c r="V184" s="2">
        <f t="shared" si="23"/>
        <v>0</v>
      </c>
      <c r="W184" s="2">
        <f t="shared" si="20"/>
        <v>0</v>
      </c>
      <c r="X184" s="2">
        <f t="shared" si="24"/>
        <v>0</v>
      </c>
      <c r="Y184" s="2">
        <f t="shared" si="21"/>
        <v>10</v>
      </c>
      <c r="Z184" s="2">
        <f t="shared" si="25"/>
        <v>0</v>
      </c>
      <c r="AA184" s="5">
        <v>0.79100000000000004</v>
      </c>
      <c r="AB184" s="5">
        <v>0.92600000000000005</v>
      </c>
      <c r="AC184" s="5">
        <v>1.2050000000000001</v>
      </c>
      <c r="AD184" s="5">
        <v>1.1850000000000001</v>
      </c>
      <c r="AE184" s="5">
        <v>1.5309999999999999</v>
      </c>
      <c r="AF184" s="5">
        <v>2.0169999999999999</v>
      </c>
      <c r="AG184" s="7">
        <v>6</v>
      </c>
      <c r="AH184" s="30">
        <f t="shared" si="26"/>
        <v>6.7754902452514795E-2</v>
      </c>
      <c r="AI184" s="32">
        <f t="shared" si="27"/>
        <v>3.0468427235535108E-2</v>
      </c>
      <c r="AJ184" s="32">
        <f t="shared" si="28"/>
        <v>2.925697780807435E-2</v>
      </c>
    </row>
    <row r="185" spans="1:36">
      <c r="A185" s="19" t="s">
        <v>17</v>
      </c>
      <c r="B185" s="19" t="s">
        <v>57</v>
      </c>
      <c r="C185" s="8">
        <v>0.25</v>
      </c>
      <c r="D185" s="7">
        <v>0</v>
      </c>
      <c r="E185" s="7">
        <v>3</v>
      </c>
      <c r="F185" s="7">
        <v>10</v>
      </c>
      <c r="G185" s="7">
        <v>0</v>
      </c>
      <c r="H185" s="7">
        <v>10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2">
        <f t="shared" si="22"/>
        <v>10</v>
      </c>
      <c r="V185" s="2">
        <f t="shared" si="23"/>
        <v>0</v>
      </c>
      <c r="W185" s="2">
        <f t="shared" si="20"/>
        <v>0</v>
      </c>
      <c r="X185" s="2">
        <f t="shared" si="24"/>
        <v>0</v>
      </c>
      <c r="Y185" s="2">
        <f t="shared" si="21"/>
        <v>10</v>
      </c>
      <c r="Z185" s="2">
        <f t="shared" si="25"/>
        <v>0</v>
      </c>
      <c r="AA185" s="5">
        <v>0.76700000000000002</v>
      </c>
      <c r="AB185" s="5">
        <v>0.84299999999999997</v>
      </c>
      <c r="AC185" s="5">
        <v>1.1000000000000001</v>
      </c>
      <c r="AD185" s="5">
        <v>1.3340000000000001</v>
      </c>
      <c r="AE185" s="5">
        <v>1.4239999999999999</v>
      </c>
      <c r="AF185" s="5">
        <v>2.0979999999999999</v>
      </c>
      <c r="AG185" s="7">
        <v>8</v>
      </c>
      <c r="AH185" s="30">
        <f t="shared" si="26"/>
        <v>5.4626264988569762E-2</v>
      </c>
      <c r="AI185" s="32">
        <f t="shared" si="27"/>
        <v>1.9574665151155513E-2</v>
      </c>
      <c r="AJ185" s="32">
        <f t="shared" si="28"/>
        <v>3.0045058203943653E-2</v>
      </c>
    </row>
    <row r="186" spans="1:36">
      <c r="A186" s="19" t="s">
        <v>17</v>
      </c>
      <c r="B186" s="19" t="s">
        <v>57</v>
      </c>
      <c r="C186" s="8">
        <v>0.25</v>
      </c>
      <c r="D186" s="7">
        <v>0</v>
      </c>
      <c r="E186" s="7">
        <v>4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2">
        <f t="shared" si="22"/>
        <v>0</v>
      </c>
      <c r="V186" s="2">
        <f t="shared" si="23"/>
        <v>0</v>
      </c>
      <c r="W186" s="2">
        <f t="shared" si="20"/>
        <v>0</v>
      </c>
      <c r="X186" s="2">
        <f t="shared" si="24"/>
        <v>0</v>
      </c>
      <c r="Y186" s="2">
        <f t="shared" si="21"/>
        <v>0</v>
      </c>
      <c r="Z186" s="2">
        <f t="shared" si="25"/>
        <v>0</v>
      </c>
      <c r="AA186" s="5">
        <v>0.84299999999999997</v>
      </c>
      <c r="AB186" s="5">
        <v>0.96899999999999997</v>
      </c>
      <c r="AC186" s="5">
        <v>1.2609999999999999</v>
      </c>
      <c r="AD186" s="5">
        <v>1.238</v>
      </c>
      <c r="AE186" s="5">
        <v>1.6439999999999999</v>
      </c>
      <c r="AF186" s="5">
        <v>2.085</v>
      </c>
      <c r="AG186" s="7">
        <v>7</v>
      </c>
      <c r="AH186" s="30">
        <f t="shared" si="26"/>
        <v>5.6182640669290573E-2</v>
      </c>
      <c r="AI186" s="32">
        <f t="shared" si="27"/>
        <v>2.4983930278334184E-2</v>
      </c>
      <c r="AJ186" s="32">
        <f t="shared" si="28"/>
        <v>2.3841867151336692E-2</v>
      </c>
    </row>
    <row r="187" spans="1:36" s="16" customFormat="1">
      <c r="A187" s="19" t="s">
        <v>17</v>
      </c>
      <c r="B187" s="19" t="s">
        <v>57</v>
      </c>
      <c r="C187" s="8">
        <v>0.5</v>
      </c>
      <c r="D187" s="7">
        <v>0</v>
      </c>
      <c r="E187" s="7">
        <v>1</v>
      </c>
      <c r="F187" s="7">
        <v>10</v>
      </c>
      <c r="G187" s="7">
        <v>0</v>
      </c>
      <c r="H187" s="7">
        <v>10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2">
        <f t="shared" si="22"/>
        <v>10</v>
      </c>
      <c r="V187" s="2">
        <f t="shared" si="23"/>
        <v>0</v>
      </c>
      <c r="W187" s="2">
        <f t="shared" si="20"/>
        <v>0</v>
      </c>
      <c r="X187" s="2">
        <f t="shared" si="24"/>
        <v>0</v>
      </c>
      <c r="Y187" s="2">
        <f t="shared" si="21"/>
        <v>10</v>
      </c>
      <c r="Z187" s="2">
        <f t="shared" si="25"/>
        <v>0</v>
      </c>
      <c r="AA187" s="5">
        <v>0.79500000000000004</v>
      </c>
      <c r="AB187" s="5">
        <v>0.92800000000000005</v>
      </c>
      <c r="AC187" s="5">
        <v>1.222</v>
      </c>
      <c r="AD187" s="5">
        <v>1.514</v>
      </c>
      <c r="AE187" s="5">
        <v>1.59</v>
      </c>
      <c r="AF187" s="5">
        <v>2.25</v>
      </c>
      <c r="AG187" s="7">
        <v>8</v>
      </c>
      <c r="AH187" s="30">
        <f t="shared" si="26"/>
        <v>5.6476923681861524E-2</v>
      </c>
      <c r="AI187" s="32">
        <f t="shared" si="27"/>
        <v>2.3338009656258138E-2</v>
      </c>
      <c r="AJ187" s="32">
        <f t="shared" si="28"/>
        <v>3.4969843313447956E-2</v>
      </c>
    </row>
    <row r="188" spans="1:36">
      <c r="A188" s="19" t="s">
        <v>17</v>
      </c>
      <c r="B188" s="19" t="s">
        <v>57</v>
      </c>
      <c r="C188" s="8">
        <v>0.5</v>
      </c>
      <c r="D188" s="7">
        <v>0</v>
      </c>
      <c r="E188" s="7">
        <v>2</v>
      </c>
      <c r="F188" s="7">
        <v>10</v>
      </c>
      <c r="G188" s="7">
        <v>0</v>
      </c>
      <c r="H188" s="7">
        <v>10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2">
        <f t="shared" si="22"/>
        <v>10</v>
      </c>
      <c r="V188" s="2">
        <f t="shared" si="23"/>
        <v>0</v>
      </c>
      <c r="W188" s="2">
        <f t="shared" si="20"/>
        <v>0</v>
      </c>
      <c r="X188" s="2">
        <f t="shared" si="24"/>
        <v>0</v>
      </c>
      <c r="Y188" s="2">
        <f t="shared" si="21"/>
        <v>10</v>
      </c>
      <c r="Z188" s="2">
        <f t="shared" si="25"/>
        <v>0</v>
      </c>
      <c r="AA188" s="5">
        <v>0.82</v>
      </c>
      <c r="AB188" s="5">
        <v>0.96899999999999997</v>
      </c>
      <c r="AC188" s="5">
        <v>1.21</v>
      </c>
      <c r="AD188" s="5">
        <v>1.276</v>
      </c>
      <c r="AE188" s="5">
        <v>1.609</v>
      </c>
      <c r="AF188" s="5">
        <v>2.145</v>
      </c>
      <c r="AG188" s="7">
        <v>6</v>
      </c>
      <c r="AH188" s="30">
        <f t="shared" si="26"/>
        <v>6.9602240689504394E-2</v>
      </c>
      <c r="AI188" s="32">
        <f t="shared" si="27"/>
        <v>2.8161919655455569E-2</v>
      </c>
      <c r="AJ188" s="32">
        <f t="shared" si="28"/>
        <v>3.2006137000237807E-2</v>
      </c>
    </row>
    <row r="189" spans="1:36">
      <c r="A189" s="19" t="s">
        <v>17</v>
      </c>
      <c r="B189" s="19" t="s">
        <v>57</v>
      </c>
      <c r="C189" s="8">
        <v>0.5</v>
      </c>
      <c r="D189" s="7">
        <v>0</v>
      </c>
      <c r="E189" s="7">
        <v>3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2">
        <f t="shared" si="22"/>
        <v>0</v>
      </c>
      <c r="V189" s="2">
        <f t="shared" si="23"/>
        <v>0</v>
      </c>
      <c r="W189" s="2">
        <f t="shared" si="20"/>
        <v>0</v>
      </c>
      <c r="X189" s="2">
        <f t="shared" si="24"/>
        <v>0</v>
      </c>
      <c r="Y189" s="2">
        <f t="shared" si="21"/>
        <v>0</v>
      </c>
      <c r="Z189" s="2">
        <f t="shared" si="25"/>
        <v>0</v>
      </c>
      <c r="AA189" s="5">
        <v>0.75900000000000001</v>
      </c>
      <c r="AB189" s="5">
        <v>0.85099999999999998</v>
      </c>
      <c r="AC189" s="5">
        <v>1.105</v>
      </c>
      <c r="AD189" s="5">
        <v>1.1559999999999999</v>
      </c>
      <c r="AE189" s="5">
        <v>1.42</v>
      </c>
      <c r="AF189" s="5">
        <v>2.161</v>
      </c>
      <c r="AG189" s="7">
        <v>8</v>
      </c>
      <c r="AH189" s="30">
        <f t="shared" si="26"/>
        <v>5.6801623873470125E-2</v>
      </c>
      <c r="AI189" s="32">
        <f t="shared" si="27"/>
        <v>2.0390062765706141E-2</v>
      </c>
      <c r="AJ189" s="32">
        <f t="shared" si="28"/>
        <v>2.2839507273628733E-2</v>
      </c>
    </row>
    <row r="190" spans="1:36">
      <c r="A190" s="19" t="s">
        <v>17</v>
      </c>
      <c r="B190" s="19" t="s">
        <v>57</v>
      </c>
      <c r="C190" s="8">
        <v>0.5</v>
      </c>
      <c r="D190" s="7">
        <v>0</v>
      </c>
      <c r="E190" s="7">
        <v>4</v>
      </c>
      <c r="F190" s="7">
        <v>10</v>
      </c>
      <c r="G190" s="7">
        <v>0</v>
      </c>
      <c r="H190" s="7">
        <v>10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2">
        <f t="shared" si="22"/>
        <v>10</v>
      </c>
      <c r="V190" s="2">
        <f t="shared" si="23"/>
        <v>0</v>
      </c>
      <c r="W190" s="2">
        <f t="shared" si="20"/>
        <v>0</v>
      </c>
      <c r="X190" s="2">
        <f t="shared" si="24"/>
        <v>0</v>
      </c>
      <c r="Y190" s="2">
        <f t="shared" si="21"/>
        <v>10</v>
      </c>
      <c r="Z190" s="2">
        <f t="shared" si="25"/>
        <v>0</v>
      </c>
      <c r="AA190" s="5">
        <v>0.78700000000000003</v>
      </c>
      <c r="AB190" s="5">
        <v>0.93899999999999995</v>
      </c>
      <c r="AC190" s="5">
        <v>1.1870000000000001</v>
      </c>
      <c r="AD190" s="5">
        <v>1.1890000000000001</v>
      </c>
      <c r="AE190" s="5">
        <v>1.5680000000000001</v>
      </c>
      <c r="AF190" s="5">
        <v>2.1219999999999999</v>
      </c>
      <c r="AG190" s="7">
        <v>6</v>
      </c>
      <c r="AH190" s="30">
        <f t="shared" si="26"/>
        <v>7.179510786770954E-2</v>
      </c>
      <c r="AI190" s="32">
        <f t="shared" si="27"/>
        <v>2.9745997765921111E-2</v>
      </c>
      <c r="AJ190" s="32">
        <f t="shared" si="28"/>
        <v>2.9867853709937841E-2</v>
      </c>
    </row>
    <row r="191" spans="1:36">
      <c r="A191" s="19" t="s">
        <v>17</v>
      </c>
      <c r="B191" s="19" t="s">
        <v>57</v>
      </c>
      <c r="C191" s="8">
        <v>0</v>
      </c>
      <c r="D191" s="7">
        <v>5</v>
      </c>
      <c r="E191" s="7">
        <v>1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2">
        <f t="shared" si="22"/>
        <v>0</v>
      </c>
      <c r="V191" s="2">
        <f t="shared" si="23"/>
        <v>0</v>
      </c>
      <c r="W191" s="2">
        <f t="shared" si="20"/>
        <v>0</v>
      </c>
      <c r="X191" s="2">
        <f t="shared" si="24"/>
        <v>0</v>
      </c>
      <c r="Y191" s="2">
        <f t="shared" si="21"/>
        <v>0</v>
      </c>
      <c r="Z191" s="2">
        <f t="shared" si="25"/>
        <v>0</v>
      </c>
      <c r="AA191" s="5">
        <v>0.80400000000000005</v>
      </c>
      <c r="AB191" s="5">
        <v>0.95399999999999996</v>
      </c>
      <c r="AC191" s="5">
        <v>1.204</v>
      </c>
      <c r="AD191" s="5">
        <v>1.284</v>
      </c>
      <c r="AE191" s="5">
        <v>1.5780000000000001</v>
      </c>
      <c r="AF191" s="5">
        <v>2.0680000000000001</v>
      </c>
      <c r="AG191" s="7">
        <v>6</v>
      </c>
      <c r="AH191" s="30">
        <f t="shared" si="26"/>
        <v>6.838241427890894E-2</v>
      </c>
      <c r="AI191" s="32">
        <f t="shared" si="27"/>
        <v>2.9228406362225737E-2</v>
      </c>
      <c r="AJ191" s="32">
        <f t="shared" si="28"/>
        <v>3.3884829164063865E-2</v>
      </c>
    </row>
    <row r="192" spans="1:36">
      <c r="A192" s="19" t="s">
        <v>17</v>
      </c>
      <c r="B192" s="19" t="s">
        <v>57</v>
      </c>
      <c r="C192" s="8">
        <v>0</v>
      </c>
      <c r="D192" s="7">
        <v>5</v>
      </c>
      <c r="E192" s="7">
        <v>2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2">
        <f t="shared" si="22"/>
        <v>0</v>
      </c>
      <c r="V192" s="2">
        <f t="shared" si="23"/>
        <v>0</v>
      </c>
      <c r="W192" s="2">
        <f t="shared" si="20"/>
        <v>0</v>
      </c>
      <c r="X192" s="2">
        <f t="shared" si="24"/>
        <v>0</v>
      </c>
      <c r="Y192" s="2">
        <f t="shared" si="21"/>
        <v>0</v>
      </c>
      <c r="Z192" s="2">
        <f t="shared" si="25"/>
        <v>0</v>
      </c>
      <c r="AA192" s="5">
        <v>0.82199999999999995</v>
      </c>
      <c r="AB192" s="5">
        <v>0.94899999999999995</v>
      </c>
      <c r="AC192" s="5">
        <v>1.2170000000000001</v>
      </c>
      <c r="AD192" s="5">
        <v>1.2649999999999999</v>
      </c>
      <c r="AE192" s="5">
        <v>1.5309999999999999</v>
      </c>
      <c r="AF192" s="5">
        <v>2.0150000000000001</v>
      </c>
      <c r="AG192" s="7">
        <v>6</v>
      </c>
      <c r="AH192" s="30">
        <f t="shared" si="26"/>
        <v>6.4900538822846313E-2</v>
      </c>
      <c r="AI192" s="32">
        <f t="shared" si="27"/>
        <v>2.8403126781669109E-2</v>
      </c>
      <c r="AJ192" s="32">
        <f t="shared" si="28"/>
        <v>3.1203117995297718E-2</v>
      </c>
    </row>
    <row r="193" spans="1:36">
      <c r="A193" s="19" t="s">
        <v>17</v>
      </c>
      <c r="B193" s="19" t="s">
        <v>57</v>
      </c>
      <c r="C193" s="8">
        <v>0</v>
      </c>
      <c r="D193" s="7">
        <v>5</v>
      </c>
      <c r="E193" s="7">
        <v>3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2">
        <f t="shared" si="22"/>
        <v>0</v>
      </c>
      <c r="V193" s="2">
        <f t="shared" si="23"/>
        <v>0</v>
      </c>
      <c r="W193" s="2">
        <f t="shared" si="20"/>
        <v>0</v>
      </c>
      <c r="X193" s="2">
        <f t="shared" si="24"/>
        <v>0</v>
      </c>
      <c r="Y193" s="2">
        <f t="shared" si="21"/>
        <v>0</v>
      </c>
      <c r="Z193" s="2">
        <f t="shared" si="25"/>
        <v>0</v>
      </c>
      <c r="AA193" s="5">
        <v>0.81699999999999995</v>
      </c>
      <c r="AB193" s="5">
        <v>0.96499999999999997</v>
      </c>
      <c r="AC193" s="5">
        <v>1.242</v>
      </c>
      <c r="AD193" s="5">
        <v>1.2869999999999999</v>
      </c>
      <c r="AE193" s="5">
        <v>1.58</v>
      </c>
      <c r="AF193" s="5">
        <v>2.0830000000000002</v>
      </c>
      <c r="AG193" s="7">
        <v>6</v>
      </c>
      <c r="AH193" s="30">
        <f t="shared" si="26"/>
        <v>6.7744535569221734E-2</v>
      </c>
      <c r="AI193" s="32">
        <f t="shared" si="27"/>
        <v>3.0316589884690989E-2</v>
      </c>
      <c r="AJ193" s="32">
        <f t="shared" si="28"/>
        <v>3.2892748395328533E-2</v>
      </c>
    </row>
    <row r="194" spans="1:36">
      <c r="A194" s="19" t="s">
        <v>17</v>
      </c>
      <c r="B194" s="19" t="s">
        <v>57</v>
      </c>
      <c r="C194" s="8">
        <v>0</v>
      </c>
      <c r="D194" s="7">
        <v>5</v>
      </c>
      <c r="E194" s="7">
        <v>4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2">
        <f t="shared" si="22"/>
        <v>0</v>
      </c>
      <c r="V194" s="2">
        <f t="shared" si="23"/>
        <v>0</v>
      </c>
      <c r="W194" s="2">
        <f t="shared" ref="W194:W257" si="33">MAX(G194,J194,M194,P194, S194)</f>
        <v>0</v>
      </c>
      <c r="X194" s="2">
        <f t="shared" si="24"/>
        <v>0</v>
      </c>
      <c r="Y194" s="2">
        <f t="shared" ref="Y194:Y257" si="34">MAX(H194,K194,N194,Q194, T194)</f>
        <v>0</v>
      </c>
      <c r="Z194" s="2">
        <f t="shared" si="25"/>
        <v>0</v>
      </c>
      <c r="AA194" s="5">
        <v>0.78100000000000003</v>
      </c>
      <c r="AB194" s="5">
        <v>0.90900000000000003</v>
      </c>
      <c r="AC194" s="5">
        <v>1.1459999999999999</v>
      </c>
      <c r="AD194" s="5">
        <v>1.2170000000000001</v>
      </c>
      <c r="AE194" s="5">
        <v>1.4570000000000001</v>
      </c>
      <c r="AF194" s="5">
        <v>2.0859999999999999</v>
      </c>
      <c r="AG194" s="7">
        <v>8</v>
      </c>
      <c r="AH194" s="30">
        <f t="shared" si="26"/>
        <v>5.3332908776651464E-2</v>
      </c>
      <c r="AI194" s="32">
        <f t="shared" si="27"/>
        <v>2.0816697969258849E-2</v>
      </c>
      <c r="AJ194" s="32">
        <f t="shared" si="28"/>
        <v>2.4079943044095584E-2</v>
      </c>
    </row>
    <row r="195" spans="1:36">
      <c r="A195" s="19" t="s">
        <v>17</v>
      </c>
      <c r="B195" s="19" t="s">
        <v>57</v>
      </c>
      <c r="C195" s="8">
        <v>0.1</v>
      </c>
      <c r="D195" s="7">
        <v>5</v>
      </c>
      <c r="E195" s="7">
        <v>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2">
        <f t="shared" ref="U195:U258" si="35">MAX(F195,I195,L195,O195, R195)</f>
        <v>0</v>
      </c>
      <c r="V195" s="2">
        <f t="shared" ref="V195:V258" si="36">MAX(I195,L195,O195, R195)</f>
        <v>0</v>
      </c>
      <c r="W195" s="2">
        <f t="shared" si="33"/>
        <v>0</v>
      </c>
      <c r="X195" s="2">
        <f t="shared" ref="X195:X258" si="37">MAX(J195,M195,P195, S195)</f>
        <v>0</v>
      </c>
      <c r="Y195" s="2">
        <f t="shared" si="34"/>
        <v>0</v>
      </c>
      <c r="Z195" s="2">
        <f t="shared" ref="Z195:Z258" si="38">MAX(K195,N195,Q195, T195)</f>
        <v>0</v>
      </c>
      <c r="AA195" s="5">
        <v>0.78600000000000003</v>
      </c>
      <c r="AB195" s="5">
        <v>0.90800000000000003</v>
      </c>
      <c r="AC195" s="5">
        <v>1.141</v>
      </c>
      <c r="AD195" s="5">
        <v>1.4590000000000001</v>
      </c>
      <c r="AE195" s="5">
        <v>1.506</v>
      </c>
      <c r="AF195" s="5">
        <v>2.1230000000000002</v>
      </c>
      <c r="AG195" s="7">
        <v>8</v>
      </c>
      <c r="AH195" s="30">
        <f t="shared" si="26"/>
        <v>5.3940931015823868E-2</v>
      </c>
      <c r="AI195" s="32">
        <f t="shared" si="27"/>
        <v>2.0232887297350843E-2</v>
      </c>
      <c r="AJ195" s="32">
        <f t="shared" si="28"/>
        <v>3.3579093231755466E-2</v>
      </c>
    </row>
    <row r="196" spans="1:36">
      <c r="A196" s="19" t="s">
        <v>17</v>
      </c>
      <c r="B196" s="19" t="s">
        <v>57</v>
      </c>
      <c r="C196" s="8">
        <v>0.1</v>
      </c>
      <c r="D196" s="7">
        <v>5</v>
      </c>
      <c r="E196" s="7">
        <v>2</v>
      </c>
      <c r="F196" s="7">
        <v>10</v>
      </c>
      <c r="G196" s="7">
        <v>0</v>
      </c>
      <c r="H196" s="7">
        <v>10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2">
        <f t="shared" si="35"/>
        <v>10</v>
      </c>
      <c r="V196" s="2">
        <f t="shared" si="36"/>
        <v>0</v>
      </c>
      <c r="W196" s="2">
        <f t="shared" si="33"/>
        <v>0</v>
      </c>
      <c r="X196" s="2">
        <f t="shared" si="37"/>
        <v>0</v>
      </c>
      <c r="Y196" s="2">
        <f t="shared" si="34"/>
        <v>10</v>
      </c>
      <c r="Z196" s="2">
        <f t="shared" si="38"/>
        <v>0</v>
      </c>
      <c r="AA196" s="5">
        <v>0.77</v>
      </c>
      <c r="AB196" s="5">
        <v>0.81699999999999995</v>
      </c>
      <c r="AC196" s="5">
        <v>1.0189999999999999</v>
      </c>
      <c r="AD196" s="5">
        <v>1.246</v>
      </c>
      <c r="AE196" s="5">
        <v>1.3089999999999999</v>
      </c>
      <c r="AF196" s="5">
        <v>1.972</v>
      </c>
      <c r="AG196" s="7">
        <v>8</v>
      </c>
      <c r="AH196" s="30">
        <f t="shared" ref="AH196:AH257" si="39">(LOG(AF196)-LOG(AA196))/AG196</f>
        <v>5.1052023179088815E-2</v>
      </c>
      <c r="AI196" s="32">
        <f t="shared" si="27"/>
        <v>1.521043235424306E-2</v>
      </c>
      <c r="AJ196" s="32">
        <f t="shared" si="28"/>
        <v>2.6128414643833614E-2</v>
      </c>
    </row>
    <row r="197" spans="1:36">
      <c r="A197" s="19" t="s">
        <v>17</v>
      </c>
      <c r="B197" s="19" t="s">
        <v>57</v>
      </c>
      <c r="C197" s="8">
        <v>0.1</v>
      </c>
      <c r="D197" s="7">
        <v>5</v>
      </c>
      <c r="E197" s="7">
        <v>3</v>
      </c>
      <c r="F197" s="7">
        <f>30</f>
        <v>30</v>
      </c>
      <c r="G197" s="7">
        <f>30</f>
        <v>30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2">
        <f t="shared" si="35"/>
        <v>30</v>
      </c>
      <c r="V197" s="2">
        <f t="shared" si="36"/>
        <v>0</v>
      </c>
      <c r="W197" s="2">
        <f t="shared" si="33"/>
        <v>30</v>
      </c>
      <c r="X197" s="2">
        <f t="shared" si="37"/>
        <v>0</v>
      </c>
      <c r="Y197" s="2">
        <f t="shared" si="34"/>
        <v>0</v>
      </c>
      <c r="Z197" s="2">
        <f t="shared" si="38"/>
        <v>0</v>
      </c>
      <c r="AA197" s="5">
        <v>0.746</v>
      </c>
      <c r="AB197" s="5">
        <v>0.77900000000000003</v>
      </c>
      <c r="AC197" s="18" t="s">
        <v>15</v>
      </c>
      <c r="AD197" s="18" t="s">
        <v>15</v>
      </c>
      <c r="AE197" s="18" t="s">
        <v>15</v>
      </c>
      <c r="AF197" s="9" t="s">
        <v>15</v>
      </c>
      <c r="AG197" s="10" t="s">
        <v>15</v>
      </c>
      <c r="AH197" s="10" t="s">
        <v>15</v>
      </c>
      <c r="AI197" s="10" t="s">
        <v>15</v>
      </c>
      <c r="AJ197" s="10" t="s">
        <v>15</v>
      </c>
    </row>
    <row r="198" spans="1:36">
      <c r="A198" s="19" t="s">
        <v>17</v>
      </c>
      <c r="B198" s="19" t="s">
        <v>57</v>
      </c>
      <c r="C198" s="8">
        <v>0.1</v>
      </c>
      <c r="D198" s="7">
        <v>5</v>
      </c>
      <c r="E198" s="7">
        <v>4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2">
        <f t="shared" si="35"/>
        <v>0</v>
      </c>
      <c r="V198" s="2">
        <f t="shared" si="36"/>
        <v>0</v>
      </c>
      <c r="W198" s="2">
        <f t="shared" si="33"/>
        <v>0</v>
      </c>
      <c r="X198" s="2">
        <f t="shared" si="37"/>
        <v>0</v>
      </c>
      <c r="Y198" s="2">
        <f t="shared" si="34"/>
        <v>0</v>
      </c>
      <c r="Z198" s="2">
        <f t="shared" si="38"/>
        <v>0</v>
      </c>
      <c r="AA198" s="5">
        <v>0.80500000000000005</v>
      </c>
      <c r="AB198" s="5">
        <v>0.88600000000000001</v>
      </c>
      <c r="AC198" s="5">
        <v>1.145</v>
      </c>
      <c r="AD198" s="5">
        <v>1.216</v>
      </c>
      <c r="AE198" s="5">
        <v>1.4590000000000001</v>
      </c>
      <c r="AF198" s="5">
        <v>2.133</v>
      </c>
      <c r="AG198" s="7">
        <v>8</v>
      </c>
      <c r="AH198" s="30">
        <f t="shared" si="39"/>
        <v>5.2899371885195029E-2</v>
      </c>
      <c r="AI198" s="32">
        <f t="shared" si="27"/>
        <v>1.9126200788504785E-2</v>
      </c>
      <c r="AJ198" s="32">
        <f t="shared" si="28"/>
        <v>2.2392211821105949E-2</v>
      </c>
    </row>
    <row r="199" spans="1:36" s="16" customFormat="1">
      <c r="A199" s="19" t="s">
        <v>17</v>
      </c>
      <c r="B199" s="19" t="s">
        <v>57</v>
      </c>
      <c r="C199" s="8">
        <v>0.1</v>
      </c>
      <c r="D199" s="7">
        <v>5</v>
      </c>
      <c r="E199" s="7">
        <v>5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2">
        <f t="shared" si="35"/>
        <v>0</v>
      </c>
      <c r="V199" s="2">
        <f t="shared" si="36"/>
        <v>0</v>
      </c>
      <c r="W199" s="2">
        <f t="shared" si="33"/>
        <v>0</v>
      </c>
      <c r="X199" s="2">
        <f t="shared" si="37"/>
        <v>0</v>
      </c>
      <c r="Y199" s="2">
        <f t="shared" si="34"/>
        <v>0</v>
      </c>
      <c r="Z199" s="2">
        <f t="shared" si="38"/>
        <v>0</v>
      </c>
      <c r="AA199" s="5">
        <v>0.749</v>
      </c>
      <c r="AB199" s="5">
        <v>0.95099999999999996</v>
      </c>
      <c r="AC199" s="5">
        <v>0.96</v>
      </c>
      <c r="AD199" s="18" t="s">
        <v>15</v>
      </c>
      <c r="AE199" s="18" t="s">
        <v>15</v>
      </c>
      <c r="AF199" s="5">
        <v>1.881</v>
      </c>
      <c r="AG199" s="7">
        <v>6</v>
      </c>
      <c r="AH199" s="30">
        <f t="shared" si="39"/>
        <v>6.665116297515207E-2</v>
      </c>
      <c r="AI199" s="32">
        <f t="shared" ref="AI199:AI257" si="40">(LOG(AC199)-LOG(AA199))/AG199</f>
        <v>1.7964902556683652E-2</v>
      </c>
      <c r="AJ199" s="10" t="s">
        <v>15</v>
      </c>
    </row>
    <row r="200" spans="1:36">
      <c r="A200" s="19" t="s">
        <v>17</v>
      </c>
      <c r="B200" s="19" t="s">
        <v>57</v>
      </c>
      <c r="C200" s="8">
        <v>0.25</v>
      </c>
      <c r="D200" s="7">
        <v>5</v>
      </c>
      <c r="E200" s="7">
        <v>1</v>
      </c>
      <c r="F200" s="7">
        <v>10</v>
      </c>
      <c r="G200" s="7">
        <v>0</v>
      </c>
      <c r="H200" s="7">
        <v>10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2">
        <f t="shared" si="35"/>
        <v>10</v>
      </c>
      <c r="V200" s="2">
        <f t="shared" si="36"/>
        <v>0</v>
      </c>
      <c r="W200" s="2">
        <f t="shared" si="33"/>
        <v>0</v>
      </c>
      <c r="X200" s="2">
        <f t="shared" si="37"/>
        <v>0</v>
      </c>
      <c r="Y200" s="2">
        <f t="shared" si="34"/>
        <v>10</v>
      </c>
      <c r="Z200" s="2">
        <f t="shared" si="38"/>
        <v>0</v>
      </c>
      <c r="AA200" s="5">
        <v>0.80700000000000005</v>
      </c>
      <c r="AB200" s="5">
        <v>0.94899999999999995</v>
      </c>
      <c r="AC200" s="5">
        <v>1.202</v>
      </c>
      <c r="AD200" s="5">
        <v>1.534</v>
      </c>
      <c r="AE200" s="5">
        <v>1.5760000000000001</v>
      </c>
      <c r="AF200" s="5">
        <v>2.149</v>
      </c>
      <c r="AG200" s="7">
        <v>6</v>
      </c>
      <c r="AH200" s="30">
        <f t="shared" si="39"/>
        <v>7.089381346156215E-2</v>
      </c>
      <c r="AI200" s="32">
        <f t="shared" si="40"/>
        <v>2.8838488824108378E-2</v>
      </c>
      <c r="AJ200" s="32">
        <f t="shared" ref="AJ200:AJ257" si="41">(LOG(AD200)-LOG(AA200))/AG200</f>
        <v>4.649197081514863E-2</v>
      </c>
    </row>
    <row r="201" spans="1:36">
      <c r="A201" s="19" t="s">
        <v>17</v>
      </c>
      <c r="B201" s="19" t="s">
        <v>57</v>
      </c>
      <c r="C201" s="8">
        <v>0.25</v>
      </c>
      <c r="D201" s="7">
        <v>5</v>
      </c>
      <c r="E201" s="7">
        <v>2</v>
      </c>
      <c r="F201" s="7">
        <f>30+10</f>
        <v>40</v>
      </c>
      <c r="G201" s="7">
        <v>30</v>
      </c>
      <c r="H201" s="7">
        <v>10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2">
        <f t="shared" si="35"/>
        <v>40</v>
      </c>
      <c r="V201" s="2">
        <f t="shared" si="36"/>
        <v>0</v>
      </c>
      <c r="W201" s="2">
        <f t="shared" si="33"/>
        <v>30</v>
      </c>
      <c r="X201" s="2">
        <f t="shared" si="37"/>
        <v>0</v>
      </c>
      <c r="Y201" s="2">
        <f t="shared" si="34"/>
        <v>10</v>
      </c>
      <c r="Z201" s="2">
        <f t="shared" si="38"/>
        <v>0</v>
      </c>
      <c r="AA201" s="5">
        <v>0.80300000000000005</v>
      </c>
      <c r="AB201" s="5">
        <v>0.92900000000000005</v>
      </c>
      <c r="AC201" s="5">
        <v>1.1890000000000001</v>
      </c>
      <c r="AD201" s="5">
        <v>1.48</v>
      </c>
      <c r="AE201" s="5">
        <v>1.556</v>
      </c>
      <c r="AF201" s="5">
        <v>2.254</v>
      </c>
      <c r="AG201" s="7">
        <v>8</v>
      </c>
      <c r="AH201" s="30">
        <f t="shared" si="39"/>
        <v>5.6029795803925843E-2</v>
      </c>
      <c r="AI201" s="32">
        <f t="shared" si="40"/>
        <v>2.130828866750133E-2</v>
      </c>
      <c r="AJ201" s="32">
        <f t="shared" si="41"/>
        <v>3.319327126453455E-2</v>
      </c>
    </row>
    <row r="202" spans="1:36">
      <c r="A202" s="19" t="s">
        <v>17</v>
      </c>
      <c r="B202" s="19" t="s">
        <v>57</v>
      </c>
      <c r="C202" s="8">
        <v>0.25</v>
      </c>
      <c r="D202" s="7">
        <v>5</v>
      </c>
      <c r="E202" s="7">
        <v>3</v>
      </c>
      <c r="F202" s="7">
        <f>30</f>
        <v>30</v>
      </c>
      <c r="G202" s="7">
        <f>30</f>
        <v>30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2">
        <f t="shared" si="35"/>
        <v>30</v>
      </c>
      <c r="V202" s="2">
        <f t="shared" si="36"/>
        <v>0</v>
      </c>
      <c r="W202" s="2">
        <f t="shared" si="33"/>
        <v>30</v>
      </c>
      <c r="X202" s="2">
        <f t="shared" si="37"/>
        <v>0</v>
      </c>
      <c r="Y202" s="2">
        <f t="shared" si="34"/>
        <v>0</v>
      </c>
      <c r="Z202" s="2">
        <f t="shared" si="38"/>
        <v>0</v>
      </c>
      <c r="AA202" s="5">
        <v>0.80600000000000005</v>
      </c>
      <c r="AB202" s="5">
        <v>0.94299999999999995</v>
      </c>
      <c r="AC202" s="5">
        <v>1.214</v>
      </c>
      <c r="AD202" s="5">
        <v>1.5249999999999999</v>
      </c>
      <c r="AE202" s="5">
        <v>1.5609999999999999</v>
      </c>
      <c r="AF202" s="5">
        <v>2.1890000000000001</v>
      </c>
      <c r="AG202" s="7">
        <v>8</v>
      </c>
      <c r="AH202" s="30">
        <f t="shared" si="39"/>
        <v>5.4238839970355127E-2</v>
      </c>
      <c r="AI202" s="32">
        <f t="shared" si="40"/>
        <v>2.2235455616768512E-2</v>
      </c>
      <c r="AJ202" s="32">
        <f t="shared" si="41"/>
        <v>3.4616850234714239E-2</v>
      </c>
    </row>
    <row r="203" spans="1:36">
      <c r="A203" s="19" t="s">
        <v>17</v>
      </c>
      <c r="B203" s="19" t="s">
        <v>57</v>
      </c>
      <c r="C203" s="8">
        <v>0.25</v>
      </c>
      <c r="D203" s="7">
        <v>5</v>
      </c>
      <c r="E203" s="7">
        <v>4</v>
      </c>
      <c r="F203" s="7">
        <f>30</f>
        <v>30</v>
      </c>
      <c r="G203" s="7">
        <f>30</f>
        <v>30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2">
        <f t="shared" si="35"/>
        <v>30</v>
      </c>
      <c r="V203" s="2">
        <f t="shared" si="36"/>
        <v>0</v>
      </c>
      <c r="W203" s="2">
        <f t="shared" si="33"/>
        <v>30</v>
      </c>
      <c r="X203" s="2">
        <f t="shared" si="37"/>
        <v>0</v>
      </c>
      <c r="Y203" s="2">
        <f t="shared" si="34"/>
        <v>0</v>
      </c>
      <c r="Z203" s="2">
        <f t="shared" si="38"/>
        <v>0</v>
      </c>
      <c r="AA203" s="5">
        <v>0.80200000000000005</v>
      </c>
      <c r="AB203" s="5">
        <v>0.83</v>
      </c>
      <c r="AC203" s="5">
        <v>1.0029999999999999</v>
      </c>
      <c r="AD203" s="5">
        <v>1.0880000000000001</v>
      </c>
      <c r="AE203" s="5">
        <v>1.26</v>
      </c>
      <c r="AF203" s="5">
        <v>1.847</v>
      </c>
      <c r="AG203" s="7">
        <v>8</v>
      </c>
      <c r="AH203" s="30">
        <f t="shared" si="39"/>
        <v>4.5286565894509731E-2</v>
      </c>
      <c r="AI203" s="32">
        <f t="shared" si="40"/>
        <v>1.2140820592031818E-2</v>
      </c>
      <c r="AJ203" s="32">
        <f t="shared" si="41"/>
        <v>1.65568158847497E-2</v>
      </c>
    </row>
    <row r="204" spans="1:36">
      <c r="A204" s="19" t="s">
        <v>17</v>
      </c>
      <c r="B204" s="19" t="s">
        <v>57</v>
      </c>
      <c r="C204" s="8">
        <v>0.5</v>
      </c>
      <c r="D204" s="7">
        <v>5</v>
      </c>
      <c r="E204" s="7">
        <v>1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2">
        <f t="shared" si="35"/>
        <v>0</v>
      </c>
      <c r="V204" s="2">
        <f t="shared" si="36"/>
        <v>0</v>
      </c>
      <c r="W204" s="2">
        <f t="shared" si="33"/>
        <v>0</v>
      </c>
      <c r="X204" s="2">
        <f t="shared" si="37"/>
        <v>0</v>
      </c>
      <c r="Y204" s="2">
        <f t="shared" si="34"/>
        <v>0</v>
      </c>
      <c r="Z204" s="2">
        <f t="shared" si="38"/>
        <v>0</v>
      </c>
      <c r="AA204" s="5">
        <v>0.78500000000000003</v>
      </c>
      <c r="AB204" s="5">
        <v>0.94399999999999995</v>
      </c>
      <c r="AC204" s="5">
        <v>1.204</v>
      </c>
      <c r="AD204" s="5">
        <v>1.244</v>
      </c>
      <c r="AE204" s="5">
        <v>1.5529999999999999</v>
      </c>
      <c r="AF204" s="5">
        <v>2.097</v>
      </c>
      <c r="AG204" s="7">
        <v>6</v>
      </c>
      <c r="AH204" s="30">
        <f t="shared" si="39"/>
        <v>7.1121462286681883E-2</v>
      </c>
      <c r="AI204" s="32">
        <f t="shared" si="40"/>
        <v>3.0959471696092197E-2</v>
      </c>
      <c r="AJ204" s="32">
        <f t="shared" si="41"/>
        <v>3.3325120601591228E-2</v>
      </c>
    </row>
    <row r="205" spans="1:36" s="16" customFormat="1">
      <c r="A205" s="19" t="s">
        <v>17</v>
      </c>
      <c r="B205" s="19" t="s">
        <v>57</v>
      </c>
      <c r="C205" s="8">
        <v>0.5</v>
      </c>
      <c r="D205" s="7">
        <v>5</v>
      </c>
      <c r="E205" s="7">
        <v>2</v>
      </c>
      <c r="F205" s="7">
        <f>30</f>
        <v>30</v>
      </c>
      <c r="G205" s="7">
        <f>30</f>
        <v>30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2">
        <f t="shared" si="35"/>
        <v>30</v>
      </c>
      <c r="V205" s="2">
        <f t="shared" si="36"/>
        <v>0</v>
      </c>
      <c r="W205" s="2">
        <f t="shared" si="33"/>
        <v>30</v>
      </c>
      <c r="X205" s="2">
        <f t="shared" si="37"/>
        <v>0</v>
      </c>
      <c r="Y205" s="2">
        <f t="shared" si="34"/>
        <v>0</v>
      </c>
      <c r="Z205" s="2">
        <f t="shared" si="38"/>
        <v>0</v>
      </c>
      <c r="AA205" s="5">
        <v>0.76800000000000002</v>
      </c>
      <c r="AB205" s="5">
        <v>0.86299999999999999</v>
      </c>
      <c r="AC205" s="5">
        <v>1.1140000000000001</v>
      </c>
      <c r="AD205" s="5">
        <v>1.171</v>
      </c>
      <c r="AE205" s="5">
        <v>1.403</v>
      </c>
      <c r="AF205" s="5">
        <v>2.1179999999999999</v>
      </c>
      <c r="AG205" s="7">
        <v>8</v>
      </c>
      <c r="AH205" s="30">
        <f t="shared" si="39"/>
        <v>5.5070591967494267E-2</v>
      </c>
      <c r="AI205" s="32">
        <f t="shared" si="40"/>
        <v>2.0190496350774766E-2</v>
      </c>
      <c r="AJ205" s="32">
        <f t="shared" si="41"/>
        <v>2.2899459380106395E-2</v>
      </c>
    </row>
    <row r="206" spans="1:36">
      <c r="A206" s="19" t="s">
        <v>17</v>
      </c>
      <c r="B206" s="19" t="s">
        <v>57</v>
      </c>
      <c r="C206" s="8">
        <v>0.5</v>
      </c>
      <c r="D206" s="7">
        <v>5</v>
      </c>
      <c r="E206" s="7">
        <v>3</v>
      </c>
      <c r="F206" s="7">
        <f>30</f>
        <v>30</v>
      </c>
      <c r="G206" s="7">
        <f>30</f>
        <v>30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2">
        <f t="shared" si="35"/>
        <v>30</v>
      </c>
      <c r="V206" s="2">
        <f t="shared" si="36"/>
        <v>0</v>
      </c>
      <c r="W206" s="2">
        <f t="shared" si="33"/>
        <v>30</v>
      </c>
      <c r="X206" s="2">
        <f t="shared" si="37"/>
        <v>0</v>
      </c>
      <c r="Y206" s="2">
        <f t="shared" si="34"/>
        <v>0</v>
      </c>
      <c r="Z206" s="2">
        <f t="shared" si="38"/>
        <v>0</v>
      </c>
      <c r="AA206" s="5">
        <v>0.79800000000000004</v>
      </c>
      <c r="AB206" s="5">
        <v>0.94299999999999995</v>
      </c>
      <c r="AC206" s="5">
        <v>1.2370000000000001</v>
      </c>
      <c r="AD206" s="5">
        <v>1.2989999999999999</v>
      </c>
      <c r="AE206" s="5">
        <v>1.631</v>
      </c>
      <c r="AF206" s="5">
        <v>2.1640000000000001</v>
      </c>
      <c r="AG206" s="7">
        <v>6</v>
      </c>
      <c r="AH206" s="30">
        <f t="shared" si="39"/>
        <v>7.2209060847300402E-2</v>
      </c>
      <c r="AI206" s="32">
        <f t="shared" si="40"/>
        <v>3.1727801379731878E-2</v>
      </c>
      <c r="AJ206" s="32">
        <f t="shared" si="41"/>
        <v>3.5267709953716399E-2</v>
      </c>
    </row>
    <row r="207" spans="1:36">
      <c r="A207" s="19" t="s">
        <v>17</v>
      </c>
      <c r="B207" s="19" t="s">
        <v>57</v>
      </c>
      <c r="C207" s="8">
        <v>0.5</v>
      </c>
      <c r="D207" s="7">
        <v>5</v>
      </c>
      <c r="E207" s="7">
        <v>4</v>
      </c>
      <c r="F207" s="7">
        <f>30</f>
        <v>30</v>
      </c>
      <c r="G207" s="7">
        <f>30</f>
        <v>30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2">
        <f t="shared" si="35"/>
        <v>30</v>
      </c>
      <c r="V207" s="2">
        <f t="shared" si="36"/>
        <v>0</v>
      </c>
      <c r="W207" s="2">
        <f t="shared" si="33"/>
        <v>30</v>
      </c>
      <c r="X207" s="2">
        <f t="shared" si="37"/>
        <v>0</v>
      </c>
      <c r="Y207" s="2">
        <f t="shared" si="34"/>
        <v>0</v>
      </c>
      <c r="Z207" s="2">
        <f t="shared" si="38"/>
        <v>0</v>
      </c>
      <c r="AA207" s="5">
        <v>0.80100000000000005</v>
      </c>
      <c r="AB207" s="5">
        <v>0.91900000000000004</v>
      </c>
      <c r="AC207" s="5">
        <v>1.1859999999999999</v>
      </c>
      <c r="AD207" s="5">
        <v>1.478</v>
      </c>
      <c r="AE207" s="5">
        <v>1.536</v>
      </c>
      <c r="AF207" s="5">
        <v>2.2509999999999999</v>
      </c>
      <c r="AG207" s="7">
        <v>8</v>
      </c>
      <c r="AH207" s="30">
        <f t="shared" si="39"/>
        <v>5.6092872364535286E-2</v>
      </c>
      <c r="AI207" s="32">
        <f t="shared" si="40"/>
        <v>2.1306521618000764E-2</v>
      </c>
      <c r="AJ207" s="32">
        <f t="shared" si="41"/>
        <v>3.3255239746821152E-2</v>
      </c>
    </row>
    <row r="208" spans="1:36">
      <c r="A208" s="19" t="s">
        <v>17</v>
      </c>
      <c r="B208" s="19" t="s">
        <v>57</v>
      </c>
      <c r="C208" s="8">
        <v>0</v>
      </c>
      <c r="D208" s="7">
        <v>10</v>
      </c>
      <c r="E208" s="7">
        <v>1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2">
        <f t="shared" si="35"/>
        <v>0</v>
      </c>
      <c r="V208" s="2">
        <f t="shared" si="36"/>
        <v>0</v>
      </c>
      <c r="W208" s="2">
        <f t="shared" si="33"/>
        <v>0</v>
      </c>
      <c r="X208" s="2">
        <f t="shared" si="37"/>
        <v>0</v>
      </c>
      <c r="Y208" s="2">
        <f t="shared" si="34"/>
        <v>0</v>
      </c>
      <c r="Z208" s="2">
        <f t="shared" si="38"/>
        <v>0</v>
      </c>
      <c r="AA208" s="5">
        <v>0.81299999999999994</v>
      </c>
      <c r="AB208" s="5">
        <v>0.91300000000000003</v>
      </c>
      <c r="AC208" s="5">
        <v>0.93700000000000006</v>
      </c>
      <c r="AD208" s="5">
        <v>1.0580000000000001</v>
      </c>
      <c r="AE208" s="5">
        <v>1.3180000000000001</v>
      </c>
      <c r="AF208" s="5">
        <v>1.881</v>
      </c>
      <c r="AG208" s="7">
        <v>8</v>
      </c>
      <c r="AH208" s="30">
        <f t="shared" si="39"/>
        <v>4.5537281244538839E-2</v>
      </c>
      <c r="AI208" s="32">
        <f t="shared" si="40"/>
        <v>7.7061306617137683E-3</v>
      </c>
      <c r="AJ208" s="32">
        <f t="shared" si="41"/>
        <v>1.4299390263137354E-2</v>
      </c>
    </row>
    <row r="209" spans="1:36">
      <c r="A209" s="19" t="s">
        <v>17</v>
      </c>
      <c r="B209" s="19" t="s">
        <v>57</v>
      </c>
      <c r="C209" s="8">
        <v>0</v>
      </c>
      <c r="D209" s="7">
        <v>10</v>
      </c>
      <c r="E209" s="7">
        <v>2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2">
        <f t="shared" si="35"/>
        <v>0</v>
      </c>
      <c r="V209" s="2">
        <f t="shared" si="36"/>
        <v>0</v>
      </c>
      <c r="W209" s="2">
        <f t="shared" si="33"/>
        <v>0</v>
      </c>
      <c r="X209" s="2">
        <f t="shared" si="37"/>
        <v>0</v>
      </c>
      <c r="Y209" s="2">
        <f t="shared" si="34"/>
        <v>0</v>
      </c>
      <c r="Z209" s="2">
        <f t="shared" si="38"/>
        <v>0</v>
      </c>
      <c r="AA209" s="5">
        <v>0.81200000000000006</v>
      </c>
      <c r="AB209" s="5">
        <v>0.95599999999999996</v>
      </c>
      <c r="AC209" s="5">
        <v>1.1890000000000001</v>
      </c>
      <c r="AD209" s="5">
        <v>1.2370000000000001</v>
      </c>
      <c r="AE209" s="5">
        <v>1.478</v>
      </c>
      <c r="AF209" s="5">
        <v>2.0299999999999998</v>
      </c>
      <c r="AG209" s="7">
        <v>8</v>
      </c>
      <c r="AH209" s="30">
        <f t="shared" si="39"/>
        <v>4.9742501084004694E-2</v>
      </c>
      <c r="AI209" s="32">
        <f t="shared" si="40"/>
        <v>2.0703228172189534E-2</v>
      </c>
      <c r="AJ209" s="32">
        <f t="shared" si="41"/>
        <v>2.2851708798493169E-2</v>
      </c>
    </row>
    <row r="210" spans="1:36">
      <c r="A210" s="19" t="s">
        <v>17</v>
      </c>
      <c r="B210" s="19" t="s">
        <v>57</v>
      </c>
      <c r="C210" s="8">
        <v>0</v>
      </c>
      <c r="D210" s="7">
        <v>10</v>
      </c>
      <c r="E210" s="7">
        <v>3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2">
        <f t="shared" si="35"/>
        <v>0</v>
      </c>
      <c r="V210" s="2">
        <f t="shared" si="36"/>
        <v>0</v>
      </c>
      <c r="W210" s="2">
        <f t="shared" si="33"/>
        <v>0</v>
      </c>
      <c r="X210" s="2">
        <f t="shared" si="37"/>
        <v>0</v>
      </c>
      <c r="Y210" s="2">
        <f t="shared" si="34"/>
        <v>0</v>
      </c>
      <c r="Z210" s="2">
        <f t="shared" si="38"/>
        <v>0</v>
      </c>
      <c r="AA210" s="5">
        <v>0.80700000000000005</v>
      </c>
      <c r="AB210" s="5">
        <v>0.98399999999999999</v>
      </c>
      <c r="AC210" s="5">
        <v>1.2330000000000001</v>
      </c>
      <c r="AD210" s="5">
        <v>1.28</v>
      </c>
      <c r="AE210" s="5">
        <v>1.5409999999999999</v>
      </c>
      <c r="AF210" s="5">
        <v>1.7929999999999999</v>
      </c>
      <c r="AG210" s="7">
        <v>7</v>
      </c>
      <c r="AH210" s="30">
        <f t="shared" si="39"/>
        <v>4.9529536405730337E-2</v>
      </c>
      <c r="AI210" s="32">
        <f t="shared" si="40"/>
        <v>2.6298505981951603E-2</v>
      </c>
      <c r="AJ210" s="32">
        <f t="shared" si="41"/>
        <v>2.861949070368542E-2</v>
      </c>
    </row>
    <row r="211" spans="1:36">
      <c r="A211" s="19" t="s">
        <v>17</v>
      </c>
      <c r="B211" s="19" t="s">
        <v>57</v>
      </c>
      <c r="C211" s="8">
        <v>0</v>
      </c>
      <c r="D211" s="7">
        <v>10</v>
      </c>
      <c r="E211" s="7">
        <v>4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2">
        <f t="shared" si="35"/>
        <v>0</v>
      </c>
      <c r="V211" s="2">
        <f t="shared" si="36"/>
        <v>0</v>
      </c>
      <c r="W211" s="2">
        <f t="shared" si="33"/>
        <v>0</v>
      </c>
      <c r="X211" s="2">
        <f t="shared" si="37"/>
        <v>0</v>
      </c>
      <c r="Y211" s="2">
        <f t="shared" si="34"/>
        <v>0</v>
      </c>
      <c r="Z211" s="2">
        <f t="shared" si="38"/>
        <v>0</v>
      </c>
      <c r="AA211" s="5">
        <v>0.80200000000000005</v>
      </c>
      <c r="AB211" s="5">
        <v>0.94599999999999995</v>
      </c>
      <c r="AC211" s="5">
        <v>1.175</v>
      </c>
      <c r="AD211" s="5">
        <v>1.238</v>
      </c>
      <c r="AE211" s="5">
        <v>1.47</v>
      </c>
      <c r="AF211" s="5">
        <v>1.849</v>
      </c>
      <c r="AG211" s="7">
        <v>7</v>
      </c>
      <c r="AH211" s="30">
        <f t="shared" si="39"/>
        <v>5.1823220410715645E-2</v>
      </c>
      <c r="AI211" s="32">
        <f t="shared" si="40"/>
        <v>2.369478547479879E-2</v>
      </c>
      <c r="AJ211" s="32">
        <f t="shared" si="41"/>
        <v>2.693518234284795E-2</v>
      </c>
    </row>
    <row r="212" spans="1:36">
      <c r="A212" s="19" t="s">
        <v>17</v>
      </c>
      <c r="B212" s="19" t="s">
        <v>57</v>
      </c>
      <c r="C212" s="8">
        <v>0.1</v>
      </c>
      <c r="D212" s="7">
        <v>10</v>
      </c>
      <c r="E212" s="7">
        <v>1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2">
        <f t="shared" si="35"/>
        <v>0</v>
      </c>
      <c r="V212" s="2">
        <f t="shared" si="36"/>
        <v>0</v>
      </c>
      <c r="W212" s="2">
        <f t="shared" si="33"/>
        <v>0</v>
      </c>
      <c r="X212" s="2">
        <f t="shared" si="37"/>
        <v>0</v>
      </c>
      <c r="Y212" s="2">
        <f t="shared" si="34"/>
        <v>0</v>
      </c>
      <c r="Z212" s="2">
        <f t="shared" si="38"/>
        <v>0</v>
      </c>
      <c r="AA212" s="5">
        <v>0.81200000000000006</v>
      </c>
      <c r="AB212" s="5">
        <v>0.93899999999999995</v>
      </c>
      <c r="AC212" s="5">
        <v>1.2370000000000001</v>
      </c>
      <c r="AD212" s="5">
        <v>1.2809999999999999</v>
      </c>
      <c r="AE212" s="5">
        <v>1.59</v>
      </c>
      <c r="AF212" s="5">
        <v>1.8</v>
      </c>
      <c r="AG212" s="7">
        <v>7</v>
      </c>
      <c r="AH212" s="30">
        <f t="shared" si="39"/>
        <v>4.9388067980304387E-2</v>
      </c>
      <c r="AI212" s="32">
        <f t="shared" si="40"/>
        <v>2.6116238626849336E-2</v>
      </c>
      <c r="AJ212" s="32">
        <f t="shared" si="41"/>
        <v>2.8284728643358705E-2</v>
      </c>
    </row>
    <row r="213" spans="1:36">
      <c r="A213" s="19" t="s">
        <v>17</v>
      </c>
      <c r="B213" s="19" t="s">
        <v>57</v>
      </c>
      <c r="C213" s="8">
        <v>0.1</v>
      </c>
      <c r="D213" s="7">
        <v>10</v>
      </c>
      <c r="E213" s="7">
        <v>2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2">
        <f t="shared" si="35"/>
        <v>0</v>
      </c>
      <c r="V213" s="2">
        <f t="shared" si="36"/>
        <v>0</v>
      </c>
      <c r="W213" s="2">
        <f t="shared" si="33"/>
        <v>0</v>
      </c>
      <c r="X213" s="2">
        <f t="shared" si="37"/>
        <v>0</v>
      </c>
      <c r="Y213" s="2">
        <f t="shared" si="34"/>
        <v>0</v>
      </c>
      <c r="Z213" s="2">
        <f t="shared" si="38"/>
        <v>0</v>
      </c>
      <c r="AA213" s="5">
        <v>0.82499999999999996</v>
      </c>
      <c r="AB213" s="5">
        <v>0.97199999999999998</v>
      </c>
      <c r="AC213" s="5">
        <v>1.2250000000000001</v>
      </c>
      <c r="AD213" s="5">
        <v>1.2</v>
      </c>
      <c r="AE213" s="5">
        <v>1.528</v>
      </c>
      <c r="AF213" s="5">
        <v>1.893</v>
      </c>
      <c r="AG213" s="7">
        <v>7</v>
      </c>
      <c r="AH213" s="30">
        <f t="shared" si="39"/>
        <v>5.1528095059124528E-2</v>
      </c>
      <c r="AI213" s="32">
        <f t="shared" si="40"/>
        <v>2.4526020021518029E-2</v>
      </c>
      <c r="AJ213" s="32">
        <f t="shared" si="41"/>
        <v>2.324675678538568E-2</v>
      </c>
    </row>
    <row r="214" spans="1:36">
      <c r="A214" s="19" t="s">
        <v>17</v>
      </c>
      <c r="B214" s="19" t="s">
        <v>57</v>
      </c>
      <c r="C214" s="8">
        <v>0.1</v>
      </c>
      <c r="D214" s="7">
        <v>10</v>
      </c>
      <c r="E214" s="7">
        <v>3</v>
      </c>
      <c r="F214" s="7">
        <f>30</f>
        <v>30</v>
      </c>
      <c r="G214" s="7">
        <f>30</f>
        <v>30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2">
        <f t="shared" si="35"/>
        <v>30</v>
      </c>
      <c r="V214" s="2">
        <f t="shared" si="36"/>
        <v>0</v>
      </c>
      <c r="W214" s="2">
        <f t="shared" si="33"/>
        <v>30</v>
      </c>
      <c r="X214" s="2">
        <f t="shared" si="37"/>
        <v>0</v>
      </c>
      <c r="Y214" s="2">
        <f t="shared" si="34"/>
        <v>0</v>
      </c>
      <c r="Z214" s="2">
        <f t="shared" si="38"/>
        <v>0</v>
      </c>
      <c r="AA214" s="5">
        <v>0.80100000000000005</v>
      </c>
      <c r="AB214" s="5">
        <v>0.93300000000000005</v>
      </c>
      <c r="AC214" s="5">
        <v>1.222</v>
      </c>
      <c r="AD214" s="5">
        <v>1.26</v>
      </c>
      <c r="AE214" s="5">
        <v>1.55</v>
      </c>
      <c r="AF214" s="5">
        <v>1.9870000000000001</v>
      </c>
      <c r="AG214" s="7">
        <v>8</v>
      </c>
      <c r="AH214" s="30">
        <f t="shared" si="39"/>
        <v>4.9320668878197187E-2</v>
      </c>
      <c r="AI214" s="32">
        <f t="shared" si="40"/>
        <v>2.2929836227787215E-2</v>
      </c>
      <c r="AJ214" s="32">
        <f t="shared" si="41"/>
        <v>2.4592253629165652E-2</v>
      </c>
    </row>
    <row r="215" spans="1:36">
      <c r="A215" s="19" t="s">
        <v>17</v>
      </c>
      <c r="B215" s="19" t="s">
        <v>57</v>
      </c>
      <c r="C215" s="8">
        <v>0.1</v>
      </c>
      <c r="D215" s="7">
        <v>10</v>
      </c>
      <c r="E215" s="7">
        <v>4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2">
        <f t="shared" si="35"/>
        <v>0</v>
      </c>
      <c r="V215" s="2">
        <f t="shared" si="36"/>
        <v>0</v>
      </c>
      <c r="W215" s="2">
        <f t="shared" si="33"/>
        <v>0</v>
      </c>
      <c r="X215" s="2">
        <f t="shared" si="37"/>
        <v>0</v>
      </c>
      <c r="Y215" s="2">
        <f t="shared" si="34"/>
        <v>0</v>
      </c>
      <c r="Z215" s="2">
        <f t="shared" si="38"/>
        <v>0</v>
      </c>
      <c r="AA215" s="5">
        <v>0.81799999999999995</v>
      </c>
      <c r="AB215" s="5">
        <v>0.93500000000000005</v>
      </c>
      <c r="AC215" s="5">
        <v>0.95599999999999996</v>
      </c>
      <c r="AD215" s="5">
        <v>1.1399999999999999</v>
      </c>
      <c r="AE215" s="5">
        <v>1.4330000000000001</v>
      </c>
      <c r="AF215" s="5">
        <v>1.9730000000000001</v>
      </c>
      <c r="AG215" s="7">
        <v>9</v>
      </c>
      <c r="AH215" s="30">
        <f t="shared" si="39"/>
        <v>4.2485975731207583E-2</v>
      </c>
      <c r="AI215" s="32">
        <f t="shared" si="40"/>
        <v>7.5227320671974541E-3</v>
      </c>
      <c r="AJ215" s="32">
        <f t="shared" si="41"/>
        <v>1.6016838629461065E-2</v>
      </c>
    </row>
    <row r="216" spans="1:36">
      <c r="A216" s="19" t="s">
        <v>17</v>
      </c>
      <c r="B216" s="19" t="s">
        <v>57</v>
      </c>
      <c r="C216" s="8">
        <v>0.25</v>
      </c>
      <c r="D216" s="7">
        <v>10</v>
      </c>
      <c r="E216" s="7">
        <v>1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2">
        <f t="shared" si="35"/>
        <v>0</v>
      </c>
      <c r="V216" s="2">
        <f t="shared" si="36"/>
        <v>0</v>
      </c>
      <c r="W216" s="2">
        <f t="shared" si="33"/>
        <v>0</v>
      </c>
      <c r="X216" s="2">
        <f t="shared" si="37"/>
        <v>0</v>
      </c>
      <c r="Y216" s="2">
        <f t="shared" si="34"/>
        <v>0</v>
      </c>
      <c r="Z216" s="2">
        <f t="shared" si="38"/>
        <v>0</v>
      </c>
      <c r="AA216" s="5">
        <v>0.75700000000000001</v>
      </c>
      <c r="AB216" s="5">
        <v>0.80700000000000005</v>
      </c>
      <c r="AC216" s="5">
        <v>0.96699999999999997</v>
      </c>
      <c r="AD216" s="5">
        <v>1.0289999999999999</v>
      </c>
      <c r="AE216" s="5">
        <v>1.2370000000000001</v>
      </c>
      <c r="AF216" s="9" t="s">
        <v>15</v>
      </c>
      <c r="AG216" s="10" t="s">
        <v>15</v>
      </c>
      <c r="AH216" s="10" t="s">
        <v>15</v>
      </c>
      <c r="AI216" s="10" t="s">
        <v>15</v>
      </c>
      <c r="AJ216" s="10" t="s">
        <v>15</v>
      </c>
    </row>
    <row r="217" spans="1:36">
      <c r="A217" s="19" t="s">
        <v>17</v>
      </c>
      <c r="B217" s="19" t="s">
        <v>57</v>
      </c>
      <c r="C217" s="8">
        <v>0.25</v>
      </c>
      <c r="D217" s="7">
        <v>10</v>
      </c>
      <c r="E217" s="7">
        <v>2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2">
        <f t="shared" si="35"/>
        <v>0</v>
      </c>
      <c r="V217" s="2">
        <f t="shared" si="36"/>
        <v>0</v>
      </c>
      <c r="W217" s="2">
        <f t="shared" si="33"/>
        <v>0</v>
      </c>
      <c r="X217" s="2">
        <f t="shared" si="37"/>
        <v>0</v>
      </c>
      <c r="Y217" s="2">
        <f t="shared" si="34"/>
        <v>0</v>
      </c>
      <c r="Z217" s="2">
        <f t="shared" si="38"/>
        <v>0</v>
      </c>
      <c r="AA217" s="5">
        <v>0.75900000000000001</v>
      </c>
      <c r="AB217" s="5">
        <v>0.88200000000000001</v>
      </c>
      <c r="AC217" s="5">
        <v>1.1479999999999999</v>
      </c>
      <c r="AD217" s="5">
        <v>1.3839999999999999</v>
      </c>
      <c r="AE217" s="5">
        <v>1.4359999999999999</v>
      </c>
      <c r="AF217" s="5">
        <v>2.0739999999999998</v>
      </c>
      <c r="AG217" s="7">
        <v>8</v>
      </c>
      <c r="AH217" s="30">
        <f t="shared" si="39"/>
        <v>5.4570872019692719E-2</v>
      </c>
      <c r="AI217" s="32">
        <f t="shared" si="40"/>
        <v>2.2462514020809291E-2</v>
      </c>
      <c r="AJ217" s="32">
        <f t="shared" si="41"/>
        <v>3.2611789278157326E-2</v>
      </c>
    </row>
    <row r="218" spans="1:36">
      <c r="A218" s="19" t="s">
        <v>17</v>
      </c>
      <c r="B218" s="19" t="s">
        <v>57</v>
      </c>
      <c r="C218" s="8">
        <v>0.25</v>
      </c>
      <c r="D218" s="7">
        <v>10</v>
      </c>
      <c r="E218" s="7">
        <v>3</v>
      </c>
      <c r="F218" s="7">
        <f>30</f>
        <v>30</v>
      </c>
      <c r="G218" s="7">
        <f>30</f>
        <v>30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2">
        <f t="shared" si="35"/>
        <v>30</v>
      </c>
      <c r="V218" s="2">
        <f t="shared" si="36"/>
        <v>0</v>
      </c>
      <c r="W218" s="2">
        <f t="shared" si="33"/>
        <v>30</v>
      </c>
      <c r="X218" s="2">
        <f t="shared" si="37"/>
        <v>0</v>
      </c>
      <c r="Y218" s="2">
        <f t="shared" si="34"/>
        <v>0</v>
      </c>
      <c r="Z218" s="2">
        <f t="shared" si="38"/>
        <v>0</v>
      </c>
      <c r="AA218" s="5">
        <v>0.79700000000000004</v>
      </c>
      <c r="AB218" s="5">
        <v>0.91</v>
      </c>
      <c r="AC218" s="5">
        <v>1.1579999999999999</v>
      </c>
      <c r="AD218" s="5">
        <v>1.486</v>
      </c>
      <c r="AE218" s="5">
        <v>1.526</v>
      </c>
      <c r="AF218" s="5">
        <v>2.1930000000000001</v>
      </c>
      <c r="AG218" s="7">
        <v>8</v>
      </c>
      <c r="AH218" s="30">
        <f t="shared" si="39"/>
        <v>5.4947538785176317E-2</v>
      </c>
      <c r="AI218" s="32">
        <f t="shared" si="40"/>
        <v>2.0281279749413125E-2</v>
      </c>
      <c r="AJ218" s="32">
        <f t="shared" si="41"/>
        <v>3.3820061003555515E-2</v>
      </c>
    </row>
    <row r="219" spans="1:36">
      <c r="A219" s="19" t="s">
        <v>17</v>
      </c>
      <c r="B219" s="19" t="s">
        <v>57</v>
      </c>
      <c r="C219" s="8">
        <v>0.25</v>
      </c>
      <c r="D219" s="7">
        <v>10</v>
      </c>
      <c r="E219" s="7">
        <v>4</v>
      </c>
      <c r="F219" s="7">
        <v>10</v>
      </c>
      <c r="G219" s="7">
        <v>0</v>
      </c>
      <c r="H219" s="7">
        <v>10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2">
        <f t="shared" si="35"/>
        <v>10</v>
      </c>
      <c r="V219" s="2">
        <f t="shared" si="36"/>
        <v>0</v>
      </c>
      <c r="W219" s="2">
        <f t="shared" si="33"/>
        <v>0</v>
      </c>
      <c r="X219" s="2">
        <f t="shared" si="37"/>
        <v>0</v>
      </c>
      <c r="Y219" s="2">
        <f t="shared" si="34"/>
        <v>10</v>
      </c>
      <c r="Z219" s="2">
        <f t="shared" si="38"/>
        <v>0</v>
      </c>
      <c r="AA219" s="5">
        <v>0.76700000000000002</v>
      </c>
      <c r="AB219" s="5">
        <v>0.876</v>
      </c>
      <c r="AC219" s="5">
        <v>1.141</v>
      </c>
      <c r="AD219" s="5">
        <v>1.411</v>
      </c>
      <c r="AE219" s="5">
        <v>1.452</v>
      </c>
      <c r="AF219" s="5">
        <v>2.1459999999999999</v>
      </c>
      <c r="AG219" s="7">
        <v>8</v>
      </c>
      <c r="AH219" s="30">
        <f t="shared" si="39"/>
        <v>5.5854294210118914E-2</v>
      </c>
      <c r="AI219" s="32">
        <f t="shared" si="40"/>
        <v>2.1561285058654209E-2</v>
      </c>
      <c r="AJ219" s="32">
        <f t="shared" si="41"/>
        <v>3.3091456225670862E-2</v>
      </c>
    </row>
    <row r="220" spans="1:36" s="16" customFormat="1">
      <c r="A220" s="19" t="s">
        <v>17</v>
      </c>
      <c r="B220" s="19" t="s">
        <v>57</v>
      </c>
      <c r="C220" s="8">
        <v>0.25</v>
      </c>
      <c r="D220" s="7">
        <v>10</v>
      </c>
      <c r="E220" s="7">
        <v>5</v>
      </c>
      <c r="F220" s="7">
        <v>10</v>
      </c>
      <c r="G220" s="7">
        <v>0</v>
      </c>
      <c r="H220" s="7">
        <v>10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2">
        <f t="shared" si="35"/>
        <v>10</v>
      </c>
      <c r="V220" s="2">
        <f t="shared" si="36"/>
        <v>0</v>
      </c>
      <c r="W220" s="2">
        <f t="shared" si="33"/>
        <v>0</v>
      </c>
      <c r="X220" s="2">
        <f t="shared" si="37"/>
        <v>0</v>
      </c>
      <c r="Y220" s="2">
        <f t="shared" si="34"/>
        <v>10</v>
      </c>
      <c r="Z220" s="2">
        <f t="shared" si="38"/>
        <v>0</v>
      </c>
      <c r="AA220" s="5">
        <v>0.79400000000000004</v>
      </c>
      <c r="AB220" s="5">
        <v>0.92500000000000004</v>
      </c>
      <c r="AC220" s="5">
        <v>1.0129999999999999</v>
      </c>
      <c r="AD220" s="18" t="s">
        <v>15</v>
      </c>
      <c r="AE220" s="18" t="s">
        <v>15</v>
      </c>
      <c r="AF220" s="5">
        <v>1.9359999999999999</v>
      </c>
      <c r="AG220" s="7">
        <v>10</v>
      </c>
      <c r="AH220" s="30">
        <f t="shared" si="39"/>
        <v>3.8708485054527855E-2</v>
      </c>
      <c r="AI220" s="32">
        <f t="shared" si="40"/>
        <v>1.057889429331841E-2</v>
      </c>
      <c r="AJ220" s="10" t="s">
        <v>15</v>
      </c>
    </row>
    <row r="221" spans="1:36">
      <c r="A221" s="19" t="s">
        <v>17</v>
      </c>
      <c r="B221" s="19" t="s">
        <v>57</v>
      </c>
      <c r="C221" s="8">
        <v>0.5</v>
      </c>
      <c r="D221" s="7">
        <v>10</v>
      </c>
      <c r="E221" s="7">
        <v>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2">
        <f t="shared" si="35"/>
        <v>0</v>
      </c>
      <c r="V221" s="2">
        <f t="shared" si="36"/>
        <v>0</v>
      </c>
      <c r="W221" s="2">
        <f t="shared" si="33"/>
        <v>0</v>
      </c>
      <c r="X221" s="2">
        <f t="shared" si="37"/>
        <v>0</v>
      </c>
      <c r="Y221" s="2">
        <f t="shared" si="34"/>
        <v>0</v>
      </c>
      <c r="Z221" s="2">
        <f t="shared" si="38"/>
        <v>0</v>
      </c>
      <c r="AA221" s="5">
        <v>0.82399999999999995</v>
      </c>
      <c r="AB221" s="5">
        <v>0.95899999999999996</v>
      </c>
      <c r="AC221" s="5">
        <v>1.3</v>
      </c>
      <c r="AD221" s="5">
        <v>1.3280000000000001</v>
      </c>
      <c r="AE221" s="5">
        <v>1.6459999999999999</v>
      </c>
      <c r="AF221" s="5">
        <v>2.2109999999999999</v>
      </c>
      <c r="AG221" s="7">
        <v>6</v>
      </c>
      <c r="AH221" s="30">
        <f t="shared" si="39"/>
        <v>7.1443588480266343E-2</v>
      </c>
      <c r="AI221" s="32">
        <f t="shared" si="40"/>
        <v>3.3002690101620165E-2</v>
      </c>
      <c r="AJ221" s="32">
        <f t="shared" si="41"/>
        <v>3.4545143889147152E-2</v>
      </c>
    </row>
    <row r="222" spans="1:36">
      <c r="A222" s="19" t="s">
        <v>17</v>
      </c>
      <c r="B222" s="19" t="s">
        <v>57</v>
      </c>
      <c r="C222" s="8">
        <v>0.5</v>
      </c>
      <c r="D222" s="7">
        <v>10</v>
      </c>
      <c r="E222" s="7">
        <v>2</v>
      </c>
      <c r="F222" s="7">
        <v>10</v>
      </c>
      <c r="G222" s="7">
        <v>0</v>
      </c>
      <c r="H222" s="7">
        <v>10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2">
        <f t="shared" si="35"/>
        <v>10</v>
      </c>
      <c r="V222" s="2">
        <f t="shared" si="36"/>
        <v>0</v>
      </c>
      <c r="W222" s="2">
        <f t="shared" si="33"/>
        <v>0</v>
      </c>
      <c r="X222" s="2">
        <f t="shared" si="37"/>
        <v>0</v>
      </c>
      <c r="Y222" s="2">
        <f t="shared" si="34"/>
        <v>10</v>
      </c>
      <c r="Z222" s="2">
        <f t="shared" si="38"/>
        <v>0</v>
      </c>
      <c r="AA222" s="5">
        <v>0.79</v>
      </c>
      <c r="AB222" s="5">
        <v>0.89400000000000002</v>
      </c>
      <c r="AC222" s="5">
        <v>1.1479999999999999</v>
      </c>
      <c r="AD222" s="5">
        <v>1.4450000000000001</v>
      </c>
      <c r="AE222" s="5">
        <v>1.49</v>
      </c>
      <c r="AF222" s="5">
        <v>2.1280000000000001</v>
      </c>
      <c r="AG222" s="7">
        <v>8</v>
      </c>
      <c r="AH222" s="30">
        <f t="shared" si="39"/>
        <v>5.3793066541571143E-2</v>
      </c>
      <c r="AI222" s="32">
        <f t="shared" si="40"/>
        <v>2.0289349596439153E-2</v>
      </c>
      <c r="AJ222" s="32">
        <f t="shared" si="41"/>
        <v>3.2780094475265656E-2</v>
      </c>
    </row>
    <row r="223" spans="1:36">
      <c r="A223" s="19" t="s">
        <v>17</v>
      </c>
      <c r="B223" s="19" t="s">
        <v>57</v>
      </c>
      <c r="C223" s="8">
        <v>0.5</v>
      </c>
      <c r="D223" s="7">
        <v>10</v>
      </c>
      <c r="E223" s="7">
        <v>3</v>
      </c>
      <c r="F223" s="7">
        <f>30</f>
        <v>30</v>
      </c>
      <c r="G223" s="7">
        <f>30</f>
        <v>30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2">
        <f t="shared" si="35"/>
        <v>30</v>
      </c>
      <c r="V223" s="2">
        <f t="shared" si="36"/>
        <v>0</v>
      </c>
      <c r="W223" s="2">
        <f t="shared" si="33"/>
        <v>30</v>
      </c>
      <c r="X223" s="2">
        <f t="shared" si="37"/>
        <v>0</v>
      </c>
      <c r="Y223" s="2">
        <f t="shared" si="34"/>
        <v>0</v>
      </c>
      <c r="Z223" s="2">
        <f t="shared" si="38"/>
        <v>0</v>
      </c>
      <c r="AA223" s="5">
        <v>0.81399999999999995</v>
      </c>
      <c r="AB223" s="5">
        <v>0.94599999999999995</v>
      </c>
      <c r="AC223" s="5">
        <v>0.97099999999999997</v>
      </c>
      <c r="AD223" s="5">
        <v>1.1779999999999999</v>
      </c>
      <c r="AE223" s="5">
        <v>1.5349999999999999</v>
      </c>
      <c r="AF223" s="5">
        <v>2.0289999999999999</v>
      </c>
      <c r="AG223" s="7">
        <v>8</v>
      </c>
      <c r="AH223" s="30">
        <f t="shared" si="39"/>
        <v>4.9582205268018098E-2</v>
      </c>
      <c r="AI223" s="32">
        <f t="shared" si="40"/>
        <v>9.5743531273504573E-3</v>
      </c>
      <c r="AJ223" s="32">
        <f t="shared" si="41"/>
        <v>2.00651106952352E-2</v>
      </c>
    </row>
    <row r="224" spans="1:36">
      <c r="A224" s="19" t="s">
        <v>17</v>
      </c>
      <c r="B224" s="19" t="s">
        <v>57</v>
      </c>
      <c r="C224" s="8">
        <v>0.5</v>
      </c>
      <c r="D224" s="7">
        <v>10</v>
      </c>
      <c r="E224" s="7">
        <v>4</v>
      </c>
      <c r="F224" s="7">
        <v>10</v>
      </c>
      <c r="G224" s="7">
        <v>0</v>
      </c>
      <c r="H224" s="7">
        <v>10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2">
        <f t="shared" si="35"/>
        <v>10</v>
      </c>
      <c r="V224" s="2">
        <f t="shared" si="36"/>
        <v>0</v>
      </c>
      <c r="W224" s="2">
        <f t="shared" si="33"/>
        <v>0</v>
      </c>
      <c r="X224" s="2">
        <f t="shared" si="37"/>
        <v>0</v>
      </c>
      <c r="Y224" s="2">
        <f t="shared" si="34"/>
        <v>10</v>
      </c>
      <c r="Z224" s="2">
        <f t="shared" si="38"/>
        <v>0</v>
      </c>
      <c r="AA224" s="5">
        <v>0.77900000000000003</v>
      </c>
      <c r="AB224" s="5">
        <v>0.91500000000000004</v>
      </c>
      <c r="AC224" s="5">
        <v>1.1379999999999999</v>
      </c>
      <c r="AD224" s="5">
        <v>1.415</v>
      </c>
      <c r="AE224" s="5">
        <v>1.482</v>
      </c>
      <c r="AF224" s="5">
        <v>2.2290000000000001</v>
      </c>
      <c r="AG224" s="7">
        <v>7</v>
      </c>
      <c r="AH224" s="30">
        <f t="shared" si="39"/>
        <v>6.5224658686810461E-2</v>
      </c>
      <c r="AI224" s="32">
        <f t="shared" si="40"/>
        <v>2.3514972055212552E-2</v>
      </c>
      <c r="AJ224" s="32">
        <f t="shared" si="41"/>
        <v>3.7031283169677798E-2</v>
      </c>
    </row>
    <row r="225" spans="1:36">
      <c r="A225" s="19" t="s">
        <v>17</v>
      </c>
      <c r="B225" s="19" t="s">
        <v>57</v>
      </c>
      <c r="C225" s="8">
        <v>0</v>
      </c>
      <c r="D225" s="7">
        <v>25</v>
      </c>
      <c r="E225" s="7">
        <v>1</v>
      </c>
      <c r="F225" s="7">
        <v>10</v>
      </c>
      <c r="G225" s="7">
        <v>0</v>
      </c>
      <c r="H225" s="7">
        <v>10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2">
        <f t="shared" si="35"/>
        <v>10</v>
      </c>
      <c r="V225" s="2">
        <f t="shared" si="36"/>
        <v>0</v>
      </c>
      <c r="W225" s="2">
        <f t="shared" si="33"/>
        <v>0</v>
      </c>
      <c r="X225" s="2">
        <f t="shared" si="37"/>
        <v>0</v>
      </c>
      <c r="Y225" s="2">
        <f t="shared" si="34"/>
        <v>10</v>
      </c>
      <c r="Z225" s="2">
        <f t="shared" si="38"/>
        <v>0</v>
      </c>
      <c r="AA225" s="5">
        <v>0.80300000000000005</v>
      </c>
      <c r="AB225" s="5">
        <v>0.92600000000000005</v>
      </c>
      <c r="AC225" s="5">
        <v>1.026</v>
      </c>
      <c r="AD225" s="5">
        <v>1.0860000000000001</v>
      </c>
      <c r="AE225" s="5">
        <v>1.2110000000000001</v>
      </c>
      <c r="AF225" s="9" t="s">
        <v>15</v>
      </c>
      <c r="AG225" s="10" t="s">
        <v>15</v>
      </c>
      <c r="AH225" s="10" t="s">
        <v>15</v>
      </c>
      <c r="AI225" s="10" t="s">
        <v>15</v>
      </c>
      <c r="AJ225" s="10" t="s">
        <v>15</v>
      </c>
    </row>
    <row r="226" spans="1:36">
      <c r="A226" s="19" t="s">
        <v>17</v>
      </c>
      <c r="B226" s="19" t="s">
        <v>57</v>
      </c>
      <c r="C226" s="8">
        <v>0</v>
      </c>
      <c r="D226" s="7">
        <v>25</v>
      </c>
      <c r="E226" s="7">
        <v>2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2">
        <f t="shared" si="35"/>
        <v>0</v>
      </c>
      <c r="V226" s="2">
        <f t="shared" si="36"/>
        <v>0</v>
      </c>
      <c r="W226" s="2">
        <f t="shared" si="33"/>
        <v>0</v>
      </c>
      <c r="X226" s="2">
        <f t="shared" si="37"/>
        <v>0</v>
      </c>
      <c r="Y226" s="2">
        <f t="shared" si="34"/>
        <v>0</v>
      </c>
      <c r="Z226" s="2">
        <f t="shared" si="38"/>
        <v>0</v>
      </c>
      <c r="AA226" s="5">
        <v>0.76300000000000001</v>
      </c>
      <c r="AB226" s="5">
        <v>0.88100000000000001</v>
      </c>
      <c r="AC226" s="5">
        <v>1.0920000000000001</v>
      </c>
      <c r="AD226" s="5">
        <v>1.1679999999999999</v>
      </c>
      <c r="AE226" s="5">
        <v>1.206</v>
      </c>
      <c r="AF226" s="9" t="s">
        <v>15</v>
      </c>
      <c r="AG226" s="10" t="s">
        <v>15</v>
      </c>
      <c r="AH226" s="10" t="s">
        <v>15</v>
      </c>
      <c r="AI226" s="10" t="s">
        <v>15</v>
      </c>
      <c r="AJ226" s="10" t="s">
        <v>15</v>
      </c>
    </row>
    <row r="227" spans="1:36">
      <c r="A227" s="19" t="s">
        <v>17</v>
      </c>
      <c r="B227" s="19" t="s">
        <v>57</v>
      </c>
      <c r="C227" s="8">
        <v>0</v>
      </c>
      <c r="D227" s="7">
        <v>25</v>
      </c>
      <c r="E227" s="7">
        <v>3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2">
        <f t="shared" si="35"/>
        <v>0</v>
      </c>
      <c r="V227" s="2">
        <f t="shared" si="36"/>
        <v>0</v>
      </c>
      <c r="W227" s="2">
        <f t="shared" si="33"/>
        <v>0</v>
      </c>
      <c r="X227" s="2">
        <f t="shared" si="37"/>
        <v>0</v>
      </c>
      <c r="Y227" s="2">
        <f t="shared" si="34"/>
        <v>0</v>
      </c>
      <c r="Z227" s="2">
        <f t="shared" si="38"/>
        <v>0</v>
      </c>
      <c r="AA227" s="5">
        <v>0.79700000000000004</v>
      </c>
      <c r="AB227" s="5">
        <v>0.89300000000000002</v>
      </c>
      <c r="AC227" s="5">
        <v>1.1399999999999999</v>
      </c>
      <c r="AD227" s="5">
        <v>1.2050000000000001</v>
      </c>
      <c r="AE227" s="5">
        <v>1.4419999999999999</v>
      </c>
      <c r="AF227" s="9" t="s">
        <v>15</v>
      </c>
      <c r="AG227" s="10" t="s">
        <v>15</v>
      </c>
      <c r="AH227" s="10" t="s">
        <v>15</v>
      </c>
      <c r="AI227" s="10" t="s">
        <v>15</v>
      </c>
      <c r="AJ227" s="10" t="s">
        <v>15</v>
      </c>
    </row>
    <row r="228" spans="1:36">
      <c r="A228" s="19" t="s">
        <v>17</v>
      </c>
      <c r="B228" s="19" t="s">
        <v>57</v>
      </c>
      <c r="C228" s="8">
        <v>0</v>
      </c>
      <c r="D228" s="7">
        <v>25</v>
      </c>
      <c r="E228" s="7">
        <v>4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2">
        <f t="shared" si="35"/>
        <v>0</v>
      </c>
      <c r="V228" s="2">
        <f t="shared" si="36"/>
        <v>0</v>
      </c>
      <c r="W228" s="2">
        <f t="shared" si="33"/>
        <v>0</v>
      </c>
      <c r="X228" s="2">
        <f t="shared" si="37"/>
        <v>0</v>
      </c>
      <c r="Y228" s="2">
        <f t="shared" si="34"/>
        <v>0</v>
      </c>
      <c r="Z228" s="2">
        <f t="shared" si="38"/>
        <v>0</v>
      </c>
      <c r="AA228" s="5">
        <v>0.79</v>
      </c>
      <c r="AB228" s="5">
        <v>0.88700000000000001</v>
      </c>
      <c r="AC228" s="5">
        <v>1.052</v>
      </c>
      <c r="AD228" s="5">
        <v>1.0629999999999999</v>
      </c>
      <c r="AE228" s="5">
        <v>1.254</v>
      </c>
      <c r="AF228" s="9" t="s">
        <v>15</v>
      </c>
      <c r="AG228" s="10" t="s">
        <v>15</v>
      </c>
      <c r="AH228" s="10" t="s">
        <v>15</v>
      </c>
      <c r="AI228" s="10" t="s">
        <v>15</v>
      </c>
      <c r="AJ228" s="10" t="s">
        <v>15</v>
      </c>
    </row>
    <row r="229" spans="1:36" s="16" customFormat="1">
      <c r="A229" s="19" t="s">
        <v>17</v>
      </c>
      <c r="B229" s="19" t="s">
        <v>57</v>
      </c>
      <c r="C229" s="8">
        <v>0</v>
      </c>
      <c r="D229" s="7">
        <v>25</v>
      </c>
      <c r="E229" s="7">
        <v>5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2">
        <f t="shared" si="35"/>
        <v>0</v>
      </c>
      <c r="V229" s="2">
        <f t="shared" si="36"/>
        <v>0</v>
      </c>
      <c r="W229" s="2">
        <f t="shared" si="33"/>
        <v>0</v>
      </c>
      <c r="X229" s="2">
        <f t="shared" si="37"/>
        <v>0</v>
      </c>
      <c r="Y229" s="2">
        <f t="shared" si="34"/>
        <v>0</v>
      </c>
      <c r="Z229" s="2">
        <f t="shared" si="38"/>
        <v>0</v>
      </c>
      <c r="AA229" s="5">
        <v>0.80100000000000005</v>
      </c>
      <c r="AB229" s="5">
        <v>0.93899999999999995</v>
      </c>
      <c r="AC229" s="5">
        <v>0.94599999999999995</v>
      </c>
      <c r="AD229" s="18" t="s">
        <v>15</v>
      </c>
      <c r="AE229" s="18" t="s">
        <v>15</v>
      </c>
      <c r="AF229" s="5">
        <v>1.498</v>
      </c>
      <c r="AG229" s="7">
        <v>12</v>
      </c>
      <c r="AH229" s="30">
        <f t="shared" si="39"/>
        <v>2.2656608106600834E-2</v>
      </c>
      <c r="AI229" s="32">
        <f t="shared" si="40"/>
        <v>6.0215516931295884E-3</v>
      </c>
      <c r="AJ229" s="10" t="s">
        <v>15</v>
      </c>
    </row>
    <row r="230" spans="1:36" s="16" customFormat="1">
      <c r="A230" s="19" t="s">
        <v>17</v>
      </c>
      <c r="B230" s="19" t="s">
        <v>57</v>
      </c>
      <c r="C230" s="8">
        <v>0</v>
      </c>
      <c r="D230" s="7">
        <v>25</v>
      </c>
      <c r="E230" s="7">
        <v>6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2">
        <f t="shared" si="35"/>
        <v>0</v>
      </c>
      <c r="V230" s="2">
        <f t="shared" si="36"/>
        <v>0</v>
      </c>
      <c r="W230" s="2">
        <f t="shared" si="33"/>
        <v>0</v>
      </c>
      <c r="X230" s="2">
        <f t="shared" si="37"/>
        <v>0</v>
      </c>
      <c r="Y230" s="2">
        <f t="shared" si="34"/>
        <v>0</v>
      </c>
      <c r="Z230" s="2">
        <f t="shared" si="38"/>
        <v>0</v>
      </c>
      <c r="AA230" s="5">
        <v>0.78500000000000003</v>
      </c>
      <c r="AB230" s="5">
        <v>0.91300000000000003</v>
      </c>
      <c r="AC230" s="5">
        <v>0.91400000000000003</v>
      </c>
      <c r="AD230" s="18" t="s">
        <v>15</v>
      </c>
      <c r="AE230" s="18" t="s">
        <v>15</v>
      </c>
      <c r="AF230" s="5">
        <v>1.7929999999999999</v>
      </c>
      <c r="AG230" s="7">
        <v>11</v>
      </c>
      <c r="AH230" s="30">
        <f t="shared" si="39"/>
        <v>3.2610057528811846E-2</v>
      </c>
      <c r="AI230" s="32">
        <f t="shared" si="40"/>
        <v>6.0069580898708067E-3</v>
      </c>
      <c r="AJ230" s="10" t="s">
        <v>15</v>
      </c>
    </row>
    <row r="231" spans="1:36" s="16" customFormat="1">
      <c r="A231" s="19" t="s">
        <v>17</v>
      </c>
      <c r="B231" s="19" t="s">
        <v>57</v>
      </c>
      <c r="C231" s="8">
        <v>0</v>
      </c>
      <c r="D231" s="7">
        <v>25</v>
      </c>
      <c r="E231" s="7">
        <v>7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2">
        <f t="shared" si="35"/>
        <v>0</v>
      </c>
      <c r="V231" s="2">
        <f t="shared" si="36"/>
        <v>0</v>
      </c>
      <c r="W231" s="2">
        <f t="shared" si="33"/>
        <v>0</v>
      </c>
      <c r="X231" s="2">
        <f t="shared" si="37"/>
        <v>0</v>
      </c>
      <c r="Y231" s="2">
        <f t="shared" si="34"/>
        <v>0</v>
      </c>
      <c r="Z231" s="2">
        <f t="shared" si="38"/>
        <v>0</v>
      </c>
      <c r="AA231" s="5">
        <v>0.78100000000000003</v>
      </c>
      <c r="AB231" s="5">
        <v>0.90300000000000002</v>
      </c>
      <c r="AC231" s="5">
        <v>0.99099999999999999</v>
      </c>
      <c r="AD231" s="18" t="s">
        <v>15</v>
      </c>
      <c r="AE231" s="18" t="s">
        <v>15</v>
      </c>
      <c r="AF231" s="5">
        <v>1.472</v>
      </c>
      <c r="AG231" s="7">
        <v>12</v>
      </c>
      <c r="AH231" s="30">
        <f t="shared" si="39"/>
        <v>2.2938064677014976E-2</v>
      </c>
      <c r="AI231" s="32">
        <f t="shared" si="40"/>
        <v>8.6185517173312486E-3</v>
      </c>
      <c r="AJ231" s="10" t="s">
        <v>15</v>
      </c>
    </row>
    <row r="232" spans="1:36" s="16" customFormat="1">
      <c r="A232" s="19" t="s">
        <v>17</v>
      </c>
      <c r="B232" s="19" t="s">
        <v>57</v>
      </c>
      <c r="C232" s="8">
        <v>0</v>
      </c>
      <c r="D232" s="7">
        <v>25</v>
      </c>
      <c r="E232" s="7">
        <v>8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2">
        <f t="shared" si="35"/>
        <v>0</v>
      </c>
      <c r="V232" s="2">
        <f t="shared" si="36"/>
        <v>0</v>
      </c>
      <c r="W232" s="2">
        <f t="shared" si="33"/>
        <v>0</v>
      </c>
      <c r="X232" s="2">
        <f t="shared" si="37"/>
        <v>0</v>
      </c>
      <c r="Y232" s="2">
        <f t="shared" si="34"/>
        <v>0</v>
      </c>
      <c r="Z232" s="2">
        <f t="shared" si="38"/>
        <v>0</v>
      </c>
      <c r="AA232" s="5">
        <v>0.76200000000000001</v>
      </c>
      <c r="AB232" s="5">
        <v>0.871</v>
      </c>
      <c r="AC232" s="5">
        <v>0.88400000000000001</v>
      </c>
      <c r="AD232" s="18" t="s">
        <v>15</v>
      </c>
      <c r="AE232" s="18" t="s">
        <v>15</v>
      </c>
      <c r="AF232" s="5">
        <v>1.5780000000000001</v>
      </c>
      <c r="AG232" s="7">
        <v>12</v>
      </c>
      <c r="AH232" s="30">
        <f t="shared" si="39"/>
        <v>2.6346002294483417E-2</v>
      </c>
      <c r="AI232" s="32">
        <f t="shared" si="40"/>
        <v>5.3747744727893829E-3</v>
      </c>
      <c r="AJ232" s="10" t="s">
        <v>15</v>
      </c>
    </row>
    <row r="233" spans="1:36">
      <c r="A233" s="19" t="s">
        <v>17</v>
      </c>
      <c r="B233" s="19" t="s">
        <v>57</v>
      </c>
      <c r="C233" s="8">
        <v>0.1</v>
      </c>
      <c r="D233" s="7">
        <v>25</v>
      </c>
      <c r="E233" s="7">
        <v>1</v>
      </c>
      <c r="F233" s="7">
        <v>10</v>
      </c>
      <c r="G233" s="7">
        <v>0</v>
      </c>
      <c r="H233" s="7">
        <v>10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2">
        <f t="shared" si="35"/>
        <v>10</v>
      </c>
      <c r="V233" s="2">
        <f t="shared" si="36"/>
        <v>0</v>
      </c>
      <c r="W233" s="2">
        <f t="shared" si="33"/>
        <v>0</v>
      </c>
      <c r="X233" s="2">
        <f t="shared" si="37"/>
        <v>0</v>
      </c>
      <c r="Y233" s="2">
        <f t="shared" si="34"/>
        <v>10</v>
      </c>
      <c r="Z233" s="2">
        <f t="shared" si="38"/>
        <v>0</v>
      </c>
      <c r="AA233" s="5">
        <v>0.78</v>
      </c>
      <c r="AB233" s="5">
        <v>0.88800000000000001</v>
      </c>
      <c r="AC233" s="5">
        <v>1.07</v>
      </c>
      <c r="AD233" s="5">
        <v>1.266</v>
      </c>
      <c r="AE233" s="5">
        <v>1.306</v>
      </c>
      <c r="AF233" s="9" t="s">
        <v>15</v>
      </c>
      <c r="AG233" s="10" t="s">
        <v>15</v>
      </c>
      <c r="AH233" s="10" t="s">
        <v>15</v>
      </c>
      <c r="AI233" s="10" t="s">
        <v>15</v>
      </c>
      <c r="AJ233" s="10" t="s">
        <v>15</v>
      </c>
    </row>
    <row r="234" spans="1:36">
      <c r="A234" s="19" t="s">
        <v>17</v>
      </c>
      <c r="B234" s="19" t="s">
        <v>57</v>
      </c>
      <c r="C234" s="8">
        <v>0.1</v>
      </c>
      <c r="D234" s="7">
        <v>25</v>
      </c>
      <c r="E234" s="7">
        <v>2</v>
      </c>
      <c r="F234" s="7">
        <v>10</v>
      </c>
      <c r="G234" s="7">
        <v>0</v>
      </c>
      <c r="H234" s="7">
        <v>10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2">
        <f t="shared" si="35"/>
        <v>10</v>
      </c>
      <c r="V234" s="2">
        <f t="shared" si="36"/>
        <v>0</v>
      </c>
      <c r="W234" s="2">
        <f t="shared" si="33"/>
        <v>0</v>
      </c>
      <c r="X234" s="2">
        <f t="shared" si="37"/>
        <v>0</v>
      </c>
      <c r="Y234" s="2">
        <f t="shared" si="34"/>
        <v>10</v>
      </c>
      <c r="Z234" s="2">
        <f t="shared" si="38"/>
        <v>0</v>
      </c>
      <c r="AA234" s="5">
        <v>0.76800000000000002</v>
      </c>
      <c r="AB234" s="5">
        <v>0.85699999999999998</v>
      </c>
      <c r="AC234" s="5">
        <v>0.95799999999999996</v>
      </c>
      <c r="AD234" s="5">
        <v>0.95899999999999996</v>
      </c>
      <c r="AE234" s="5">
        <v>1.0920000000000001</v>
      </c>
      <c r="AF234" s="9" t="s">
        <v>15</v>
      </c>
      <c r="AG234" s="10" t="s">
        <v>15</v>
      </c>
      <c r="AH234" s="10" t="s">
        <v>15</v>
      </c>
      <c r="AI234" s="10" t="s">
        <v>15</v>
      </c>
      <c r="AJ234" s="10" t="s">
        <v>15</v>
      </c>
    </row>
    <row r="235" spans="1:36">
      <c r="A235" s="19" t="s">
        <v>17</v>
      </c>
      <c r="B235" s="19" t="s">
        <v>57</v>
      </c>
      <c r="C235" s="8">
        <v>0.1</v>
      </c>
      <c r="D235" s="7">
        <v>25</v>
      </c>
      <c r="E235" s="7">
        <v>3</v>
      </c>
      <c r="F235" s="7">
        <v>10</v>
      </c>
      <c r="G235" s="7">
        <v>0</v>
      </c>
      <c r="H235" s="7">
        <v>10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2">
        <f t="shared" si="35"/>
        <v>10</v>
      </c>
      <c r="V235" s="2">
        <f t="shared" si="36"/>
        <v>0</v>
      </c>
      <c r="W235" s="2">
        <f t="shared" si="33"/>
        <v>0</v>
      </c>
      <c r="X235" s="2">
        <f t="shared" si="37"/>
        <v>0</v>
      </c>
      <c r="Y235" s="2">
        <f t="shared" si="34"/>
        <v>10</v>
      </c>
      <c r="Z235" s="2">
        <f t="shared" si="38"/>
        <v>0</v>
      </c>
      <c r="AA235" s="5">
        <v>0.81299999999999994</v>
      </c>
      <c r="AB235" s="5">
        <v>0.87</v>
      </c>
      <c r="AC235" s="5">
        <v>1.04</v>
      </c>
      <c r="AD235" s="5">
        <v>1.048</v>
      </c>
      <c r="AE235" s="5">
        <v>1.292</v>
      </c>
      <c r="AF235" s="9" t="s">
        <v>15</v>
      </c>
      <c r="AG235" s="10" t="s">
        <v>15</v>
      </c>
      <c r="AH235" s="10" t="s">
        <v>15</v>
      </c>
      <c r="AI235" s="10" t="s">
        <v>15</v>
      </c>
      <c r="AJ235" s="10" t="s">
        <v>15</v>
      </c>
    </row>
    <row r="236" spans="1:36">
      <c r="A236" s="19" t="s">
        <v>17</v>
      </c>
      <c r="B236" s="19" t="s">
        <v>57</v>
      </c>
      <c r="C236" s="8">
        <v>0.1</v>
      </c>
      <c r="D236" s="7">
        <v>25</v>
      </c>
      <c r="E236" s="7">
        <v>4</v>
      </c>
      <c r="F236" s="7">
        <v>10</v>
      </c>
      <c r="G236" s="7">
        <v>0</v>
      </c>
      <c r="H236" s="7">
        <v>10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2">
        <f t="shared" si="35"/>
        <v>10</v>
      </c>
      <c r="V236" s="2">
        <f t="shared" si="36"/>
        <v>0</v>
      </c>
      <c r="W236" s="2">
        <f t="shared" si="33"/>
        <v>0</v>
      </c>
      <c r="X236" s="2">
        <f t="shared" si="37"/>
        <v>0</v>
      </c>
      <c r="Y236" s="2">
        <f t="shared" si="34"/>
        <v>10</v>
      </c>
      <c r="Z236" s="2">
        <f t="shared" si="38"/>
        <v>0</v>
      </c>
      <c r="AA236" s="5">
        <v>0.75600000000000001</v>
      </c>
      <c r="AB236" s="5">
        <v>0.85299999999999998</v>
      </c>
      <c r="AC236" s="5">
        <v>1.0589999999999999</v>
      </c>
      <c r="AD236" s="5">
        <v>1.145</v>
      </c>
      <c r="AE236" s="5">
        <v>1.2</v>
      </c>
      <c r="AF236" s="9" t="s">
        <v>15</v>
      </c>
      <c r="AG236" s="10" t="s">
        <v>15</v>
      </c>
      <c r="AH236" s="10" t="s">
        <v>15</v>
      </c>
      <c r="AI236" s="10" t="s">
        <v>15</v>
      </c>
      <c r="AJ236" s="10" t="s">
        <v>15</v>
      </c>
    </row>
    <row r="237" spans="1:36" s="16" customFormat="1">
      <c r="A237" s="19" t="s">
        <v>17</v>
      </c>
      <c r="B237" s="19" t="s">
        <v>57</v>
      </c>
      <c r="C237" s="8">
        <v>0.1</v>
      </c>
      <c r="D237" s="7">
        <v>25</v>
      </c>
      <c r="E237" s="7">
        <v>5</v>
      </c>
      <c r="F237" s="7">
        <v>30</v>
      </c>
      <c r="G237" s="7">
        <v>0</v>
      </c>
      <c r="H237" s="7">
        <v>30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2">
        <f t="shared" si="35"/>
        <v>30</v>
      </c>
      <c r="V237" s="2">
        <f t="shared" si="36"/>
        <v>0</v>
      </c>
      <c r="W237" s="2">
        <f t="shared" si="33"/>
        <v>0</v>
      </c>
      <c r="X237" s="2">
        <f t="shared" si="37"/>
        <v>0</v>
      </c>
      <c r="Y237" s="2">
        <f t="shared" si="34"/>
        <v>30</v>
      </c>
      <c r="Z237" s="2">
        <f t="shared" si="38"/>
        <v>0</v>
      </c>
      <c r="AA237" s="5">
        <v>0.8</v>
      </c>
      <c r="AB237" s="5">
        <v>0.91900000000000004</v>
      </c>
      <c r="AC237" s="5">
        <v>0.92100000000000004</v>
      </c>
      <c r="AD237" s="18" t="s">
        <v>15</v>
      </c>
      <c r="AE237" s="18" t="s">
        <v>15</v>
      </c>
      <c r="AF237" s="5">
        <v>1.7729999999999999</v>
      </c>
      <c r="AG237" s="7">
        <v>11</v>
      </c>
      <c r="AH237" s="30">
        <f t="shared" si="39"/>
        <v>3.1419886237179472E-2</v>
      </c>
      <c r="AI237" s="32">
        <f t="shared" si="40"/>
        <v>5.5608766549913938E-3</v>
      </c>
      <c r="AJ237" s="10" t="s">
        <v>15</v>
      </c>
    </row>
    <row r="238" spans="1:36" s="16" customFormat="1">
      <c r="A238" s="19" t="s">
        <v>17</v>
      </c>
      <c r="B238" s="19" t="s">
        <v>57</v>
      </c>
      <c r="C238" s="8">
        <v>0.1</v>
      </c>
      <c r="D238" s="7">
        <v>25</v>
      </c>
      <c r="E238" s="7">
        <v>6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2">
        <f t="shared" si="35"/>
        <v>0</v>
      </c>
      <c r="V238" s="2">
        <f t="shared" si="36"/>
        <v>0</v>
      </c>
      <c r="W238" s="2">
        <f t="shared" si="33"/>
        <v>0</v>
      </c>
      <c r="X238" s="2">
        <f t="shared" si="37"/>
        <v>0</v>
      </c>
      <c r="Y238" s="2">
        <f t="shared" si="34"/>
        <v>0</v>
      </c>
      <c r="Z238" s="2">
        <f t="shared" si="38"/>
        <v>0</v>
      </c>
      <c r="AA238" s="5">
        <v>0.76300000000000001</v>
      </c>
      <c r="AB238" s="5">
        <v>0.88</v>
      </c>
      <c r="AC238" s="5">
        <v>0.88</v>
      </c>
      <c r="AD238" s="18" t="s">
        <v>15</v>
      </c>
      <c r="AE238" s="18" t="s">
        <v>15</v>
      </c>
      <c r="AF238" s="13">
        <v>1.504</v>
      </c>
      <c r="AG238" s="15">
        <v>13</v>
      </c>
      <c r="AH238" s="30">
        <f t="shared" si="39"/>
        <v>2.2671022946210997E-2</v>
      </c>
      <c r="AI238" s="32">
        <f t="shared" si="40"/>
        <v>4.7660103227144734E-3</v>
      </c>
      <c r="AJ238" s="10" t="s">
        <v>15</v>
      </c>
    </row>
    <row r="239" spans="1:36" s="16" customFormat="1">
      <c r="A239" s="19" t="s">
        <v>17</v>
      </c>
      <c r="B239" s="19" t="s">
        <v>57</v>
      </c>
      <c r="C239" s="8">
        <v>0.1</v>
      </c>
      <c r="D239" s="7">
        <v>25</v>
      </c>
      <c r="E239" s="7">
        <v>7</v>
      </c>
      <c r="F239" s="7">
        <v>30</v>
      </c>
      <c r="G239" s="7">
        <v>0</v>
      </c>
      <c r="H239" s="7">
        <v>30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2">
        <f t="shared" si="35"/>
        <v>30</v>
      </c>
      <c r="V239" s="2">
        <f t="shared" si="36"/>
        <v>0</v>
      </c>
      <c r="W239" s="2">
        <f t="shared" si="33"/>
        <v>0</v>
      </c>
      <c r="X239" s="2">
        <f t="shared" si="37"/>
        <v>0</v>
      </c>
      <c r="Y239" s="2">
        <f t="shared" si="34"/>
        <v>30</v>
      </c>
      <c r="Z239" s="2">
        <f t="shared" si="38"/>
        <v>0</v>
      </c>
      <c r="AA239" s="5">
        <v>0.754</v>
      </c>
      <c r="AB239" s="5">
        <v>0.879</v>
      </c>
      <c r="AC239" s="5">
        <v>0.88100000000000001</v>
      </c>
      <c r="AD239" s="18" t="s">
        <v>15</v>
      </c>
      <c r="AE239" s="18" t="s">
        <v>15</v>
      </c>
      <c r="AF239" s="5">
        <v>1.613</v>
      </c>
      <c r="AG239" s="7">
        <v>12</v>
      </c>
      <c r="AH239" s="30">
        <f t="shared" si="39"/>
        <v>2.752191845993229E-2</v>
      </c>
      <c r="AI239" s="32">
        <f t="shared" si="40"/>
        <v>5.6337135451894884E-3</v>
      </c>
      <c r="AJ239" s="10" t="s">
        <v>15</v>
      </c>
    </row>
    <row r="240" spans="1:36" s="16" customFormat="1">
      <c r="A240" s="19" t="s">
        <v>17</v>
      </c>
      <c r="B240" s="19" t="s">
        <v>57</v>
      </c>
      <c r="C240" s="8">
        <v>0.1</v>
      </c>
      <c r="D240" s="7">
        <v>25</v>
      </c>
      <c r="E240" s="7">
        <v>8</v>
      </c>
      <c r="F240" s="7">
        <v>30</v>
      </c>
      <c r="G240" s="7">
        <v>0</v>
      </c>
      <c r="H240" s="7">
        <v>30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2">
        <f t="shared" si="35"/>
        <v>30</v>
      </c>
      <c r="V240" s="2">
        <f t="shared" si="36"/>
        <v>0</v>
      </c>
      <c r="W240" s="2">
        <f t="shared" si="33"/>
        <v>0</v>
      </c>
      <c r="X240" s="2">
        <f t="shared" si="37"/>
        <v>0</v>
      </c>
      <c r="Y240" s="2">
        <f t="shared" si="34"/>
        <v>30</v>
      </c>
      <c r="Z240" s="2">
        <f t="shared" si="38"/>
        <v>0</v>
      </c>
      <c r="AA240" s="5">
        <v>0.76600000000000001</v>
      </c>
      <c r="AB240" s="5">
        <v>0.75900000000000001</v>
      </c>
      <c r="AC240" s="5">
        <v>0.872</v>
      </c>
      <c r="AD240" s="18" t="s">
        <v>15</v>
      </c>
      <c r="AE240" s="18" t="s">
        <v>15</v>
      </c>
      <c r="AF240" s="13">
        <v>1.5529999999999999</v>
      </c>
      <c r="AG240" s="15">
        <v>13</v>
      </c>
      <c r="AH240" s="30">
        <f t="shared" si="39"/>
        <v>2.3610975853534964E-2</v>
      </c>
      <c r="AI240" s="32">
        <f t="shared" si="40"/>
        <v>4.3298242538433295E-3</v>
      </c>
      <c r="AJ240" s="10" t="s">
        <v>15</v>
      </c>
    </row>
    <row r="241" spans="1:36" s="16" customFormat="1">
      <c r="A241" s="19" t="s">
        <v>17</v>
      </c>
      <c r="B241" s="19" t="s">
        <v>57</v>
      </c>
      <c r="C241" s="8">
        <v>0.1</v>
      </c>
      <c r="D241" s="7">
        <v>25</v>
      </c>
      <c r="E241" s="7">
        <v>9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2">
        <f t="shared" si="35"/>
        <v>0</v>
      </c>
      <c r="V241" s="2">
        <f t="shared" si="36"/>
        <v>0</v>
      </c>
      <c r="W241" s="2">
        <f t="shared" si="33"/>
        <v>0</v>
      </c>
      <c r="X241" s="2">
        <f t="shared" si="37"/>
        <v>0</v>
      </c>
      <c r="Y241" s="2">
        <f t="shared" si="34"/>
        <v>0</v>
      </c>
      <c r="Z241" s="2">
        <f t="shared" si="38"/>
        <v>0</v>
      </c>
      <c r="AA241" s="5">
        <v>0.77500000000000002</v>
      </c>
      <c r="AB241" s="5">
        <v>0.94399999999999995</v>
      </c>
      <c r="AC241" s="18" t="s">
        <v>15</v>
      </c>
      <c r="AD241" s="18" t="s">
        <v>15</v>
      </c>
      <c r="AE241" s="18" t="s">
        <v>15</v>
      </c>
      <c r="AF241" s="5">
        <v>1.661</v>
      </c>
      <c r="AG241" s="7">
        <v>10</v>
      </c>
      <c r="AH241" s="30">
        <f t="shared" si="39"/>
        <v>3.3106792994508416E-2</v>
      </c>
      <c r="AI241" s="10" t="s">
        <v>15</v>
      </c>
      <c r="AJ241" s="10" t="s">
        <v>15</v>
      </c>
    </row>
    <row r="242" spans="1:36" s="16" customFormat="1">
      <c r="A242" s="19" t="s">
        <v>17</v>
      </c>
      <c r="B242" s="19" t="s">
        <v>57</v>
      </c>
      <c r="C242" s="8">
        <v>0.1</v>
      </c>
      <c r="D242" s="7">
        <v>25</v>
      </c>
      <c r="E242" s="7">
        <v>10</v>
      </c>
      <c r="F242" s="7">
        <v>10</v>
      </c>
      <c r="G242" s="7">
        <v>0</v>
      </c>
      <c r="H242" s="7">
        <v>10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2">
        <f t="shared" si="35"/>
        <v>10</v>
      </c>
      <c r="V242" s="2">
        <f t="shared" si="36"/>
        <v>0</v>
      </c>
      <c r="W242" s="2">
        <f t="shared" si="33"/>
        <v>0</v>
      </c>
      <c r="X242" s="2">
        <f t="shared" si="37"/>
        <v>0</v>
      </c>
      <c r="Y242" s="2">
        <f t="shared" si="34"/>
        <v>10</v>
      </c>
      <c r="Z242" s="2">
        <f t="shared" si="38"/>
        <v>0</v>
      </c>
      <c r="AA242" s="5">
        <v>0.77</v>
      </c>
      <c r="AB242" s="5">
        <v>0.96</v>
      </c>
      <c r="AC242" s="18" t="s">
        <v>15</v>
      </c>
      <c r="AD242" s="18" t="s">
        <v>15</v>
      </c>
      <c r="AE242" s="18" t="s">
        <v>15</v>
      </c>
      <c r="AF242" s="5">
        <v>1.758</v>
      </c>
      <c r="AG242" s="7">
        <v>13</v>
      </c>
      <c r="AH242" s="30">
        <f t="shared" si="39"/>
        <v>2.7579088120405475E-2</v>
      </c>
      <c r="AI242" s="10" t="s">
        <v>15</v>
      </c>
      <c r="AJ242" s="10" t="s">
        <v>15</v>
      </c>
    </row>
    <row r="243" spans="1:36">
      <c r="A243" s="19" t="s">
        <v>17</v>
      </c>
      <c r="B243" s="19" t="s">
        <v>57</v>
      </c>
      <c r="C243" s="8">
        <v>0.25</v>
      </c>
      <c r="D243" s="7">
        <v>25</v>
      </c>
      <c r="E243" s="7">
        <v>1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2">
        <f t="shared" si="35"/>
        <v>0</v>
      </c>
      <c r="V243" s="2">
        <f t="shared" si="36"/>
        <v>0</v>
      </c>
      <c r="W243" s="2">
        <f t="shared" si="33"/>
        <v>0</v>
      </c>
      <c r="X243" s="2">
        <f t="shared" si="37"/>
        <v>0</v>
      </c>
      <c r="Y243" s="2">
        <f t="shared" si="34"/>
        <v>0</v>
      </c>
      <c r="Z243" s="2">
        <f t="shared" si="38"/>
        <v>0</v>
      </c>
      <c r="AA243" s="5">
        <v>0.79800000000000004</v>
      </c>
      <c r="AB243" s="5">
        <v>0.90700000000000003</v>
      </c>
      <c r="AC243" s="5">
        <v>1.177</v>
      </c>
      <c r="AD243" s="5">
        <v>1.145</v>
      </c>
      <c r="AE243" s="5">
        <v>1.506</v>
      </c>
      <c r="AF243" s="9" t="s">
        <v>15</v>
      </c>
      <c r="AG243" s="10" t="s">
        <v>15</v>
      </c>
      <c r="AH243" s="10" t="s">
        <v>15</v>
      </c>
      <c r="AI243" s="10" t="s">
        <v>15</v>
      </c>
      <c r="AJ243" s="10" t="s">
        <v>15</v>
      </c>
    </row>
    <row r="244" spans="1:36">
      <c r="A244" s="19" t="s">
        <v>17</v>
      </c>
      <c r="B244" s="19" t="s">
        <v>57</v>
      </c>
      <c r="C244" s="8">
        <v>0.25</v>
      </c>
      <c r="D244" s="7">
        <v>25</v>
      </c>
      <c r="E244" s="7">
        <v>2</v>
      </c>
      <c r="F244" s="7">
        <v>10</v>
      </c>
      <c r="G244" s="7">
        <v>0</v>
      </c>
      <c r="H244" s="7">
        <v>10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2">
        <f t="shared" si="35"/>
        <v>10</v>
      </c>
      <c r="V244" s="2">
        <f t="shared" si="36"/>
        <v>0</v>
      </c>
      <c r="W244" s="2">
        <f t="shared" si="33"/>
        <v>0</v>
      </c>
      <c r="X244" s="2">
        <f t="shared" si="37"/>
        <v>0</v>
      </c>
      <c r="Y244" s="2">
        <f t="shared" si="34"/>
        <v>10</v>
      </c>
      <c r="Z244" s="2">
        <f t="shared" si="38"/>
        <v>0</v>
      </c>
      <c r="AA244" s="5">
        <v>0.71</v>
      </c>
      <c r="AB244" s="5">
        <v>0.80300000000000005</v>
      </c>
      <c r="AC244" s="5">
        <v>1.0589999999999999</v>
      </c>
      <c r="AD244" s="5">
        <v>1.321</v>
      </c>
      <c r="AE244" s="5">
        <v>1.377</v>
      </c>
      <c r="AF244" s="9" t="s">
        <v>15</v>
      </c>
      <c r="AG244" s="10" t="s">
        <v>15</v>
      </c>
      <c r="AH244" s="10" t="s">
        <v>15</v>
      </c>
      <c r="AI244" s="10" t="s">
        <v>15</v>
      </c>
      <c r="AJ244" s="10" t="s">
        <v>15</v>
      </c>
    </row>
    <row r="245" spans="1:36">
      <c r="A245" s="19" t="s">
        <v>17</v>
      </c>
      <c r="B245" s="19" t="s">
        <v>57</v>
      </c>
      <c r="C245" s="8">
        <v>0.25</v>
      </c>
      <c r="D245" s="7">
        <v>25</v>
      </c>
      <c r="E245" s="7">
        <v>3</v>
      </c>
      <c r="F245" s="7">
        <v>10</v>
      </c>
      <c r="G245" s="7">
        <v>0</v>
      </c>
      <c r="H245" s="7">
        <v>10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2">
        <f t="shared" si="35"/>
        <v>10</v>
      </c>
      <c r="V245" s="2">
        <f t="shared" si="36"/>
        <v>0</v>
      </c>
      <c r="W245" s="2">
        <f t="shared" si="33"/>
        <v>0</v>
      </c>
      <c r="X245" s="2">
        <f t="shared" si="37"/>
        <v>0</v>
      </c>
      <c r="Y245" s="2">
        <f t="shared" si="34"/>
        <v>10</v>
      </c>
      <c r="Z245" s="2">
        <f t="shared" si="38"/>
        <v>0</v>
      </c>
      <c r="AA245" s="5">
        <v>0.79400000000000004</v>
      </c>
      <c r="AB245" s="5">
        <v>0.92600000000000005</v>
      </c>
      <c r="AC245" s="5">
        <v>1.169</v>
      </c>
      <c r="AD245" s="5">
        <v>1.4330000000000001</v>
      </c>
      <c r="AE245" s="5">
        <v>1.4730000000000001</v>
      </c>
      <c r="AF245" s="9" t="s">
        <v>15</v>
      </c>
      <c r="AG245" s="10" t="s">
        <v>15</v>
      </c>
      <c r="AH245" s="10" t="s">
        <v>15</v>
      </c>
      <c r="AI245" s="10" t="s">
        <v>15</v>
      </c>
      <c r="AJ245" s="10" t="s">
        <v>15</v>
      </c>
    </row>
    <row r="246" spans="1:36">
      <c r="A246" s="19" t="s">
        <v>17</v>
      </c>
      <c r="B246" s="19" t="s">
        <v>57</v>
      </c>
      <c r="C246" s="8">
        <v>0.25</v>
      </c>
      <c r="D246" s="7">
        <v>25</v>
      </c>
      <c r="E246" s="7">
        <v>4</v>
      </c>
      <c r="F246" s="7">
        <v>10</v>
      </c>
      <c r="G246" s="7">
        <v>0</v>
      </c>
      <c r="H246" s="7">
        <v>10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2">
        <f t="shared" si="35"/>
        <v>10</v>
      </c>
      <c r="V246" s="2">
        <f t="shared" si="36"/>
        <v>0</v>
      </c>
      <c r="W246" s="2">
        <f t="shared" si="33"/>
        <v>0</v>
      </c>
      <c r="X246" s="2">
        <f t="shared" si="37"/>
        <v>0</v>
      </c>
      <c r="Y246" s="2">
        <f t="shared" si="34"/>
        <v>10</v>
      </c>
      <c r="Z246" s="2">
        <f t="shared" si="38"/>
        <v>0</v>
      </c>
      <c r="AA246" s="5">
        <v>0.74199999999999999</v>
      </c>
      <c r="AB246" s="5">
        <v>0.86199999999999999</v>
      </c>
      <c r="AC246" s="5">
        <v>1.115</v>
      </c>
      <c r="AD246" s="5">
        <v>1.2849999999999999</v>
      </c>
      <c r="AE246" s="5">
        <v>1.34</v>
      </c>
      <c r="AF246" s="9" t="s">
        <v>15</v>
      </c>
      <c r="AG246" s="10" t="s">
        <v>15</v>
      </c>
      <c r="AH246" s="10" t="s">
        <v>15</v>
      </c>
      <c r="AI246" s="10" t="s">
        <v>15</v>
      </c>
      <c r="AJ246" s="10" t="s">
        <v>15</v>
      </c>
    </row>
    <row r="247" spans="1:36" s="16" customFormat="1">
      <c r="A247" s="19" t="s">
        <v>17</v>
      </c>
      <c r="B247" s="19" t="s">
        <v>57</v>
      </c>
      <c r="C247" s="8">
        <v>0.25</v>
      </c>
      <c r="D247" s="7">
        <v>25</v>
      </c>
      <c r="E247" s="7">
        <v>5</v>
      </c>
      <c r="F247" s="7">
        <v>10</v>
      </c>
      <c r="G247" s="7">
        <v>0</v>
      </c>
      <c r="H247" s="7">
        <v>10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2">
        <f t="shared" si="35"/>
        <v>10</v>
      </c>
      <c r="V247" s="2">
        <f t="shared" si="36"/>
        <v>0</v>
      </c>
      <c r="W247" s="2">
        <f t="shared" si="33"/>
        <v>0</v>
      </c>
      <c r="X247" s="2">
        <f t="shared" si="37"/>
        <v>0</v>
      </c>
      <c r="Y247" s="2">
        <f t="shared" si="34"/>
        <v>10</v>
      </c>
      <c r="Z247" s="2">
        <f t="shared" si="38"/>
        <v>0</v>
      </c>
      <c r="AA247" s="5">
        <v>0.751</v>
      </c>
      <c r="AB247" s="5">
        <v>0.871</v>
      </c>
      <c r="AC247" s="13">
        <v>0.88900000000000001</v>
      </c>
      <c r="AD247" s="18" t="s">
        <v>15</v>
      </c>
      <c r="AE247" s="18" t="s">
        <v>15</v>
      </c>
      <c r="AF247" s="13">
        <v>1.6359999999999999</v>
      </c>
      <c r="AG247" s="15">
        <v>8</v>
      </c>
      <c r="AH247" s="30">
        <f t="shared" si="39"/>
        <v>4.2267920291391967E-2</v>
      </c>
      <c r="AI247" s="32">
        <f t="shared" si="40"/>
        <v>9.1577279957556629E-3</v>
      </c>
      <c r="AJ247" s="10" t="s">
        <v>15</v>
      </c>
    </row>
    <row r="248" spans="1:36" s="16" customFormat="1">
      <c r="A248" s="19" t="s">
        <v>17</v>
      </c>
      <c r="B248" s="19" t="s">
        <v>57</v>
      </c>
      <c r="C248" s="8">
        <v>0.25</v>
      </c>
      <c r="D248" s="7">
        <v>25</v>
      </c>
      <c r="E248" s="7">
        <v>6</v>
      </c>
      <c r="F248" s="7">
        <v>10</v>
      </c>
      <c r="G248" s="7">
        <v>0</v>
      </c>
      <c r="H248" s="7">
        <v>10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2">
        <f t="shared" si="35"/>
        <v>10</v>
      </c>
      <c r="V248" s="2">
        <f t="shared" si="36"/>
        <v>0</v>
      </c>
      <c r="W248" s="2">
        <f t="shared" si="33"/>
        <v>0</v>
      </c>
      <c r="X248" s="2">
        <f t="shared" si="37"/>
        <v>0</v>
      </c>
      <c r="Y248" s="2">
        <f t="shared" si="34"/>
        <v>10</v>
      </c>
      <c r="Z248" s="2">
        <f t="shared" si="38"/>
        <v>0</v>
      </c>
      <c r="AA248" s="5">
        <v>0.73599999999999999</v>
      </c>
      <c r="AB248" s="5">
        <v>0.872</v>
      </c>
      <c r="AC248" s="13">
        <v>0.89700000000000002</v>
      </c>
      <c r="AD248" s="18" t="s">
        <v>15</v>
      </c>
      <c r="AE248" s="18" t="s">
        <v>15</v>
      </c>
      <c r="AF248" s="13">
        <v>1.6240000000000001</v>
      </c>
      <c r="AG248" s="15">
        <v>9</v>
      </c>
      <c r="AH248" s="30">
        <f t="shared" si="39"/>
        <v>3.8189801174184183E-2</v>
      </c>
      <c r="AI248" s="32">
        <f t="shared" si="40"/>
        <v>9.5460698562881367E-3</v>
      </c>
      <c r="AJ248" s="10" t="s">
        <v>15</v>
      </c>
    </row>
    <row r="249" spans="1:36" s="16" customFormat="1">
      <c r="A249" s="19" t="s">
        <v>17</v>
      </c>
      <c r="B249" s="19" t="s">
        <v>57</v>
      </c>
      <c r="C249" s="8">
        <v>0.25</v>
      </c>
      <c r="D249" s="7">
        <v>25</v>
      </c>
      <c r="E249" s="7">
        <v>7</v>
      </c>
      <c r="F249" s="7">
        <v>30</v>
      </c>
      <c r="G249" s="7">
        <v>0</v>
      </c>
      <c r="H249" s="7">
        <v>30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2">
        <f t="shared" si="35"/>
        <v>30</v>
      </c>
      <c r="V249" s="2">
        <f t="shared" si="36"/>
        <v>0</v>
      </c>
      <c r="W249" s="2">
        <f t="shared" si="33"/>
        <v>0</v>
      </c>
      <c r="X249" s="2">
        <f t="shared" si="37"/>
        <v>0</v>
      </c>
      <c r="Y249" s="2">
        <f t="shared" si="34"/>
        <v>30</v>
      </c>
      <c r="Z249" s="2">
        <f t="shared" si="38"/>
        <v>0</v>
      </c>
      <c r="AA249" s="5">
        <v>0.76</v>
      </c>
      <c r="AB249" s="5">
        <v>0.92</v>
      </c>
      <c r="AC249" s="13">
        <v>0.92700000000000005</v>
      </c>
      <c r="AD249" s="18" t="s">
        <v>15</v>
      </c>
      <c r="AE249" s="18" t="s">
        <v>15</v>
      </c>
      <c r="AF249" s="13">
        <v>1.7090000000000001</v>
      </c>
      <c r="AG249" s="15">
        <v>9</v>
      </c>
      <c r="AH249" s="30">
        <f t="shared" si="39"/>
        <v>3.9103163382216172E-2</v>
      </c>
      <c r="AI249" s="32">
        <f t="shared" si="40"/>
        <v>9.5851268737450826E-3</v>
      </c>
      <c r="AJ249" s="10" t="s">
        <v>15</v>
      </c>
    </row>
    <row r="250" spans="1:36" s="16" customFormat="1">
      <c r="A250" s="19" t="s">
        <v>17</v>
      </c>
      <c r="B250" s="19" t="s">
        <v>57</v>
      </c>
      <c r="C250" s="8">
        <v>0.25</v>
      </c>
      <c r="D250" s="7">
        <v>25</v>
      </c>
      <c r="E250" s="7">
        <v>8</v>
      </c>
      <c r="F250" s="7">
        <v>30</v>
      </c>
      <c r="G250" s="7">
        <v>0</v>
      </c>
      <c r="H250" s="7">
        <v>30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2">
        <f t="shared" si="35"/>
        <v>30</v>
      </c>
      <c r="V250" s="2">
        <f t="shared" si="36"/>
        <v>0</v>
      </c>
      <c r="W250" s="2">
        <f t="shared" si="33"/>
        <v>0</v>
      </c>
      <c r="X250" s="2">
        <f t="shared" si="37"/>
        <v>0</v>
      </c>
      <c r="Y250" s="2">
        <f t="shared" si="34"/>
        <v>30</v>
      </c>
      <c r="Z250" s="2">
        <f t="shared" si="38"/>
        <v>0</v>
      </c>
      <c r="AA250" s="5">
        <v>0.74299999999999999</v>
      </c>
      <c r="AB250" s="5">
        <v>0.90200000000000002</v>
      </c>
      <c r="AC250" s="13">
        <v>0.997</v>
      </c>
      <c r="AD250" s="18" t="s">
        <v>15</v>
      </c>
      <c r="AE250" s="18" t="s">
        <v>15</v>
      </c>
      <c r="AF250" s="13">
        <v>1.5669999999999999</v>
      </c>
      <c r="AG250" s="15">
        <v>10</v>
      </c>
      <c r="AH250" s="30">
        <f t="shared" si="39"/>
        <v>3.2408018270801482E-2</v>
      </c>
      <c r="AI250" s="32">
        <f t="shared" si="40"/>
        <v>1.2770634455108043E-2</v>
      </c>
      <c r="AJ250" s="10" t="s">
        <v>15</v>
      </c>
    </row>
    <row r="251" spans="1:36" s="16" customFormat="1">
      <c r="A251" s="19" t="s">
        <v>17</v>
      </c>
      <c r="B251" s="19" t="s">
        <v>57</v>
      </c>
      <c r="C251" s="8">
        <v>0.25</v>
      </c>
      <c r="D251" s="7">
        <v>25</v>
      </c>
      <c r="E251" s="7">
        <v>9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2">
        <f t="shared" si="35"/>
        <v>0</v>
      </c>
      <c r="V251" s="2">
        <f t="shared" si="36"/>
        <v>0</v>
      </c>
      <c r="W251" s="2">
        <f t="shared" si="33"/>
        <v>0</v>
      </c>
      <c r="X251" s="2">
        <f t="shared" si="37"/>
        <v>0</v>
      </c>
      <c r="Y251" s="2">
        <f t="shared" si="34"/>
        <v>0</v>
      </c>
      <c r="Z251" s="2">
        <f t="shared" si="38"/>
        <v>0</v>
      </c>
      <c r="AA251" s="5">
        <v>0.77600000000000002</v>
      </c>
      <c r="AB251" s="5">
        <v>0.96499999999999997</v>
      </c>
      <c r="AC251" s="18" t="s">
        <v>15</v>
      </c>
      <c r="AD251" s="18" t="s">
        <v>15</v>
      </c>
      <c r="AE251" s="18" t="s">
        <v>15</v>
      </c>
      <c r="AF251" s="5">
        <v>1.9379999999999999</v>
      </c>
      <c r="AG251" s="7">
        <v>7</v>
      </c>
      <c r="AH251" s="30">
        <f t="shared" si="39"/>
        <v>5.6784578779508287E-2</v>
      </c>
      <c r="AI251" s="10" t="s">
        <v>15</v>
      </c>
      <c r="AJ251" s="10" t="s">
        <v>15</v>
      </c>
    </row>
    <row r="252" spans="1:36" s="16" customFormat="1">
      <c r="A252" s="19" t="s">
        <v>17</v>
      </c>
      <c r="B252" s="19" t="s">
        <v>57</v>
      </c>
      <c r="C252" s="8">
        <v>0.25</v>
      </c>
      <c r="D252" s="7">
        <v>25</v>
      </c>
      <c r="E252" s="7">
        <v>10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2">
        <f t="shared" si="35"/>
        <v>0</v>
      </c>
      <c r="V252" s="2">
        <f t="shared" si="36"/>
        <v>0</v>
      </c>
      <c r="W252" s="2">
        <f t="shared" si="33"/>
        <v>0</v>
      </c>
      <c r="X252" s="2">
        <f t="shared" si="37"/>
        <v>0</v>
      </c>
      <c r="Y252" s="2">
        <f t="shared" si="34"/>
        <v>0</v>
      </c>
      <c r="Z252" s="2">
        <f t="shared" si="38"/>
        <v>0</v>
      </c>
      <c r="AA252" s="5">
        <v>0.78500000000000003</v>
      </c>
      <c r="AB252" s="5">
        <v>0.97</v>
      </c>
      <c r="AC252" s="18" t="s">
        <v>15</v>
      </c>
      <c r="AD252" s="18" t="s">
        <v>15</v>
      </c>
      <c r="AE252" s="18" t="s">
        <v>15</v>
      </c>
      <c r="AF252" s="5">
        <v>1.95</v>
      </c>
      <c r="AG252" s="7">
        <v>8</v>
      </c>
      <c r="AH252" s="30">
        <f t="shared" si="39"/>
        <v>4.9395619327158184E-2</v>
      </c>
      <c r="AI252" s="10" t="s">
        <v>15</v>
      </c>
      <c r="AJ252" s="10" t="s">
        <v>15</v>
      </c>
    </row>
    <row r="253" spans="1:36" s="16" customFormat="1">
      <c r="A253" s="19" t="s">
        <v>17</v>
      </c>
      <c r="B253" s="19" t="s">
        <v>57</v>
      </c>
      <c r="C253" s="8">
        <v>0.25</v>
      </c>
      <c r="D253" s="7">
        <v>25</v>
      </c>
      <c r="E253" s="7">
        <v>11</v>
      </c>
      <c r="F253" s="7">
        <v>10</v>
      </c>
      <c r="G253" s="7">
        <v>0</v>
      </c>
      <c r="H253" s="7">
        <v>10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2">
        <f t="shared" si="35"/>
        <v>10</v>
      </c>
      <c r="V253" s="2">
        <f t="shared" si="36"/>
        <v>0</v>
      </c>
      <c r="W253" s="2">
        <f t="shared" si="33"/>
        <v>0</v>
      </c>
      <c r="X253" s="2">
        <f t="shared" si="37"/>
        <v>0</v>
      </c>
      <c r="Y253" s="2">
        <f t="shared" si="34"/>
        <v>10</v>
      </c>
      <c r="Z253" s="2">
        <f t="shared" si="38"/>
        <v>0</v>
      </c>
      <c r="AA253" s="5">
        <v>0.71799999999999997</v>
      </c>
      <c r="AB253" s="5">
        <v>0.88800000000000001</v>
      </c>
      <c r="AC253" s="18" t="s">
        <v>15</v>
      </c>
      <c r="AD253" s="18" t="s">
        <v>15</v>
      </c>
      <c r="AE253" s="18" t="s">
        <v>15</v>
      </c>
      <c r="AF253" s="5">
        <v>1.87</v>
      </c>
      <c r="AG253" s="7">
        <v>7</v>
      </c>
      <c r="AH253" s="30">
        <f t="shared" si="39"/>
        <v>5.938816604202838E-2</v>
      </c>
      <c r="AI253" s="10" t="s">
        <v>15</v>
      </c>
      <c r="AJ253" s="10" t="s">
        <v>15</v>
      </c>
    </row>
    <row r="254" spans="1:36" s="16" customFormat="1">
      <c r="A254" s="19" t="s">
        <v>17</v>
      </c>
      <c r="B254" s="19" t="s">
        <v>57</v>
      </c>
      <c r="C254" s="8">
        <v>0.25</v>
      </c>
      <c r="D254" s="7">
        <v>25</v>
      </c>
      <c r="E254" s="7">
        <v>12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2">
        <f t="shared" si="35"/>
        <v>0</v>
      </c>
      <c r="V254" s="2">
        <f t="shared" si="36"/>
        <v>0</v>
      </c>
      <c r="W254" s="2">
        <f t="shared" si="33"/>
        <v>0</v>
      </c>
      <c r="X254" s="2">
        <f t="shared" si="37"/>
        <v>0</v>
      </c>
      <c r="Y254" s="2">
        <f t="shared" si="34"/>
        <v>0</v>
      </c>
      <c r="Z254" s="2">
        <f t="shared" si="38"/>
        <v>0</v>
      </c>
      <c r="AA254" s="5">
        <v>0.76700000000000002</v>
      </c>
      <c r="AB254" s="5">
        <v>0.93300000000000005</v>
      </c>
      <c r="AC254" s="18" t="s">
        <v>15</v>
      </c>
      <c r="AD254" s="18" t="s">
        <v>15</v>
      </c>
      <c r="AE254" s="18" t="s">
        <v>15</v>
      </c>
      <c r="AF254" s="5">
        <v>2.004</v>
      </c>
      <c r="AG254" s="7">
        <v>8</v>
      </c>
      <c r="AH254" s="30">
        <f t="shared" si="39"/>
        <v>5.2137794155778391E-2</v>
      </c>
      <c r="AI254" s="10" t="s">
        <v>15</v>
      </c>
      <c r="AJ254" s="10" t="s">
        <v>15</v>
      </c>
    </row>
    <row r="255" spans="1:36">
      <c r="A255" s="19" t="s">
        <v>17</v>
      </c>
      <c r="B255" s="19" t="s">
        <v>57</v>
      </c>
      <c r="C255" s="8">
        <v>0.5</v>
      </c>
      <c r="D255" s="7">
        <v>25</v>
      </c>
      <c r="E255" s="7">
        <v>1</v>
      </c>
      <c r="F255" s="7">
        <f>30</f>
        <v>30</v>
      </c>
      <c r="G255" s="7">
        <f>30</f>
        <v>30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2">
        <f t="shared" si="35"/>
        <v>30</v>
      </c>
      <c r="V255" s="2">
        <f t="shared" si="36"/>
        <v>0</v>
      </c>
      <c r="W255" s="2">
        <f t="shared" si="33"/>
        <v>30</v>
      </c>
      <c r="X255" s="2">
        <f t="shared" si="37"/>
        <v>0</v>
      </c>
      <c r="Y255" s="2">
        <f t="shared" si="34"/>
        <v>0</v>
      </c>
      <c r="Z255" s="2">
        <f t="shared" si="38"/>
        <v>0</v>
      </c>
      <c r="AA255" s="5">
        <v>0.80300000000000005</v>
      </c>
      <c r="AB255" s="5">
        <v>0.93799999999999994</v>
      </c>
      <c r="AC255" s="5">
        <v>1.165</v>
      </c>
      <c r="AD255" s="5">
        <v>1.1739999999999999</v>
      </c>
      <c r="AE255" s="5">
        <v>1.538</v>
      </c>
      <c r="AF255" s="5">
        <v>1.847</v>
      </c>
      <c r="AG255" s="7">
        <v>8</v>
      </c>
      <c r="AH255" s="30">
        <f t="shared" si="39"/>
        <v>4.521891877019505E-2</v>
      </c>
      <c r="AI255" s="32">
        <f t="shared" si="40"/>
        <v>2.0201297510419602E-2</v>
      </c>
      <c r="AJ255" s="32">
        <f t="shared" si="41"/>
        <v>2.0619068954114333E-2</v>
      </c>
    </row>
    <row r="256" spans="1:36">
      <c r="A256" s="19" t="s">
        <v>17</v>
      </c>
      <c r="B256" s="19" t="s">
        <v>57</v>
      </c>
      <c r="C256" s="8">
        <v>0.5</v>
      </c>
      <c r="D256" s="7">
        <v>25</v>
      </c>
      <c r="E256" s="7">
        <v>2</v>
      </c>
      <c r="F256" s="7">
        <f>30+10</f>
        <v>40</v>
      </c>
      <c r="G256" s="7">
        <v>30</v>
      </c>
      <c r="H256" s="7">
        <v>10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2">
        <f t="shared" si="35"/>
        <v>40</v>
      </c>
      <c r="V256" s="2">
        <f t="shared" si="36"/>
        <v>0</v>
      </c>
      <c r="W256" s="2">
        <f t="shared" si="33"/>
        <v>30</v>
      </c>
      <c r="X256" s="2">
        <f t="shared" si="37"/>
        <v>0</v>
      </c>
      <c r="Y256" s="2">
        <f t="shared" si="34"/>
        <v>10</v>
      </c>
      <c r="Z256" s="2">
        <f t="shared" si="38"/>
        <v>0</v>
      </c>
      <c r="AA256" s="5">
        <v>0.73199999999999998</v>
      </c>
      <c r="AB256" s="5">
        <v>0.86099999999999999</v>
      </c>
      <c r="AC256" s="5">
        <v>1.115</v>
      </c>
      <c r="AD256" s="5">
        <v>1.1850000000000001</v>
      </c>
      <c r="AE256" s="5">
        <v>1.4330000000000001</v>
      </c>
      <c r="AF256" s="5">
        <v>1.875</v>
      </c>
      <c r="AG256" s="7">
        <v>6</v>
      </c>
      <c r="AH256" s="30">
        <f t="shared" si="39"/>
        <v>6.8081698500890964E-2</v>
      </c>
      <c r="AI256" s="32">
        <f t="shared" si="40"/>
        <v>3.0460631054297933E-2</v>
      </c>
      <c r="AJ256" s="32">
        <f t="shared" si="41"/>
        <v>3.4867878214621804E-2</v>
      </c>
    </row>
    <row r="257" spans="1:36">
      <c r="A257" s="19" t="s">
        <v>17</v>
      </c>
      <c r="B257" s="19" t="s">
        <v>57</v>
      </c>
      <c r="C257" s="8">
        <v>0.5</v>
      </c>
      <c r="D257" s="7">
        <v>25</v>
      </c>
      <c r="E257" s="7">
        <v>3</v>
      </c>
      <c r="F257" s="7">
        <v>10</v>
      </c>
      <c r="G257" s="2">
        <v>0</v>
      </c>
      <c r="H257" s="7">
        <v>10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2">
        <f t="shared" si="35"/>
        <v>10</v>
      </c>
      <c r="V257" s="2">
        <f t="shared" si="36"/>
        <v>0</v>
      </c>
      <c r="W257" s="2">
        <f t="shared" si="33"/>
        <v>0</v>
      </c>
      <c r="X257" s="2">
        <f t="shared" si="37"/>
        <v>0</v>
      </c>
      <c r="Y257" s="2">
        <f t="shared" si="34"/>
        <v>10</v>
      </c>
      <c r="Z257" s="2">
        <f t="shared" si="38"/>
        <v>0</v>
      </c>
      <c r="AA257" s="5">
        <v>0.81100000000000005</v>
      </c>
      <c r="AB257" s="5">
        <v>0.95099999999999996</v>
      </c>
      <c r="AC257" s="5">
        <v>1.2</v>
      </c>
      <c r="AD257" s="5">
        <v>1.2569999999999999</v>
      </c>
      <c r="AE257" s="5">
        <v>1.526</v>
      </c>
      <c r="AF257" s="5">
        <v>2.036</v>
      </c>
      <c r="AG257" s="7">
        <v>6</v>
      </c>
      <c r="AH257" s="30">
        <f t="shared" si="39"/>
        <v>6.6626153242260844E-2</v>
      </c>
      <c r="AI257" s="32">
        <f t="shared" si="40"/>
        <v>2.8360065306078125E-2</v>
      </c>
      <c r="AJ257" s="32">
        <f t="shared" si="41"/>
        <v>3.1719070579133611E-2</v>
      </c>
    </row>
    <row r="258" spans="1:36">
      <c r="A258" s="19" t="s">
        <v>17</v>
      </c>
      <c r="B258" s="19" t="s">
        <v>57</v>
      </c>
      <c r="C258" s="8">
        <v>0.5</v>
      </c>
      <c r="D258" s="7">
        <v>25</v>
      </c>
      <c r="E258" s="7">
        <v>4</v>
      </c>
      <c r="F258" s="7">
        <v>10</v>
      </c>
      <c r="G258" s="2">
        <v>0</v>
      </c>
      <c r="H258" s="7">
        <v>10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2">
        <f t="shared" si="35"/>
        <v>10</v>
      </c>
      <c r="V258" s="2">
        <f t="shared" si="36"/>
        <v>0</v>
      </c>
      <c r="W258" s="2">
        <f t="shared" ref="W258:W321" si="42">MAX(G258,J258,M258,P258, S258)</f>
        <v>0</v>
      </c>
      <c r="X258" s="2">
        <f t="shared" si="37"/>
        <v>0</v>
      </c>
      <c r="Y258" s="2">
        <f t="shared" ref="Y258:Y321" si="43">MAX(H258,K258,N258,Q258, T258)</f>
        <v>10</v>
      </c>
      <c r="Z258" s="2">
        <f t="shared" si="38"/>
        <v>0</v>
      </c>
      <c r="AA258" s="5">
        <v>0.79400000000000004</v>
      </c>
      <c r="AB258" s="5">
        <v>0.91700000000000004</v>
      </c>
      <c r="AC258" s="5">
        <v>1.044</v>
      </c>
      <c r="AD258" s="5">
        <v>1.0409999999999999</v>
      </c>
      <c r="AE258" s="5">
        <v>1.1319999999999999</v>
      </c>
      <c r="AF258" s="9" t="s">
        <v>15</v>
      </c>
      <c r="AG258" s="10" t="s">
        <v>15</v>
      </c>
      <c r="AH258" s="10" t="s">
        <v>15</v>
      </c>
      <c r="AI258" s="10" t="s">
        <v>15</v>
      </c>
      <c r="AJ258" s="10" t="s">
        <v>15</v>
      </c>
    </row>
    <row r="259" spans="1:36" s="16" customFormat="1">
      <c r="A259" s="19" t="s">
        <v>17</v>
      </c>
      <c r="B259" s="19" t="s">
        <v>57</v>
      </c>
      <c r="C259" s="8">
        <v>0.5</v>
      </c>
      <c r="D259" s="7">
        <v>25</v>
      </c>
      <c r="E259" s="7">
        <v>5</v>
      </c>
      <c r="F259" s="7">
        <f>30+10</f>
        <v>40</v>
      </c>
      <c r="G259" s="7">
        <v>30</v>
      </c>
      <c r="H259" s="7">
        <v>10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2">
        <f t="shared" ref="U259:U322" si="44">MAX(F259,I259,L259,O259, R259)</f>
        <v>40</v>
      </c>
      <c r="V259" s="2">
        <f t="shared" ref="V259:V322" si="45">MAX(I259,L259,O259, R259)</f>
        <v>0</v>
      </c>
      <c r="W259" s="2">
        <f t="shared" si="42"/>
        <v>30</v>
      </c>
      <c r="X259" s="2">
        <f t="shared" ref="X259:X322" si="46">MAX(J259,M259,P259, S259)</f>
        <v>0</v>
      </c>
      <c r="Y259" s="2">
        <f t="shared" si="43"/>
        <v>10</v>
      </c>
      <c r="Z259" s="2">
        <f t="shared" ref="Z259:Z322" si="47">MAX(K259,N259,Q259, T259)</f>
        <v>0</v>
      </c>
      <c r="AA259" s="5">
        <v>0.75600000000000001</v>
      </c>
      <c r="AB259" s="5">
        <v>0.86799999999999999</v>
      </c>
      <c r="AC259" s="5">
        <v>0.871</v>
      </c>
      <c r="AD259" s="18" t="s">
        <v>15</v>
      </c>
      <c r="AE259" s="18" t="s">
        <v>15</v>
      </c>
      <c r="AF259" s="5">
        <v>1.843</v>
      </c>
      <c r="AG259" s="7">
        <v>10</v>
      </c>
      <c r="AH259" s="30">
        <f t="shared" ref="AH259:AH321" si="48">(LOG(AF259)-LOG(AA259))/AG259</f>
        <v>3.8700353971786727E-2</v>
      </c>
      <c r="AI259" s="32">
        <f t="shared" ref="AI259:AI321" si="49">(LOG(AC259)-LOG(AA259))/AG259</f>
        <v>6.149635950645666E-3</v>
      </c>
      <c r="AJ259" s="10" t="s">
        <v>15</v>
      </c>
    </row>
    <row r="260" spans="1:36">
      <c r="A260" s="19" t="s">
        <v>62</v>
      </c>
      <c r="B260" s="19" t="s">
        <v>57</v>
      </c>
      <c r="C260" s="8">
        <v>0</v>
      </c>
      <c r="D260" s="7">
        <v>0</v>
      </c>
      <c r="E260" s="7">
        <v>1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2">
        <f t="shared" si="44"/>
        <v>0</v>
      </c>
      <c r="V260" s="2">
        <f t="shared" si="45"/>
        <v>0</v>
      </c>
      <c r="W260" s="2">
        <f t="shared" si="42"/>
        <v>0</v>
      </c>
      <c r="X260" s="2">
        <f t="shared" si="46"/>
        <v>0</v>
      </c>
      <c r="Y260" s="2">
        <f t="shared" si="43"/>
        <v>0</v>
      </c>
      <c r="Z260" s="2">
        <f t="shared" si="47"/>
        <v>0</v>
      </c>
      <c r="AA260" s="5">
        <v>0.625</v>
      </c>
      <c r="AB260" s="5">
        <v>0.83099999999999996</v>
      </c>
      <c r="AC260" s="5">
        <v>1.129</v>
      </c>
      <c r="AD260" s="5">
        <v>1.5549999999999999</v>
      </c>
      <c r="AE260" s="5">
        <v>1.629</v>
      </c>
      <c r="AF260" s="5">
        <v>1.629</v>
      </c>
      <c r="AG260" s="7">
        <v>5</v>
      </c>
      <c r="AH260" s="30">
        <f t="shared" si="48"/>
        <v>8.3208213392886837E-2</v>
      </c>
      <c r="AI260" s="32">
        <f t="shared" si="49"/>
        <v>5.136278491617853E-2</v>
      </c>
      <c r="AJ260" s="32">
        <f t="shared" ref="AJ260:AJ321" si="50">(LOG(AD260)-LOG(AA260))/AG260</f>
        <v>7.9170075203756213E-2</v>
      </c>
    </row>
    <row r="261" spans="1:36">
      <c r="A261" s="19" t="s">
        <v>62</v>
      </c>
      <c r="B261" s="19" t="s">
        <v>57</v>
      </c>
      <c r="C261" s="8">
        <v>0</v>
      </c>
      <c r="D261" s="7">
        <v>0</v>
      </c>
      <c r="E261" s="7">
        <v>2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2">
        <f t="shared" si="44"/>
        <v>0</v>
      </c>
      <c r="V261" s="2">
        <f t="shared" si="45"/>
        <v>0</v>
      </c>
      <c r="W261" s="2">
        <f t="shared" si="42"/>
        <v>0</v>
      </c>
      <c r="X261" s="2">
        <f t="shared" si="46"/>
        <v>0</v>
      </c>
      <c r="Y261" s="2">
        <f t="shared" si="43"/>
        <v>0</v>
      </c>
      <c r="Z261" s="2">
        <f t="shared" si="47"/>
        <v>0</v>
      </c>
      <c r="AA261" s="5">
        <v>0.64900000000000002</v>
      </c>
      <c r="AB261" s="5">
        <v>0.83499999999999996</v>
      </c>
      <c r="AC261" s="5">
        <v>1.1180000000000001</v>
      </c>
      <c r="AD261" s="5">
        <v>1.248</v>
      </c>
      <c r="AE261" s="5">
        <v>1.35</v>
      </c>
      <c r="AF261" s="5">
        <v>1.591</v>
      </c>
      <c r="AG261" s="7">
        <v>6</v>
      </c>
      <c r="AH261" s="30">
        <f t="shared" si="48"/>
        <v>6.4904247141035376E-2</v>
      </c>
      <c r="AI261" s="32">
        <f t="shared" si="49"/>
        <v>3.9366184458339212E-2</v>
      </c>
      <c r="AJ261" s="32">
        <f t="shared" si="50"/>
        <v>4.7328314757672657E-2</v>
      </c>
    </row>
    <row r="262" spans="1:36">
      <c r="A262" s="19" t="s">
        <v>62</v>
      </c>
      <c r="B262" s="19" t="s">
        <v>57</v>
      </c>
      <c r="C262" s="8">
        <v>0</v>
      </c>
      <c r="D262" s="7">
        <v>0</v>
      </c>
      <c r="E262" s="7">
        <v>3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2">
        <f t="shared" si="44"/>
        <v>0</v>
      </c>
      <c r="V262" s="2">
        <f t="shared" si="45"/>
        <v>0</v>
      </c>
      <c r="W262" s="2">
        <f t="shared" si="42"/>
        <v>0</v>
      </c>
      <c r="X262" s="2">
        <f t="shared" si="46"/>
        <v>0</v>
      </c>
      <c r="Y262" s="2">
        <f t="shared" si="43"/>
        <v>0</v>
      </c>
      <c r="Z262" s="2">
        <f t="shared" si="47"/>
        <v>0</v>
      </c>
      <c r="AA262" s="5">
        <v>0.53800000000000003</v>
      </c>
      <c r="AB262" s="5">
        <v>0.65500000000000003</v>
      </c>
      <c r="AC262" s="5">
        <v>0.86299999999999999</v>
      </c>
      <c r="AD262" s="5">
        <v>1.1000000000000001</v>
      </c>
      <c r="AE262" s="5">
        <v>1.163</v>
      </c>
      <c r="AF262" s="5">
        <v>1.675</v>
      </c>
      <c r="AG262" s="7">
        <v>7</v>
      </c>
      <c r="AH262" s="30">
        <f t="shared" si="48"/>
        <v>7.0461790815210687E-2</v>
      </c>
      <c r="AI262" s="32">
        <f t="shared" si="49"/>
        <v>2.9318360006974343E-2</v>
      </c>
      <c r="AJ262" s="32">
        <f t="shared" si="50"/>
        <v>4.4372915641690838E-2</v>
      </c>
    </row>
    <row r="263" spans="1:36">
      <c r="A263" s="19" t="s">
        <v>62</v>
      </c>
      <c r="B263" s="19" t="s">
        <v>57</v>
      </c>
      <c r="C263" s="8">
        <v>0</v>
      </c>
      <c r="D263" s="7">
        <v>0</v>
      </c>
      <c r="E263" s="7">
        <v>4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2">
        <f t="shared" si="44"/>
        <v>0</v>
      </c>
      <c r="V263" s="2">
        <f t="shared" si="45"/>
        <v>0</v>
      </c>
      <c r="W263" s="2">
        <f t="shared" si="42"/>
        <v>0</v>
      </c>
      <c r="X263" s="2">
        <f t="shared" si="46"/>
        <v>0</v>
      </c>
      <c r="Y263" s="2">
        <f t="shared" si="43"/>
        <v>0</v>
      </c>
      <c r="Z263" s="2">
        <f t="shared" si="47"/>
        <v>0</v>
      </c>
      <c r="AA263" s="5">
        <v>0.66700000000000004</v>
      </c>
      <c r="AB263" s="5">
        <v>0.86699999999999999</v>
      </c>
      <c r="AC263" s="5">
        <v>1.1859999999999999</v>
      </c>
      <c r="AD263" s="5">
        <v>1.2669999999999999</v>
      </c>
      <c r="AE263" s="5">
        <v>1.431</v>
      </c>
      <c r="AF263" s="5">
        <v>1.643</v>
      </c>
      <c r="AG263" s="7">
        <v>6</v>
      </c>
      <c r="AH263" s="30">
        <f t="shared" si="48"/>
        <v>6.5251954919752123E-2</v>
      </c>
      <c r="AI263" s="32">
        <f t="shared" si="49"/>
        <v>4.1659809185282469E-2</v>
      </c>
      <c r="AJ263" s="32">
        <f t="shared" si="50"/>
        <v>4.6441796827815386E-2</v>
      </c>
    </row>
    <row r="264" spans="1:36">
      <c r="A264" s="19" t="s">
        <v>62</v>
      </c>
      <c r="B264" s="19" t="s">
        <v>57</v>
      </c>
      <c r="C264" s="8">
        <v>0.1</v>
      </c>
      <c r="D264" s="7">
        <v>0</v>
      </c>
      <c r="E264" s="7">
        <v>1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2">
        <f t="shared" si="44"/>
        <v>0</v>
      </c>
      <c r="V264" s="2">
        <f t="shared" si="45"/>
        <v>0</v>
      </c>
      <c r="W264" s="2">
        <f t="shared" si="42"/>
        <v>0</v>
      </c>
      <c r="X264" s="2">
        <f t="shared" si="46"/>
        <v>0</v>
      </c>
      <c r="Y264" s="2">
        <f t="shared" si="43"/>
        <v>0</v>
      </c>
      <c r="Z264" s="2">
        <f t="shared" si="47"/>
        <v>0</v>
      </c>
      <c r="AA264" s="5">
        <v>0.66800000000000004</v>
      </c>
      <c r="AB264" s="5">
        <v>0.88700000000000001</v>
      </c>
      <c r="AC264" s="5">
        <v>1.222</v>
      </c>
      <c r="AD264" s="5">
        <v>1.5129999999999999</v>
      </c>
      <c r="AE264" s="5">
        <v>1.7789999999999999</v>
      </c>
      <c r="AF264" s="5">
        <v>1.7789999999999999</v>
      </c>
      <c r="AG264" s="7">
        <v>5</v>
      </c>
      <c r="AH264" s="30">
        <f t="shared" si="48"/>
        <v>8.5079897121675865E-2</v>
      </c>
      <c r="AI264" s="32">
        <f t="shared" si="49"/>
        <v>5.2458948686197937E-2</v>
      </c>
      <c r="AJ264" s="32">
        <f t="shared" si="50"/>
        <v>7.1012493109528202E-2</v>
      </c>
    </row>
    <row r="265" spans="1:36">
      <c r="A265" s="19" t="s">
        <v>62</v>
      </c>
      <c r="B265" s="19" t="s">
        <v>57</v>
      </c>
      <c r="C265" s="8">
        <v>0.1</v>
      </c>
      <c r="D265" s="7">
        <v>0</v>
      </c>
      <c r="E265" s="7">
        <v>2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2">
        <f t="shared" si="44"/>
        <v>0</v>
      </c>
      <c r="V265" s="2">
        <f t="shared" si="45"/>
        <v>0</v>
      </c>
      <c r="W265" s="2">
        <f t="shared" si="42"/>
        <v>0</v>
      </c>
      <c r="X265" s="2">
        <f t="shared" si="46"/>
        <v>0</v>
      </c>
      <c r="Y265" s="2">
        <f t="shared" si="43"/>
        <v>0</v>
      </c>
      <c r="Z265" s="2">
        <f t="shared" si="47"/>
        <v>0</v>
      </c>
      <c r="AA265" s="5">
        <v>0.61799999999999999</v>
      </c>
      <c r="AB265" s="5">
        <v>0.68700000000000006</v>
      </c>
      <c r="AC265" s="5">
        <v>0.72199999999999998</v>
      </c>
      <c r="AD265" s="5">
        <v>1.0960000000000001</v>
      </c>
      <c r="AE265" s="5">
        <v>1.8260000000000001</v>
      </c>
      <c r="AF265" s="9" t="s">
        <v>15</v>
      </c>
      <c r="AG265" s="10" t="s">
        <v>15</v>
      </c>
      <c r="AH265" s="10" t="s">
        <v>15</v>
      </c>
      <c r="AI265" s="10" t="s">
        <v>15</v>
      </c>
      <c r="AJ265" s="10" t="s">
        <v>15</v>
      </c>
    </row>
    <row r="266" spans="1:36">
      <c r="A266" s="19" t="s">
        <v>62</v>
      </c>
      <c r="B266" s="19" t="s">
        <v>57</v>
      </c>
      <c r="C266" s="8">
        <v>0.1</v>
      </c>
      <c r="D266" s="7">
        <v>0</v>
      </c>
      <c r="E266" s="7">
        <v>3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2">
        <f t="shared" si="44"/>
        <v>0</v>
      </c>
      <c r="V266" s="2">
        <f t="shared" si="45"/>
        <v>0</v>
      </c>
      <c r="W266" s="2">
        <f t="shared" si="42"/>
        <v>0</v>
      </c>
      <c r="X266" s="2">
        <f t="shared" si="46"/>
        <v>0</v>
      </c>
      <c r="Y266" s="2">
        <f t="shared" si="43"/>
        <v>0</v>
      </c>
      <c r="Z266" s="2">
        <f t="shared" si="47"/>
        <v>0</v>
      </c>
      <c r="AA266" s="5">
        <v>0.65100000000000002</v>
      </c>
      <c r="AB266" s="5">
        <v>0.86399999999999999</v>
      </c>
      <c r="AC266" s="5">
        <v>1.206</v>
      </c>
      <c r="AD266" s="5">
        <v>1.5429999999999999</v>
      </c>
      <c r="AE266" s="5">
        <v>1.712</v>
      </c>
      <c r="AF266" s="5">
        <v>1.712</v>
      </c>
      <c r="AG266" s="7">
        <v>5</v>
      </c>
      <c r="AH266" s="30">
        <f t="shared" si="48"/>
        <v>8.3984554354588487E-2</v>
      </c>
      <c r="AI266" s="32">
        <f t="shared" si="49"/>
        <v>5.3553263847188101E-2</v>
      </c>
      <c r="AJ266" s="32">
        <f t="shared" si="50"/>
        <v>7.4956987498991254E-2</v>
      </c>
    </row>
    <row r="267" spans="1:36">
      <c r="A267" s="19" t="s">
        <v>62</v>
      </c>
      <c r="B267" s="19" t="s">
        <v>57</v>
      </c>
      <c r="C267" s="8">
        <v>0.1</v>
      </c>
      <c r="D267" s="7">
        <v>0</v>
      </c>
      <c r="E267" s="7">
        <v>4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2">
        <f t="shared" si="44"/>
        <v>0</v>
      </c>
      <c r="V267" s="2">
        <f t="shared" si="45"/>
        <v>0</v>
      </c>
      <c r="W267" s="2">
        <f t="shared" si="42"/>
        <v>0</v>
      </c>
      <c r="X267" s="2">
        <f t="shared" si="46"/>
        <v>0</v>
      </c>
      <c r="Y267" s="2">
        <f t="shared" si="43"/>
        <v>0</v>
      </c>
      <c r="Z267" s="2">
        <f t="shared" si="47"/>
        <v>0</v>
      </c>
      <c r="AA267" s="5">
        <v>0.63600000000000001</v>
      </c>
      <c r="AB267" s="5">
        <v>0.86399999999999999</v>
      </c>
      <c r="AC267" s="5">
        <v>1.196</v>
      </c>
      <c r="AD267" s="5">
        <v>1.52</v>
      </c>
      <c r="AE267" s="5">
        <v>1.7170000000000001</v>
      </c>
      <c r="AF267" s="5">
        <v>1.7170000000000001</v>
      </c>
      <c r="AG267" s="7">
        <v>5</v>
      </c>
      <c r="AH267" s="30">
        <f t="shared" si="48"/>
        <v>8.6262635902500523E-2</v>
      </c>
      <c r="AI267" s="32">
        <f t="shared" si="49"/>
        <v>5.4854812800795627E-2</v>
      </c>
      <c r="AJ267" s="32">
        <f t="shared" si="50"/>
        <v>7.5677294459271738E-2</v>
      </c>
    </row>
    <row r="268" spans="1:36" s="16" customFormat="1">
      <c r="A268" s="19" t="s">
        <v>62</v>
      </c>
      <c r="B268" s="19" t="s">
        <v>57</v>
      </c>
      <c r="C268" s="8">
        <v>0.1</v>
      </c>
      <c r="D268" s="7">
        <v>0</v>
      </c>
      <c r="E268" s="7">
        <v>5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2">
        <f t="shared" si="44"/>
        <v>0</v>
      </c>
      <c r="V268" s="2">
        <f t="shared" si="45"/>
        <v>0</v>
      </c>
      <c r="W268" s="2">
        <f t="shared" si="42"/>
        <v>0</v>
      </c>
      <c r="X268" s="2">
        <f t="shared" si="46"/>
        <v>0</v>
      </c>
      <c r="Y268" s="2">
        <f t="shared" si="43"/>
        <v>0</v>
      </c>
      <c r="Z268" s="2">
        <f t="shared" si="47"/>
        <v>0</v>
      </c>
      <c r="AA268" s="5">
        <v>0.63700000000000001</v>
      </c>
      <c r="AB268" s="5">
        <v>0.82799999999999996</v>
      </c>
      <c r="AC268" s="18" t="s">
        <v>15</v>
      </c>
      <c r="AD268" s="18" t="s">
        <v>15</v>
      </c>
      <c r="AE268" s="18" t="s">
        <v>15</v>
      </c>
      <c r="AF268" s="5">
        <v>1.671</v>
      </c>
      <c r="AG268" s="7">
        <v>6</v>
      </c>
      <c r="AH268" s="30">
        <f t="shared" si="48"/>
        <v>6.9806169593006825E-2</v>
      </c>
      <c r="AI268" s="10" t="s">
        <v>15</v>
      </c>
      <c r="AJ268" s="10" t="s">
        <v>15</v>
      </c>
    </row>
    <row r="269" spans="1:36">
      <c r="A269" s="19" t="s">
        <v>62</v>
      </c>
      <c r="B269" s="19" t="s">
        <v>57</v>
      </c>
      <c r="C269" s="8">
        <v>0.25</v>
      </c>
      <c r="D269" s="7">
        <v>0</v>
      </c>
      <c r="E269" s="7">
        <v>1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2">
        <f t="shared" si="44"/>
        <v>0</v>
      </c>
      <c r="V269" s="2">
        <f t="shared" si="45"/>
        <v>0</v>
      </c>
      <c r="W269" s="2">
        <f t="shared" si="42"/>
        <v>0</v>
      </c>
      <c r="X269" s="2">
        <f t="shared" si="46"/>
        <v>0</v>
      </c>
      <c r="Y269" s="2">
        <f t="shared" si="43"/>
        <v>0</v>
      </c>
      <c r="Z269" s="2">
        <f t="shared" si="47"/>
        <v>0</v>
      </c>
      <c r="AA269" s="5">
        <v>0.64200000000000002</v>
      </c>
      <c r="AB269" s="5">
        <v>0.83899999999999997</v>
      </c>
      <c r="AC269" s="5">
        <v>1.1759999999999999</v>
      </c>
      <c r="AD269" s="5">
        <v>1.27</v>
      </c>
      <c r="AE269" s="5">
        <v>1.4019999999999999</v>
      </c>
      <c r="AF269" s="5">
        <v>1.6950000000000001</v>
      </c>
      <c r="AG269" s="7">
        <v>6</v>
      </c>
      <c r="AH269" s="30">
        <f t="shared" si="48"/>
        <v>7.0272445745041281E-2</v>
      </c>
      <c r="AI269" s="32">
        <f t="shared" si="49"/>
        <v>4.3812048945211068E-2</v>
      </c>
      <c r="AJ269" s="32">
        <f t="shared" si="50"/>
        <v>4.9378115481183933E-2</v>
      </c>
    </row>
    <row r="270" spans="1:36">
      <c r="A270" s="19" t="s">
        <v>62</v>
      </c>
      <c r="B270" s="19" t="s">
        <v>57</v>
      </c>
      <c r="C270" s="8">
        <v>0.25</v>
      </c>
      <c r="D270" s="7">
        <v>0</v>
      </c>
      <c r="E270" s="7">
        <v>2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2">
        <f t="shared" si="44"/>
        <v>0</v>
      </c>
      <c r="V270" s="2">
        <f t="shared" si="45"/>
        <v>0</v>
      </c>
      <c r="W270" s="2">
        <f t="shared" si="42"/>
        <v>0</v>
      </c>
      <c r="X270" s="2">
        <f t="shared" si="46"/>
        <v>0</v>
      </c>
      <c r="Y270" s="2">
        <f t="shared" si="43"/>
        <v>0</v>
      </c>
      <c r="Z270" s="2">
        <f t="shared" si="47"/>
        <v>0</v>
      </c>
      <c r="AA270" s="5">
        <v>0.64</v>
      </c>
      <c r="AB270" s="5">
        <v>0.84099999999999997</v>
      </c>
      <c r="AC270" s="5">
        <v>1.167</v>
      </c>
      <c r="AD270" s="5">
        <v>1.202</v>
      </c>
      <c r="AE270" s="5">
        <v>1.419</v>
      </c>
      <c r="AF270" s="5">
        <v>1.722</v>
      </c>
      <c r="AG270" s="7">
        <v>6</v>
      </c>
      <c r="AH270" s="30">
        <f t="shared" si="48"/>
        <v>7.1642195522291466E-2</v>
      </c>
      <c r="AI270" s="32">
        <f t="shared" si="49"/>
        <v>4.3481813676913839E-2</v>
      </c>
      <c r="AJ270" s="32">
        <f t="shared" si="50"/>
        <v>4.5620748947138919E-2</v>
      </c>
    </row>
    <row r="271" spans="1:36">
      <c r="A271" s="19" t="s">
        <v>62</v>
      </c>
      <c r="B271" s="19" t="s">
        <v>57</v>
      </c>
      <c r="C271" s="8">
        <v>0.25</v>
      </c>
      <c r="D271" s="7">
        <v>0</v>
      </c>
      <c r="E271" s="7">
        <v>3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2">
        <f t="shared" si="44"/>
        <v>0</v>
      </c>
      <c r="V271" s="2">
        <f t="shared" si="45"/>
        <v>0</v>
      </c>
      <c r="W271" s="2">
        <f t="shared" si="42"/>
        <v>0</v>
      </c>
      <c r="X271" s="2">
        <f t="shared" si="46"/>
        <v>0</v>
      </c>
      <c r="Y271" s="2">
        <f t="shared" si="43"/>
        <v>0</v>
      </c>
      <c r="Z271" s="2">
        <f t="shared" si="47"/>
        <v>0</v>
      </c>
      <c r="AA271" s="5">
        <v>0.65</v>
      </c>
      <c r="AB271" s="5">
        <v>0.84799999999999998</v>
      </c>
      <c r="AC271" s="5">
        <v>1.137</v>
      </c>
      <c r="AD271" s="5">
        <v>1.2190000000000001</v>
      </c>
      <c r="AE271" s="5">
        <v>1.3680000000000001</v>
      </c>
      <c r="AF271" s="5">
        <v>1.6259999999999999</v>
      </c>
      <c r="AG271" s="7">
        <v>6</v>
      </c>
      <c r="AH271" s="30">
        <f t="shared" si="48"/>
        <v>6.6367864102532301E-2</v>
      </c>
      <c r="AI271" s="32">
        <f t="shared" si="49"/>
        <v>4.0474518007479865E-2</v>
      </c>
      <c r="AJ271" s="32">
        <f t="shared" si="50"/>
        <v>4.5515058162587725E-2</v>
      </c>
    </row>
    <row r="272" spans="1:36">
      <c r="A272" s="19" t="s">
        <v>62</v>
      </c>
      <c r="B272" s="19" t="s">
        <v>57</v>
      </c>
      <c r="C272" s="8">
        <v>0.25</v>
      </c>
      <c r="D272" s="7">
        <v>0</v>
      </c>
      <c r="E272" s="7">
        <v>4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2">
        <f t="shared" si="44"/>
        <v>0</v>
      </c>
      <c r="V272" s="2">
        <f t="shared" si="45"/>
        <v>0</v>
      </c>
      <c r="W272" s="2">
        <f t="shared" si="42"/>
        <v>0</v>
      </c>
      <c r="X272" s="2">
        <f t="shared" si="46"/>
        <v>0</v>
      </c>
      <c r="Y272" s="2">
        <f t="shared" si="43"/>
        <v>0</v>
      </c>
      <c r="Z272" s="2">
        <f t="shared" si="47"/>
        <v>0</v>
      </c>
      <c r="AA272" s="5">
        <v>0.65300000000000002</v>
      </c>
      <c r="AB272" s="5">
        <v>0.83699999999999997</v>
      </c>
      <c r="AC272" s="5">
        <v>1.19</v>
      </c>
      <c r="AD272" s="5">
        <v>1.2290000000000001</v>
      </c>
      <c r="AE272" s="5">
        <v>1.4550000000000001</v>
      </c>
      <c r="AF272" s="5">
        <v>1.716</v>
      </c>
      <c r="AG272" s="7">
        <v>6</v>
      </c>
      <c r="AH272" s="30">
        <f t="shared" si="48"/>
        <v>6.9934017039602114E-2</v>
      </c>
      <c r="AI272" s="32">
        <f t="shared" si="49"/>
        <v>4.343896335290947E-2</v>
      </c>
      <c r="AJ272" s="32">
        <f t="shared" si="50"/>
        <v>4.5773116935230028E-2</v>
      </c>
    </row>
    <row r="273" spans="1:36">
      <c r="A273" s="19" t="s">
        <v>62</v>
      </c>
      <c r="B273" s="19" t="s">
        <v>57</v>
      </c>
      <c r="C273" s="8">
        <v>0.5</v>
      </c>
      <c r="D273" s="7">
        <v>0</v>
      </c>
      <c r="E273" s="7">
        <v>1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2">
        <f t="shared" si="44"/>
        <v>0</v>
      </c>
      <c r="V273" s="2">
        <f t="shared" si="45"/>
        <v>0</v>
      </c>
      <c r="W273" s="2">
        <f t="shared" si="42"/>
        <v>0</v>
      </c>
      <c r="X273" s="2">
        <f t="shared" si="46"/>
        <v>0</v>
      </c>
      <c r="Y273" s="2">
        <f t="shared" si="43"/>
        <v>0</v>
      </c>
      <c r="Z273" s="2">
        <f t="shared" si="47"/>
        <v>0</v>
      </c>
      <c r="AA273" s="5">
        <v>0.65500000000000003</v>
      </c>
      <c r="AB273" s="5">
        <v>0.78400000000000003</v>
      </c>
      <c r="AC273" s="5">
        <v>1.0920000000000001</v>
      </c>
      <c r="AD273" s="5">
        <v>1.3560000000000001</v>
      </c>
      <c r="AE273" s="5">
        <v>1.363</v>
      </c>
      <c r="AF273" s="5">
        <v>1.6459999999999999</v>
      </c>
      <c r="AG273" s="7">
        <v>6</v>
      </c>
      <c r="AH273" s="30">
        <f t="shared" si="48"/>
        <v>6.6698088480744655E-2</v>
      </c>
      <c r="AI273" s="32">
        <f t="shared" si="49"/>
        <v>3.6996889729489231E-2</v>
      </c>
      <c r="AJ273" s="32">
        <f t="shared" si="50"/>
        <v>5.2669731589876922E-2</v>
      </c>
    </row>
    <row r="274" spans="1:36">
      <c r="A274" s="19" t="s">
        <v>62</v>
      </c>
      <c r="B274" s="19" t="s">
        <v>57</v>
      </c>
      <c r="C274" s="8">
        <v>0.5</v>
      </c>
      <c r="D274" s="7">
        <v>0</v>
      </c>
      <c r="E274" s="7">
        <v>2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2">
        <f t="shared" si="44"/>
        <v>0</v>
      </c>
      <c r="V274" s="2">
        <f t="shared" si="45"/>
        <v>0</v>
      </c>
      <c r="W274" s="2">
        <f t="shared" si="42"/>
        <v>0</v>
      </c>
      <c r="X274" s="2">
        <f t="shared" si="46"/>
        <v>0</v>
      </c>
      <c r="Y274" s="2">
        <f t="shared" si="43"/>
        <v>0</v>
      </c>
      <c r="Z274" s="2">
        <f t="shared" si="47"/>
        <v>0</v>
      </c>
      <c r="AA274" s="5">
        <v>0.65800000000000003</v>
      </c>
      <c r="AB274" s="18" t="s">
        <v>15</v>
      </c>
      <c r="AC274" s="18" t="s">
        <v>15</v>
      </c>
      <c r="AD274" s="18" t="s">
        <v>15</v>
      </c>
      <c r="AE274" s="18" t="s">
        <v>15</v>
      </c>
      <c r="AF274" s="9" t="s">
        <v>15</v>
      </c>
      <c r="AG274" s="10" t="s">
        <v>15</v>
      </c>
      <c r="AH274" s="10" t="s">
        <v>15</v>
      </c>
      <c r="AI274" s="10" t="s">
        <v>15</v>
      </c>
      <c r="AJ274" s="10" t="s">
        <v>15</v>
      </c>
    </row>
    <row r="275" spans="1:36">
      <c r="A275" s="19" t="s">
        <v>62</v>
      </c>
      <c r="B275" s="19" t="s">
        <v>57</v>
      </c>
      <c r="C275" s="8">
        <v>0.5</v>
      </c>
      <c r="D275" s="7">
        <v>0</v>
      </c>
      <c r="E275" s="7">
        <v>3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2">
        <f t="shared" si="44"/>
        <v>0</v>
      </c>
      <c r="V275" s="2">
        <f t="shared" si="45"/>
        <v>0</v>
      </c>
      <c r="W275" s="2">
        <f t="shared" si="42"/>
        <v>0</v>
      </c>
      <c r="X275" s="2">
        <f t="shared" si="46"/>
        <v>0</v>
      </c>
      <c r="Y275" s="2">
        <f t="shared" si="43"/>
        <v>0</v>
      </c>
      <c r="Z275" s="2">
        <f t="shared" si="47"/>
        <v>0</v>
      </c>
      <c r="AA275" s="5">
        <v>0.65700000000000003</v>
      </c>
      <c r="AB275" s="5">
        <v>0.78300000000000003</v>
      </c>
      <c r="AC275" s="5">
        <v>1.0860000000000001</v>
      </c>
      <c r="AD275" s="5">
        <v>1.3460000000000001</v>
      </c>
      <c r="AE275" s="5">
        <v>1.3640000000000001</v>
      </c>
      <c r="AF275" s="5">
        <v>1.609</v>
      </c>
      <c r="AG275" s="7">
        <v>6</v>
      </c>
      <c r="AH275" s="30">
        <f t="shared" si="48"/>
        <v>6.4831779089874794E-2</v>
      </c>
      <c r="AI275" s="32">
        <f t="shared" si="49"/>
        <v>3.6377409282174561E-2</v>
      </c>
      <c r="AJ275" s="32">
        <f t="shared" si="50"/>
        <v>5.1913281721362871E-2</v>
      </c>
    </row>
    <row r="276" spans="1:36">
      <c r="A276" s="19" t="s">
        <v>62</v>
      </c>
      <c r="B276" s="19" t="s">
        <v>57</v>
      </c>
      <c r="C276" s="8">
        <v>0.5</v>
      </c>
      <c r="D276" s="7">
        <v>0</v>
      </c>
      <c r="E276" s="7">
        <v>4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2">
        <f t="shared" si="44"/>
        <v>0</v>
      </c>
      <c r="V276" s="2">
        <f t="shared" si="45"/>
        <v>0</v>
      </c>
      <c r="W276" s="2">
        <f t="shared" si="42"/>
        <v>0</v>
      </c>
      <c r="X276" s="2">
        <f t="shared" si="46"/>
        <v>0</v>
      </c>
      <c r="Y276" s="2">
        <f t="shared" si="43"/>
        <v>0</v>
      </c>
      <c r="Z276" s="2">
        <f t="shared" si="47"/>
        <v>0</v>
      </c>
      <c r="AA276" s="5">
        <v>0.64200000000000002</v>
      </c>
      <c r="AB276" s="5">
        <v>0.67300000000000004</v>
      </c>
      <c r="AC276" s="5">
        <v>1.17</v>
      </c>
      <c r="AD276" s="5">
        <v>1.296</v>
      </c>
      <c r="AE276" s="5">
        <v>1.4019999999999999</v>
      </c>
      <c r="AF276" s="5">
        <v>1.7110000000000001</v>
      </c>
      <c r="AG276" s="7">
        <v>6</v>
      </c>
      <c r="AH276" s="30">
        <f t="shared" si="48"/>
        <v>7.0952496912041169E-2</v>
      </c>
      <c r="AI276" s="32">
        <f t="shared" si="49"/>
        <v>4.3441805612884722E-2</v>
      </c>
      <c r="AJ276" s="32">
        <f t="shared" si="50"/>
        <v>5.0844995577620213E-2</v>
      </c>
    </row>
    <row r="277" spans="1:36" s="16" customFormat="1">
      <c r="A277" s="19" t="s">
        <v>62</v>
      </c>
      <c r="B277" s="19" t="s">
        <v>57</v>
      </c>
      <c r="C277" s="8">
        <v>0.5</v>
      </c>
      <c r="D277" s="7">
        <v>0</v>
      </c>
      <c r="E277" s="7">
        <v>5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2">
        <f t="shared" si="44"/>
        <v>0</v>
      </c>
      <c r="V277" s="2">
        <f t="shared" si="45"/>
        <v>0</v>
      </c>
      <c r="W277" s="2">
        <f t="shared" si="42"/>
        <v>0</v>
      </c>
      <c r="X277" s="2">
        <f t="shared" si="46"/>
        <v>0</v>
      </c>
      <c r="Y277" s="2">
        <f t="shared" si="43"/>
        <v>0</v>
      </c>
      <c r="Z277" s="2">
        <f t="shared" si="47"/>
        <v>0</v>
      </c>
      <c r="AA277" s="5">
        <v>0.61699999999999999</v>
      </c>
      <c r="AB277" s="5">
        <v>0.84399999999999997</v>
      </c>
      <c r="AC277" s="18" t="s">
        <v>15</v>
      </c>
      <c r="AD277" s="18" t="s">
        <v>15</v>
      </c>
      <c r="AE277" s="18" t="s">
        <v>15</v>
      </c>
      <c r="AF277" s="5">
        <v>1.6970000000000001</v>
      </c>
      <c r="AG277" s="7">
        <v>6</v>
      </c>
      <c r="AH277" s="30">
        <f t="shared" si="48"/>
        <v>7.3232779714072369E-2</v>
      </c>
      <c r="AI277" s="10" t="s">
        <v>15</v>
      </c>
      <c r="AJ277" s="10" t="s">
        <v>15</v>
      </c>
    </row>
    <row r="278" spans="1:36">
      <c r="A278" s="19" t="s">
        <v>62</v>
      </c>
      <c r="B278" s="19" t="s">
        <v>57</v>
      </c>
      <c r="C278" s="8">
        <v>0</v>
      </c>
      <c r="D278" s="7">
        <v>5</v>
      </c>
      <c r="E278" s="7">
        <v>1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2">
        <f t="shared" si="44"/>
        <v>0</v>
      </c>
      <c r="V278" s="2">
        <f t="shared" si="45"/>
        <v>0</v>
      </c>
      <c r="W278" s="2">
        <f t="shared" si="42"/>
        <v>0</v>
      </c>
      <c r="X278" s="2">
        <f t="shared" si="46"/>
        <v>0</v>
      </c>
      <c r="Y278" s="2">
        <f t="shared" si="43"/>
        <v>0</v>
      </c>
      <c r="Z278" s="2">
        <f t="shared" si="47"/>
        <v>0</v>
      </c>
      <c r="AA278" s="5">
        <v>0.64500000000000002</v>
      </c>
      <c r="AB278" s="5">
        <v>0.83699999999999997</v>
      </c>
      <c r="AC278" s="5">
        <v>1.1399999999999999</v>
      </c>
      <c r="AD278" s="5">
        <v>1.4159999999999999</v>
      </c>
      <c r="AE278" s="5">
        <v>1.637</v>
      </c>
      <c r="AF278" s="5">
        <v>1.637</v>
      </c>
      <c r="AG278" s="7">
        <v>5</v>
      </c>
      <c r="AH278" s="30">
        <f t="shared" si="48"/>
        <v>8.0897792955334738E-2</v>
      </c>
      <c r="AI278" s="32">
        <f t="shared" si="49"/>
        <v>4.9469027340240959E-2</v>
      </c>
      <c r="AJ278" s="32">
        <f t="shared" si="50"/>
        <v>6.8300707743696482E-2</v>
      </c>
    </row>
    <row r="279" spans="1:36">
      <c r="A279" s="19" t="s">
        <v>62</v>
      </c>
      <c r="B279" s="19" t="s">
        <v>57</v>
      </c>
      <c r="C279" s="8">
        <v>0</v>
      </c>
      <c r="D279" s="7">
        <v>5</v>
      </c>
      <c r="E279" s="7">
        <v>2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2">
        <f t="shared" si="44"/>
        <v>0</v>
      </c>
      <c r="V279" s="2">
        <f t="shared" si="45"/>
        <v>0</v>
      </c>
      <c r="W279" s="2">
        <f t="shared" si="42"/>
        <v>0</v>
      </c>
      <c r="X279" s="2">
        <f t="shared" si="46"/>
        <v>0</v>
      </c>
      <c r="Y279" s="2">
        <f t="shared" si="43"/>
        <v>0</v>
      </c>
      <c r="Z279" s="2">
        <f t="shared" si="47"/>
        <v>0</v>
      </c>
      <c r="AA279" s="5">
        <v>0.66300000000000003</v>
      </c>
      <c r="AB279" s="5">
        <v>0.84899999999999998</v>
      </c>
      <c r="AC279" s="5">
        <v>1.1519999999999999</v>
      </c>
      <c r="AD279" s="5">
        <v>1.4279999999999999</v>
      </c>
      <c r="AE279" s="5">
        <v>1.643</v>
      </c>
      <c r="AF279" s="5">
        <v>1.643</v>
      </c>
      <c r="AG279" s="7">
        <v>5</v>
      </c>
      <c r="AH279" s="30">
        <f t="shared" si="48"/>
        <v>7.8824807006057721E-2</v>
      </c>
      <c r="AI279" s="32">
        <f t="shared" si="49"/>
        <v>4.7987790136484007E-2</v>
      </c>
      <c r="AJ279" s="32">
        <f t="shared" si="50"/>
        <v>6.6642935807076475E-2</v>
      </c>
    </row>
    <row r="280" spans="1:36">
      <c r="A280" s="19" t="s">
        <v>62</v>
      </c>
      <c r="B280" s="19" t="s">
        <v>57</v>
      </c>
      <c r="C280" s="8">
        <v>0</v>
      </c>
      <c r="D280" s="7">
        <v>5</v>
      </c>
      <c r="E280" s="7">
        <v>3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2">
        <f t="shared" si="44"/>
        <v>0</v>
      </c>
      <c r="V280" s="2">
        <f t="shared" si="45"/>
        <v>0</v>
      </c>
      <c r="W280" s="2">
        <f t="shared" si="42"/>
        <v>0</v>
      </c>
      <c r="X280" s="2">
        <f t="shared" si="46"/>
        <v>0</v>
      </c>
      <c r="Y280" s="2">
        <f t="shared" si="43"/>
        <v>0</v>
      </c>
      <c r="Z280" s="2">
        <f t="shared" si="47"/>
        <v>0</v>
      </c>
      <c r="AA280" s="5">
        <v>0.63500000000000001</v>
      </c>
      <c r="AB280" s="18" t="s">
        <v>15</v>
      </c>
      <c r="AC280" s="18" t="s">
        <v>15</v>
      </c>
      <c r="AD280" s="18" t="s">
        <v>15</v>
      </c>
      <c r="AE280" s="18" t="s">
        <v>15</v>
      </c>
      <c r="AF280" s="9" t="s">
        <v>15</v>
      </c>
      <c r="AG280" s="10" t="s">
        <v>15</v>
      </c>
      <c r="AH280" s="10" t="s">
        <v>15</v>
      </c>
      <c r="AI280" s="10" t="s">
        <v>15</v>
      </c>
      <c r="AJ280" s="10" t="s">
        <v>15</v>
      </c>
    </row>
    <row r="281" spans="1:36">
      <c r="A281" s="19" t="s">
        <v>62</v>
      </c>
      <c r="B281" s="19" t="s">
        <v>57</v>
      </c>
      <c r="C281" s="8">
        <v>0</v>
      </c>
      <c r="D281" s="7">
        <v>5</v>
      </c>
      <c r="E281" s="7">
        <v>4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2">
        <f t="shared" si="44"/>
        <v>0</v>
      </c>
      <c r="V281" s="2">
        <f t="shared" si="45"/>
        <v>0</v>
      </c>
      <c r="W281" s="2">
        <f t="shared" si="42"/>
        <v>0</v>
      </c>
      <c r="X281" s="2">
        <f t="shared" si="46"/>
        <v>0</v>
      </c>
      <c r="Y281" s="2">
        <f t="shared" si="43"/>
        <v>0</v>
      </c>
      <c r="Z281" s="2">
        <f t="shared" si="47"/>
        <v>0</v>
      </c>
      <c r="AA281" s="5">
        <v>0.63100000000000001</v>
      </c>
      <c r="AB281" s="5">
        <v>0.85499999999999998</v>
      </c>
      <c r="AC281" s="5">
        <v>1.137</v>
      </c>
      <c r="AD281" s="5">
        <v>1.3069999999999999</v>
      </c>
      <c r="AE281" s="5">
        <v>1.3520000000000001</v>
      </c>
      <c r="AF281" s="5">
        <v>1.6040000000000001</v>
      </c>
      <c r="AG281" s="7">
        <v>6</v>
      </c>
      <c r="AH281" s="30">
        <f t="shared" si="48"/>
        <v>6.7529167450668406E-2</v>
      </c>
      <c r="AI281" s="32">
        <f t="shared" si="49"/>
        <v>4.2621850907266744E-2</v>
      </c>
      <c r="AJ281" s="32">
        <f t="shared" si="50"/>
        <v>5.2707704722734998E-2</v>
      </c>
    </row>
    <row r="282" spans="1:36" s="16" customFormat="1">
      <c r="A282" s="19" t="s">
        <v>62</v>
      </c>
      <c r="B282" s="19" t="s">
        <v>57</v>
      </c>
      <c r="C282" s="8">
        <v>0</v>
      </c>
      <c r="D282" s="7">
        <v>5</v>
      </c>
      <c r="E282" s="7">
        <v>5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2">
        <f t="shared" si="44"/>
        <v>0</v>
      </c>
      <c r="V282" s="2">
        <f t="shared" si="45"/>
        <v>0</v>
      </c>
      <c r="W282" s="2">
        <f t="shared" si="42"/>
        <v>0</v>
      </c>
      <c r="X282" s="2">
        <f t="shared" si="46"/>
        <v>0</v>
      </c>
      <c r="Y282" s="2">
        <f t="shared" si="43"/>
        <v>0</v>
      </c>
      <c r="Z282" s="2">
        <f t="shared" si="47"/>
        <v>0</v>
      </c>
      <c r="AA282" s="5">
        <v>0.65900000000000003</v>
      </c>
      <c r="AB282" s="5">
        <v>0.86399999999999999</v>
      </c>
      <c r="AC282" s="18" t="s">
        <v>15</v>
      </c>
      <c r="AD282" s="18" t="s">
        <v>15</v>
      </c>
      <c r="AE282" s="18" t="s">
        <v>15</v>
      </c>
      <c r="AF282" s="5">
        <v>1.415</v>
      </c>
      <c r="AG282" s="7">
        <v>6</v>
      </c>
      <c r="AH282" s="30">
        <f t="shared" si="48"/>
        <v>5.5311837544383201E-2</v>
      </c>
      <c r="AI282" s="10" t="s">
        <v>15</v>
      </c>
      <c r="AJ282" s="10" t="s">
        <v>15</v>
      </c>
    </row>
    <row r="283" spans="1:36">
      <c r="A283" s="19" t="s">
        <v>62</v>
      </c>
      <c r="B283" s="19" t="s">
        <v>57</v>
      </c>
      <c r="C283" s="8">
        <v>0.1</v>
      </c>
      <c r="D283" s="7">
        <v>5</v>
      </c>
      <c r="E283" s="7">
        <v>1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2">
        <f t="shared" si="44"/>
        <v>0</v>
      </c>
      <c r="V283" s="2">
        <f t="shared" si="45"/>
        <v>0</v>
      </c>
      <c r="W283" s="2">
        <f t="shared" si="42"/>
        <v>0</v>
      </c>
      <c r="X283" s="2">
        <f t="shared" si="46"/>
        <v>0</v>
      </c>
      <c r="Y283" s="2">
        <f t="shared" si="43"/>
        <v>0</v>
      </c>
      <c r="Z283" s="2">
        <f t="shared" si="47"/>
        <v>0</v>
      </c>
      <c r="AA283" s="5">
        <v>0.63400000000000001</v>
      </c>
      <c r="AB283" s="5">
        <v>0.83299999999999996</v>
      </c>
      <c r="AC283" s="5">
        <v>1.151</v>
      </c>
      <c r="AD283" s="5">
        <v>1.3</v>
      </c>
      <c r="AE283" s="5">
        <v>1.679</v>
      </c>
      <c r="AF283" s="5">
        <v>1.679</v>
      </c>
      <c r="AG283" s="7">
        <v>5</v>
      </c>
      <c r="AH283" s="30">
        <f t="shared" si="48"/>
        <v>8.4592287651263226E-2</v>
      </c>
      <c r="AI283" s="32">
        <f t="shared" si="49"/>
        <v>5.1797213149611818E-2</v>
      </c>
      <c r="AJ283" s="32">
        <f t="shared" si="50"/>
        <v>6.2370818885020815E-2</v>
      </c>
    </row>
    <row r="284" spans="1:36">
      <c r="A284" s="19" t="s">
        <v>62</v>
      </c>
      <c r="B284" s="19" t="s">
        <v>57</v>
      </c>
      <c r="C284" s="8">
        <v>0.1</v>
      </c>
      <c r="D284" s="7">
        <v>5</v>
      </c>
      <c r="E284" s="7">
        <v>2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2">
        <f t="shared" si="44"/>
        <v>0</v>
      </c>
      <c r="V284" s="2">
        <f t="shared" si="45"/>
        <v>0</v>
      </c>
      <c r="W284" s="2">
        <f t="shared" si="42"/>
        <v>0</v>
      </c>
      <c r="X284" s="2">
        <f t="shared" si="46"/>
        <v>0</v>
      </c>
      <c r="Y284" s="2">
        <f t="shared" si="43"/>
        <v>0</v>
      </c>
      <c r="Z284" s="2">
        <f t="shared" si="47"/>
        <v>0</v>
      </c>
      <c r="AA284" s="5">
        <v>0.64800000000000002</v>
      </c>
      <c r="AB284" s="5">
        <v>0.82499999999999996</v>
      </c>
      <c r="AC284" s="5">
        <v>1.1519999999999999</v>
      </c>
      <c r="AD284" s="5">
        <v>1.2669999999999999</v>
      </c>
      <c r="AE284" s="5">
        <v>1.3939999999999999</v>
      </c>
      <c r="AF284" s="5">
        <v>1.6830000000000001</v>
      </c>
      <c r="AG284" s="7">
        <v>6</v>
      </c>
      <c r="AH284" s="30">
        <f t="shared" si="48"/>
        <v>6.9084851684205084E-2</v>
      </c>
      <c r="AI284" s="32">
        <f t="shared" si="49"/>
        <v>4.1646245536099975E-2</v>
      </c>
      <c r="AJ284" s="32">
        <f t="shared" si="50"/>
        <v>4.8533601502141331E-2</v>
      </c>
    </row>
    <row r="285" spans="1:36">
      <c r="A285" s="19" t="s">
        <v>62</v>
      </c>
      <c r="B285" s="19" t="s">
        <v>57</v>
      </c>
      <c r="C285" s="8">
        <v>0.1</v>
      </c>
      <c r="D285" s="7">
        <v>5</v>
      </c>
      <c r="E285" s="7">
        <v>3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2">
        <f t="shared" si="44"/>
        <v>0</v>
      </c>
      <c r="V285" s="2">
        <f t="shared" si="45"/>
        <v>0</v>
      </c>
      <c r="W285" s="2">
        <f t="shared" si="42"/>
        <v>0</v>
      </c>
      <c r="X285" s="2">
        <f t="shared" si="46"/>
        <v>0</v>
      </c>
      <c r="Y285" s="2">
        <f t="shared" si="43"/>
        <v>0</v>
      </c>
      <c r="Z285" s="2">
        <f t="shared" si="47"/>
        <v>0</v>
      </c>
      <c r="AA285" s="5">
        <v>0.63800000000000001</v>
      </c>
      <c r="AB285" s="5">
        <v>0.83199999999999996</v>
      </c>
      <c r="AC285" s="5">
        <v>1.1559999999999999</v>
      </c>
      <c r="AD285" s="5">
        <v>1.4</v>
      </c>
      <c r="AE285" s="5">
        <v>1.69</v>
      </c>
      <c r="AF285" s="5">
        <v>1.69</v>
      </c>
      <c r="AG285" s="7">
        <v>5</v>
      </c>
      <c r="AH285" s="30">
        <f t="shared" si="48"/>
        <v>8.4613205178502238E-2</v>
      </c>
      <c r="AI285" s="32">
        <f t="shared" si="49"/>
        <v>5.162743107266958E-2</v>
      </c>
      <c r="AJ285" s="32">
        <f t="shared" si="50"/>
        <v>6.8261471391415141E-2</v>
      </c>
    </row>
    <row r="286" spans="1:36">
      <c r="A286" s="19" t="s">
        <v>62</v>
      </c>
      <c r="B286" s="19" t="s">
        <v>57</v>
      </c>
      <c r="C286" s="8">
        <v>0.1</v>
      </c>
      <c r="D286" s="7">
        <v>5</v>
      </c>
      <c r="E286" s="7">
        <v>4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2">
        <f t="shared" si="44"/>
        <v>0</v>
      </c>
      <c r="V286" s="2">
        <f t="shared" si="45"/>
        <v>0</v>
      </c>
      <c r="W286" s="2">
        <f t="shared" si="42"/>
        <v>0</v>
      </c>
      <c r="X286" s="2">
        <f t="shared" si="46"/>
        <v>0</v>
      </c>
      <c r="Y286" s="2">
        <f t="shared" si="43"/>
        <v>0</v>
      </c>
      <c r="Z286" s="2">
        <f t="shared" si="47"/>
        <v>0</v>
      </c>
      <c r="AA286" s="5">
        <v>0.64900000000000002</v>
      </c>
      <c r="AB286" s="5">
        <v>0.82799999999999996</v>
      </c>
      <c r="AC286" s="5">
        <v>1.1439999999999999</v>
      </c>
      <c r="AD286" s="5">
        <v>1.421</v>
      </c>
      <c r="AE286" s="5">
        <v>1.4119999999999999</v>
      </c>
      <c r="AF286" s="5">
        <v>1.7210000000000001</v>
      </c>
      <c r="AG286" s="7">
        <v>6</v>
      </c>
      <c r="AH286" s="30">
        <f t="shared" si="48"/>
        <v>7.0589362254531843E-2</v>
      </c>
      <c r="AI286" s="32">
        <f t="shared" si="49"/>
        <v>4.1030221276106012E-2</v>
      </c>
      <c r="AJ286" s="32">
        <f t="shared" si="50"/>
        <v>5.6724896854516753E-2</v>
      </c>
    </row>
    <row r="287" spans="1:36">
      <c r="A287" s="19" t="s">
        <v>62</v>
      </c>
      <c r="B287" s="19" t="s">
        <v>57</v>
      </c>
      <c r="C287" s="8">
        <v>0.25</v>
      </c>
      <c r="D287" s="7">
        <v>5</v>
      </c>
      <c r="E287" s="7">
        <v>1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2">
        <f t="shared" si="44"/>
        <v>0</v>
      </c>
      <c r="V287" s="2">
        <f t="shared" si="45"/>
        <v>0</v>
      </c>
      <c r="W287" s="2">
        <f t="shared" si="42"/>
        <v>0</v>
      </c>
      <c r="X287" s="2">
        <f t="shared" si="46"/>
        <v>0</v>
      </c>
      <c r="Y287" s="2">
        <f t="shared" si="43"/>
        <v>0</v>
      </c>
      <c r="Z287" s="2">
        <f t="shared" si="47"/>
        <v>0</v>
      </c>
      <c r="AA287" s="5">
        <v>0.64900000000000002</v>
      </c>
      <c r="AB287" s="5">
        <v>0.85399999999999998</v>
      </c>
      <c r="AC287" s="5">
        <v>1.17</v>
      </c>
      <c r="AD287" s="5">
        <v>1.421</v>
      </c>
      <c r="AE287" s="5">
        <v>1.69</v>
      </c>
      <c r="AF287" s="5">
        <v>1.69</v>
      </c>
      <c r="AG287" s="7">
        <v>5</v>
      </c>
      <c r="AH287" s="30">
        <f t="shared" si="48"/>
        <v>8.3128401562660853E-2</v>
      </c>
      <c r="AI287" s="32">
        <f t="shared" si="49"/>
        <v>5.1188232989158464E-2</v>
      </c>
      <c r="AJ287" s="32">
        <f t="shared" si="50"/>
        <v>6.8069876225420101E-2</v>
      </c>
    </row>
    <row r="288" spans="1:36">
      <c r="A288" s="19" t="s">
        <v>62</v>
      </c>
      <c r="B288" s="19" t="s">
        <v>57</v>
      </c>
      <c r="C288" s="8">
        <v>0.25</v>
      </c>
      <c r="D288" s="7">
        <v>5</v>
      </c>
      <c r="E288" s="7">
        <v>2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2">
        <f t="shared" si="44"/>
        <v>0</v>
      </c>
      <c r="V288" s="2">
        <f t="shared" si="45"/>
        <v>0</v>
      </c>
      <c r="W288" s="2">
        <f t="shared" si="42"/>
        <v>0</v>
      </c>
      <c r="X288" s="2">
        <f t="shared" si="46"/>
        <v>0</v>
      </c>
      <c r="Y288" s="2">
        <f t="shared" si="43"/>
        <v>0</v>
      </c>
      <c r="Z288" s="2">
        <f t="shared" si="47"/>
        <v>0</v>
      </c>
      <c r="AA288" s="5">
        <v>0.64900000000000002</v>
      </c>
      <c r="AB288" s="5">
        <v>0.85099999999999998</v>
      </c>
      <c r="AC288" s="5">
        <v>1.157</v>
      </c>
      <c r="AD288" s="5">
        <v>1.27</v>
      </c>
      <c r="AE288" s="5">
        <v>1.39</v>
      </c>
      <c r="AF288" s="5">
        <v>1.673</v>
      </c>
      <c r="AG288" s="7">
        <v>6</v>
      </c>
      <c r="AH288" s="30">
        <f t="shared" si="48"/>
        <v>6.8541874027004221E-2</v>
      </c>
      <c r="AI288" s="32">
        <f t="shared" si="49"/>
        <v>4.1848110358563388E-2</v>
      </c>
      <c r="AJ288" s="32">
        <f t="shared" si="50"/>
        <v>4.8593170692597935E-2</v>
      </c>
    </row>
    <row r="289" spans="1:36">
      <c r="A289" s="19" t="s">
        <v>62</v>
      </c>
      <c r="B289" s="19" t="s">
        <v>57</v>
      </c>
      <c r="C289" s="8">
        <v>0.25</v>
      </c>
      <c r="D289" s="7">
        <v>5</v>
      </c>
      <c r="E289" s="7">
        <v>3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2">
        <f t="shared" si="44"/>
        <v>0</v>
      </c>
      <c r="V289" s="2">
        <f t="shared" si="45"/>
        <v>0</v>
      </c>
      <c r="W289" s="2">
        <f t="shared" si="42"/>
        <v>0</v>
      </c>
      <c r="X289" s="2">
        <f t="shared" si="46"/>
        <v>0</v>
      </c>
      <c r="Y289" s="2">
        <f t="shared" si="43"/>
        <v>0</v>
      </c>
      <c r="Z289" s="2">
        <f t="shared" si="47"/>
        <v>0</v>
      </c>
      <c r="AA289" s="5">
        <v>0.65700000000000003</v>
      </c>
      <c r="AB289" s="5">
        <v>0.66300000000000003</v>
      </c>
      <c r="AC289" s="5">
        <v>1.143</v>
      </c>
      <c r="AD289" s="5">
        <v>1.3720000000000001</v>
      </c>
      <c r="AE289" s="5">
        <v>1.41</v>
      </c>
      <c r="AF289" s="5">
        <v>1.6890000000000001</v>
      </c>
      <c r="AG289" s="7">
        <v>6</v>
      </c>
      <c r="AH289" s="30">
        <f t="shared" si="48"/>
        <v>6.834404666853798E-2</v>
      </c>
      <c r="AI289" s="32">
        <f t="shared" si="49"/>
        <v>4.0080143472583492E-2</v>
      </c>
      <c r="AJ289" s="32">
        <f t="shared" si="50"/>
        <v>5.3298123635158685E-2</v>
      </c>
    </row>
    <row r="290" spans="1:36">
      <c r="A290" s="19" t="s">
        <v>62</v>
      </c>
      <c r="B290" s="19" t="s">
        <v>57</v>
      </c>
      <c r="C290" s="8">
        <v>0.25</v>
      </c>
      <c r="D290" s="7">
        <v>5</v>
      </c>
      <c r="E290" s="7">
        <v>4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2">
        <f t="shared" si="44"/>
        <v>0</v>
      </c>
      <c r="V290" s="2">
        <f t="shared" si="45"/>
        <v>0</v>
      </c>
      <c r="W290" s="2">
        <f t="shared" si="42"/>
        <v>0</v>
      </c>
      <c r="X290" s="2">
        <f t="shared" si="46"/>
        <v>0</v>
      </c>
      <c r="Y290" s="2">
        <f t="shared" si="43"/>
        <v>0</v>
      </c>
      <c r="Z290" s="2">
        <f t="shared" si="47"/>
        <v>0</v>
      </c>
      <c r="AA290" s="5">
        <v>0.67300000000000004</v>
      </c>
      <c r="AB290" s="5">
        <v>0.871</v>
      </c>
      <c r="AC290" s="5">
        <v>1.234</v>
      </c>
      <c r="AD290" s="5">
        <v>1.27</v>
      </c>
      <c r="AE290" s="5">
        <v>1.4690000000000001</v>
      </c>
      <c r="AF290" s="5">
        <v>1.734</v>
      </c>
      <c r="AG290" s="7">
        <v>6</v>
      </c>
      <c r="AH290" s="30">
        <f t="shared" si="48"/>
        <v>6.8505671486035771E-2</v>
      </c>
      <c r="AI290" s="32">
        <f t="shared" si="49"/>
        <v>4.3883349245540992E-2</v>
      </c>
      <c r="AJ290" s="32">
        <f t="shared" si="50"/>
        <v>4.5964776121996669E-2</v>
      </c>
    </row>
    <row r="291" spans="1:36">
      <c r="A291" s="19" t="s">
        <v>62</v>
      </c>
      <c r="B291" s="19" t="s">
        <v>57</v>
      </c>
      <c r="C291" s="8">
        <v>0.5</v>
      </c>
      <c r="D291" s="7">
        <v>5</v>
      </c>
      <c r="E291" s="7">
        <v>1</v>
      </c>
      <c r="F291" s="7">
        <v>10</v>
      </c>
      <c r="G291" s="7">
        <v>0</v>
      </c>
      <c r="H291" s="7">
        <v>10</v>
      </c>
      <c r="I291" s="7">
        <v>10</v>
      </c>
      <c r="J291" s="7">
        <v>0</v>
      </c>
      <c r="K291" s="7">
        <v>10</v>
      </c>
      <c r="L291" s="7">
        <v>10</v>
      </c>
      <c r="M291" s="7">
        <v>0</v>
      </c>
      <c r="N291" s="7">
        <v>10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2">
        <f t="shared" si="44"/>
        <v>10</v>
      </c>
      <c r="V291" s="2">
        <f t="shared" si="45"/>
        <v>10</v>
      </c>
      <c r="W291" s="2">
        <f t="shared" si="42"/>
        <v>0</v>
      </c>
      <c r="X291" s="2">
        <f t="shared" si="46"/>
        <v>0</v>
      </c>
      <c r="Y291" s="2">
        <f t="shared" si="43"/>
        <v>10</v>
      </c>
      <c r="Z291" s="2">
        <f t="shared" si="47"/>
        <v>10</v>
      </c>
      <c r="AA291" s="5">
        <v>0.66</v>
      </c>
      <c r="AB291" s="5">
        <v>0.76100000000000001</v>
      </c>
      <c r="AC291" s="5">
        <v>1.0900000000000001</v>
      </c>
      <c r="AD291" s="5">
        <v>1.3620000000000001</v>
      </c>
      <c r="AE291" s="5">
        <v>1.363</v>
      </c>
      <c r="AF291" s="5">
        <v>1.6779999999999999</v>
      </c>
      <c r="AG291" s="7">
        <v>6</v>
      </c>
      <c r="AH291" s="30">
        <f t="shared" si="48"/>
        <v>6.7541336825135467E-2</v>
      </c>
      <c r="AI291" s="32">
        <f t="shared" si="49"/>
        <v>3.6313760399792498E-2</v>
      </c>
      <c r="AJ291" s="32">
        <f t="shared" si="50"/>
        <v>5.2438862005816288E-2</v>
      </c>
    </row>
    <row r="292" spans="1:36">
      <c r="A292" s="19" t="s">
        <v>62</v>
      </c>
      <c r="B292" s="19" t="s">
        <v>57</v>
      </c>
      <c r="C292" s="8">
        <v>0.5</v>
      </c>
      <c r="D292" s="7">
        <v>5</v>
      </c>
      <c r="E292" s="7">
        <v>2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2">
        <f t="shared" si="44"/>
        <v>0</v>
      </c>
      <c r="V292" s="2">
        <f t="shared" si="45"/>
        <v>0</v>
      </c>
      <c r="W292" s="2">
        <f t="shared" si="42"/>
        <v>0</v>
      </c>
      <c r="X292" s="2">
        <f t="shared" si="46"/>
        <v>0</v>
      </c>
      <c r="Y292" s="2">
        <f t="shared" si="43"/>
        <v>0</v>
      </c>
      <c r="Z292" s="2">
        <f t="shared" si="47"/>
        <v>0</v>
      </c>
      <c r="AA292" s="5">
        <v>0.625</v>
      </c>
      <c r="AB292" s="5">
        <v>0.71699999999999997</v>
      </c>
      <c r="AC292" s="18" t="s">
        <v>15</v>
      </c>
      <c r="AD292" s="18" t="s">
        <v>15</v>
      </c>
      <c r="AE292" s="18" t="s">
        <v>15</v>
      </c>
      <c r="AF292" s="9" t="s">
        <v>15</v>
      </c>
      <c r="AG292" s="10" t="s">
        <v>15</v>
      </c>
      <c r="AH292" s="10" t="s">
        <v>15</v>
      </c>
      <c r="AI292" s="10" t="s">
        <v>15</v>
      </c>
      <c r="AJ292" s="10" t="s">
        <v>15</v>
      </c>
    </row>
    <row r="293" spans="1:36">
      <c r="A293" s="19" t="s">
        <v>62</v>
      </c>
      <c r="B293" s="19" t="s">
        <v>57</v>
      </c>
      <c r="C293" s="8">
        <v>0.5</v>
      </c>
      <c r="D293" s="7">
        <v>5</v>
      </c>
      <c r="E293" s="7">
        <v>3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2">
        <f t="shared" si="44"/>
        <v>0</v>
      </c>
      <c r="V293" s="2">
        <f t="shared" si="45"/>
        <v>0</v>
      </c>
      <c r="W293" s="2">
        <f t="shared" si="42"/>
        <v>0</v>
      </c>
      <c r="X293" s="2">
        <f t="shared" si="46"/>
        <v>0</v>
      </c>
      <c r="Y293" s="2">
        <f t="shared" si="43"/>
        <v>0</v>
      </c>
      <c r="Z293" s="2">
        <f t="shared" si="47"/>
        <v>0</v>
      </c>
      <c r="AA293" s="5">
        <v>0.622</v>
      </c>
      <c r="AB293" s="5">
        <v>0.751</v>
      </c>
      <c r="AC293" s="5">
        <v>1.0389999999999999</v>
      </c>
      <c r="AD293" s="5">
        <v>1.2989999999999999</v>
      </c>
      <c r="AE293" s="5">
        <v>1.3089999999999999</v>
      </c>
      <c r="AF293" s="5">
        <v>1.5820000000000001</v>
      </c>
      <c r="AG293" s="7">
        <v>6</v>
      </c>
      <c r="AH293" s="30">
        <f t="shared" si="48"/>
        <v>6.7569349078473173E-2</v>
      </c>
      <c r="AI293" s="32">
        <f t="shared" si="49"/>
        <v>3.7137527144393112E-2</v>
      </c>
      <c r="AJ293" s="32">
        <f t="shared" si="50"/>
        <v>5.3303127730368195E-2</v>
      </c>
    </row>
    <row r="294" spans="1:36">
      <c r="A294" s="19" t="s">
        <v>62</v>
      </c>
      <c r="B294" s="19" t="s">
        <v>57</v>
      </c>
      <c r="C294" s="8">
        <v>0.5</v>
      </c>
      <c r="D294" s="7">
        <v>5</v>
      </c>
      <c r="E294" s="7">
        <v>4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2">
        <f t="shared" si="44"/>
        <v>0</v>
      </c>
      <c r="V294" s="2">
        <f t="shared" si="45"/>
        <v>0</v>
      </c>
      <c r="W294" s="2">
        <f t="shared" si="42"/>
        <v>0</v>
      </c>
      <c r="X294" s="2">
        <f t="shared" si="46"/>
        <v>0</v>
      </c>
      <c r="Y294" s="2">
        <f t="shared" si="43"/>
        <v>0</v>
      </c>
      <c r="Z294" s="2">
        <f t="shared" si="47"/>
        <v>0</v>
      </c>
      <c r="AA294" s="5">
        <v>0.64</v>
      </c>
      <c r="AB294" s="5">
        <v>0.73199999999999998</v>
      </c>
      <c r="AC294" s="5">
        <v>1.0169999999999999</v>
      </c>
      <c r="AD294" s="5">
        <v>1.272</v>
      </c>
      <c r="AE294" s="5">
        <v>1.286</v>
      </c>
      <c r="AF294" s="5">
        <v>1.6220000000000001</v>
      </c>
      <c r="AG294" s="7">
        <v>6</v>
      </c>
      <c r="AH294" s="30">
        <f t="shared" si="48"/>
        <v>6.7311812648541677E-2</v>
      </c>
      <c r="AI294" s="32">
        <f t="shared" si="49"/>
        <v>3.3523496489809561E-2</v>
      </c>
      <c r="AJ294" s="32">
        <f t="shared" si="50"/>
        <v>4.9717856221417979E-2</v>
      </c>
    </row>
    <row r="295" spans="1:36" s="16" customFormat="1">
      <c r="A295" s="19" t="s">
        <v>62</v>
      </c>
      <c r="B295" s="19" t="s">
        <v>57</v>
      </c>
      <c r="C295" s="8">
        <v>0.5</v>
      </c>
      <c r="D295" s="7">
        <v>5</v>
      </c>
      <c r="E295" s="7">
        <v>5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2">
        <f t="shared" si="44"/>
        <v>0</v>
      </c>
      <c r="V295" s="2">
        <f t="shared" si="45"/>
        <v>0</v>
      </c>
      <c r="W295" s="2">
        <f t="shared" si="42"/>
        <v>0</v>
      </c>
      <c r="X295" s="2">
        <f t="shared" si="46"/>
        <v>0</v>
      </c>
      <c r="Y295" s="2">
        <f t="shared" si="43"/>
        <v>0</v>
      </c>
      <c r="Z295" s="2">
        <f t="shared" si="47"/>
        <v>0</v>
      </c>
      <c r="AA295" s="5">
        <v>0.66200000000000003</v>
      </c>
      <c r="AB295" s="5">
        <v>0.89</v>
      </c>
      <c r="AC295" s="18" t="s">
        <v>15</v>
      </c>
      <c r="AD295" s="18" t="s">
        <v>15</v>
      </c>
      <c r="AE295" s="18" t="s">
        <v>15</v>
      </c>
      <c r="AF295" s="5">
        <v>1.6319999999999999</v>
      </c>
      <c r="AG295" s="7">
        <v>6</v>
      </c>
      <c r="AH295" s="30">
        <f t="shared" si="48"/>
        <v>6.5310360829690398E-2</v>
      </c>
      <c r="AI295" s="10" t="s">
        <v>15</v>
      </c>
      <c r="AJ295" s="10" t="s">
        <v>15</v>
      </c>
    </row>
    <row r="296" spans="1:36">
      <c r="A296" s="19" t="s">
        <v>62</v>
      </c>
      <c r="B296" s="19" t="s">
        <v>57</v>
      </c>
      <c r="C296" s="8">
        <v>0</v>
      </c>
      <c r="D296" s="7">
        <v>10</v>
      </c>
      <c r="E296" s="7">
        <v>1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2">
        <f t="shared" si="44"/>
        <v>0</v>
      </c>
      <c r="V296" s="2">
        <f t="shared" si="45"/>
        <v>0</v>
      </c>
      <c r="W296" s="2">
        <f t="shared" si="42"/>
        <v>0</v>
      </c>
      <c r="X296" s="2">
        <f t="shared" si="46"/>
        <v>0</v>
      </c>
      <c r="Y296" s="2">
        <f t="shared" si="43"/>
        <v>0</v>
      </c>
      <c r="Z296" s="2">
        <f t="shared" si="47"/>
        <v>0</v>
      </c>
      <c r="AA296" s="5">
        <v>0.64200000000000002</v>
      </c>
      <c r="AB296" s="5">
        <v>0.85199999999999998</v>
      </c>
      <c r="AC296" s="5">
        <v>1.1679999999999999</v>
      </c>
      <c r="AD296" s="5">
        <v>1.4570000000000001</v>
      </c>
      <c r="AE296" s="5">
        <v>1.6220000000000001</v>
      </c>
      <c r="AF296" s="5">
        <v>1.6220000000000001</v>
      </c>
      <c r="AG296" s="7">
        <v>5</v>
      </c>
      <c r="AH296" s="30">
        <f t="shared" si="48"/>
        <v>8.050316436125679E-2</v>
      </c>
      <c r="AI296" s="32">
        <f t="shared" si="49"/>
        <v>5.198156294150548E-2</v>
      </c>
      <c r="AJ296" s="32">
        <f t="shared" si="50"/>
        <v>7.1184904740227387E-2</v>
      </c>
    </row>
    <row r="297" spans="1:36">
      <c r="A297" s="19" t="s">
        <v>62</v>
      </c>
      <c r="B297" s="19" t="s">
        <v>57</v>
      </c>
      <c r="C297" s="8">
        <v>0</v>
      </c>
      <c r="D297" s="7">
        <v>10</v>
      </c>
      <c r="E297" s="7">
        <v>2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2">
        <f t="shared" si="44"/>
        <v>0</v>
      </c>
      <c r="V297" s="2">
        <f t="shared" si="45"/>
        <v>0</v>
      </c>
      <c r="W297" s="2">
        <f t="shared" si="42"/>
        <v>0</v>
      </c>
      <c r="X297" s="2">
        <f t="shared" si="46"/>
        <v>0</v>
      </c>
      <c r="Y297" s="2">
        <f t="shared" si="43"/>
        <v>0</v>
      </c>
      <c r="Z297" s="2">
        <f t="shared" si="47"/>
        <v>0</v>
      </c>
      <c r="AA297" s="5">
        <v>0.66100000000000003</v>
      </c>
      <c r="AB297" s="5">
        <v>0.89100000000000001</v>
      </c>
      <c r="AC297" s="5">
        <v>1.2010000000000001</v>
      </c>
      <c r="AD297" s="5">
        <v>1.425</v>
      </c>
      <c r="AE297" s="5">
        <v>1.645</v>
      </c>
      <c r="AF297" s="5">
        <v>1.645</v>
      </c>
      <c r="AG297" s="7">
        <v>5</v>
      </c>
      <c r="AH297" s="30">
        <f t="shared" si="48"/>
        <v>7.9192888560070576E-2</v>
      </c>
      <c r="AI297" s="32">
        <f t="shared" si="49"/>
        <v>5.1868309583453162E-2</v>
      </c>
      <c r="AJ297" s="32">
        <f t="shared" si="50"/>
        <v>6.6722680971777762E-2</v>
      </c>
    </row>
    <row r="298" spans="1:36">
      <c r="A298" s="19" t="s">
        <v>62</v>
      </c>
      <c r="B298" s="19" t="s">
        <v>57</v>
      </c>
      <c r="C298" s="8">
        <v>0</v>
      </c>
      <c r="D298" s="7">
        <v>10</v>
      </c>
      <c r="E298" s="7">
        <v>3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2">
        <f t="shared" si="44"/>
        <v>0</v>
      </c>
      <c r="V298" s="2">
        <f t="shared" si="45"/>
        <v>0</v>
      </c>
      <c r="W298" s="2">
        <f t="shared" si="42"/>
        <v>0</v>
      </c>
      <c r="X298" s="2">
        <f t="shared" si="46"/>
        <v>0</v>
      </c>
      <c r="Y298" s="2">
        <f t="shared" si="43"/>
        <v>0</v>
      </c>
      <c r="Z298" s="2">
        <f t="shared" si="47"/>
        <v>0</v>
      </c>
      <c r="AA298" s="5">
        <v>0.67200000000000004</v>
      </c>
      <c r="AB298" s="5">
        <v>0.91400000000000003</v>
      </c>
      <c r="AC298" s="5">
        <v>1.2370000000000001</v>
      </c>
      <c r="AD298" s="5">
        <v>1.47</v>
      </c>
      <c r="AE298" s="5">
        <v>1.7589999999999999</v>
      </c>
      <c r="AF298" s="5">
        <v>1.7589999999999999</v>
      </c>
      <c r="AG298" s="7">
        <v>5</v>
      </c>
      <c r="AH298" s="30">
        <f t="shared" si="48"/>
        <v>8.3579313280727194E-2</v>
      </c>
      <c r="AI298" s="32">
        <f t="shared" si="49"/>
        <v>5.3000085315059085E-2</v>
      </c>
      <c r="AJ298" s="32">
        <f t="shared" si="50"/>
        <v>6.7989612338870159E-2</v>
      </c>
    </row>
    <row r="299" spans="1:36">
      <c r="A299" s="19" t="s">
        <v>62</v>
      </c>
      <c r="B299" s="19" t="s">
        <v>57</v>
      </c>
      <c r="C299" s="8">
        <v>0</v>
      </c>
      <c r="D299" s="7">
        <v>10</v>
      </c>
      <c r="E299" s="7">
        <v>4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2">
        <f t="shared" si="44"/>
        <v>0</v>
      </c>
      <c r="V299" s="2">
        <f t="shared" si="45"/>
        <v>0</v>
      </c>
      <c r="W299" s="2">
        <f t="shared" si="42"/>
        <v>0</v>
      </c>
      <c r="X299" s="2">
        <f t="shared" si="46"/>
        <v>0</v>
      </c>
      <c r="Y299" s="2">
        <f t="shared" si="43"/>
        <v>0</v>
      </c>
      <c r="Z299" s="2">
        <f t="shared" si="47"/>
        <v>0</v>
      </c>
      <c r="AA299" s="5">
        <v>0.67600000000000005</v>
      </c>
      <c r="AB299" s="5">
        <v>0.88700000000000001</v>
      </c>
      <c r="AC299" s="5">
        <v>1.198</v>
      </c>
      <c r="AD299" s="5">
        <v>1.421</v>
      </c>
      <c r="AE299" s="5">
        <v>1.6910000000000001</v>
      </c>
      <c r="AF299" s="5">
        <v>1.6910000000000001</v>
      </c>
      <c r="AG299" s="7">
        <v>5</v>
      </c>
      <c r="AH299" s="30">
        <f t="shared" si="48"/>
        <v>7.963938233122117E-2</v>
      </c>
      <c r="AI299" s="32">
        <f t="shared" si="49"/>
        <v>4.9702024422331327E-2</v>
      </c>
      <c r="AJ299" s="32">
        <f t="shared" si="50"/>
        <v>6.452947639716676E-2</v>
      </c>
    </row>
    <row r="300" spans="1:36">
      <c r="A300" s="19" t="s">
        <v>62</v>
      </c>
      <c r="B300" s="19" t="s">
        <v>57</v>
      </c>
      <c r="C300" s="8">
        <v>0.1</v>
      </c>
      <c r="D300" s="7">
        <v>10</v>
      </c>
      <c r="E300" s="7">
        <v>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2">
        <f t="shared" si="44"/>
        <v>0</v>
      </c>
      <c r="V300" s="2">
        <f t="shared" si="45"/>
        <v>0</v>
      </c>
      <c r="W300" s="2">
        <f t="shared" si="42"/>
        <v>0</v>
      </c>
      <c r="X300" s="2">
        <f t="shared" si="46"/>
        <v>0</v>
      </c>
      <c r="Y300" s="2">
        <f t="shared" si="43"/>
        <v>0</v>
      </c>
      <c r="Z300" s="2">
        <f t="shared" si="47"/>
        <v>0</v>
      </c>
      <c r="AA300" s="5">
        <v>0.63400000000000001</v>
      </c>
      <c r="AB300" s="5">
        <v>0.86699999999999999</v>
      </c>
      <c r="AC300" s="5">
        <v>1.177</v>
      </c>
      <c r="AD300" s="5">
        <v>1.5069999999999999</v>
      </c>
      <c r="AE300" s="5">
        <v>1.7070000000000001</v>
      </c>
      <c r="AF300" s="5">
        <v>1.7070000000000001</v>
      </c>
      <c r="AG300" s="7">
        <v>5</v>
      </c>
      <c r="AH300" s="30">
        <f t="shared" si="48"/>
        <v>8.6028852646600179E-2</v>
      </c>
      <c r="AI300" s="32">
        <f t="shared" si="49"/>
        <v>5.3737440992340402E-2</v>
      </c>
      <c r="AJ300" s="32">
        <f t="shared" si="50"/>
        <v>7.5204798886579827E-2</v>
      </c>
    </row>
    <row r="301" spans="1:36">
      <c r="A301" s="19" t="s">
        <v>62</v>
      </c>
      <c r="B301" s="19" t="s">
        <v>57</v>
      </c>
      <c r="C301" s="8">
        <v>0.1</v>
      </c>
      <c r="D301" s="7">
        <v>10</v>
      </c>
      <c r="E301" s="7">
        <v>2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2">
        <f t="shared" si="44"/>
        <v>0</v>
      </c>
      <c r="V301" s="2">
        <f t="shared" si="45"/>
        <v>0</v>
      </c>
      <c r="W301" s="2">
        <f t="shared" si="42"/>
        <v>0</v>
      </c>
      <c r="X301" s="2">
        <f t="shared" si="46"/>
        <v>0</v>
      </c>
      <c r="Y301" s="2">
        <f t="shared" si="43"/>
        <v>0</v>
      </c>
      <c r="Z301" s="2">
        <f t="shared" si="47"/>
        <v>0</v>
      </c>
      <c r="AA301" s="5">
        <v>0.64</v>
      </c>
      <c r="AB301" s="5">
        <v>0.85699999999999998</v>
      </c>
      <c r="AC301" s="5">
        <v>1.1619999999999999</v>
      </c>
      <c r="AD301" s="5">
        <v>1.5009999999999999</v>
      </c>
      <c r="AE301" s="5">
        <v>1.7170000000000001</v>
      </c>
      <c r="AF301" s="5">
        <v>1.7170000000000001</v>
      </c>
      <c r="AG301" s="7">
        <v>5</v>
      </c>
      <c r="AH301" s="30">
        <f t="shared" si="48"/>
        <v>8.5718064235405872E-2</v>
      </c>
      <c r="AI301" s="32">
        <f t="shared" si="49"/>
        <v>5.1805230814084946E-2</v>
      </c>
      <c r="AJ301" s="32">
        <f t="shared" si="50"/>
        <v>7.4040143651876639E-2</v>
      </c>
    </row>
    <row r="302" spans="1:36">
      <c r="A302" s="19" t="s">
        <v>62</v>
      </c>
      <c r="B302" s="19" t="s">
        <v>57</v>
      </c>
      <c r="C302" s="8">
        <v>0.1</v>
      </c>
      <c r="D302" s="7">
        <v>10</v>
      </c>
      <c r="E302" s="7">
        <v>3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2">
        <f t="shared" si="44"/>
        <v>0</v>
      </c>
      <c r="V302" s="2">
        <f t="shared" si="45"/>
        <v>0</v>
      </c>
      <c r="W302" s="2">
        <f t="shared" si="42"/>
        <v>0</v>
      </c>
      <c r="X302" s="2">
        <f t="shared" si="46"/>
        <v>0</v>
      </c>
      <c r="Y302" s="2">
        <f t="shared" si="43"/>
        <v>0</v>
      </c>
      <c r="Z302" s="2">
        <f t="shared" si="47"/>
        <v>0</v>
      </c>
      <c r="AA302" s="5">
        <v>0.63400000000000001</v>
      </c>
      <c r="AB302" s="5">
        <v>0.85299999999999998</v>
      </c>
      <c r="AC302" s="5">
        <v>1.1599999999999999</v>
      </c>
      <c r="AD302" s="5">
        <v>1.4890000000000001</v>
      </c>
      <c r="AE302" s="5">
        <v>1.6830000000000001</v>
      </c>
      <c r="AF302" s="5">
        <v>1.6830000000000001</v>
      </c>
      <c r="AG302" s="7">
        <v>5</v>
      </c>
      <c r="AH302" s="30">
        <f t="shared" si="48"/>
        <v>8.4798971618818247E-2</v>
      </c>
      <c r="AI302" s="32">
        <f t="shared" si="49"/>
        <v>5.2473746269037155E-2</v>
      </c>
      <c r="AJ302" s="32">
        <f t="shared" si="50"/>
        <v>7.4161087974088685E-2</v>
      </c>
    </row>
    <row r="303" spans="1:36">
      <c r="A303" s="19" t="s">
        <v>62</v>
      </c>
      <c r="B303" s="19" t="s">
        <v>57</v>
      </c>
      <c r="C303" s="8">
        <v>0.1</v>
      </c>
      <c r="D303" s="7">
        <v>10</v>
      </c>
      <c r="E303" s="7">
        <v>4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2">
        <f t="shared" si="44"/>
        <v>0</v>
      </c>
      <c r="V303" s="2">
        <f t="shared" si="45"/>
        <v>0</v>
      </c>
      <c r="W303" s="2">
        <f t="shared" si="42"/>
        <v>0</v>
      </c>
      <c r="X303" s="2">
        <f t="shared" si="46"/>
        <v>0</v>
      </c>
      <c r="Y303" s="2">
        <f t="shared" si="43"/>
        <v>0</v>
      </c>
      <c r="Z303" s="2">
        <f t="shared" si="47"/>
        <v>0</v>
      </c>
      <c r="AA303" s="5">
        <v>0.59799999999999998</v>
      </c>
      <c r="AB303" s="18" t="s">
        <v>15</v>
      </c>
      <c r="AC303" s="18" t="s">
        <v>15</v>
      </c>
      <c r="AD303" s="18" t="s">
        <v>15</v>
      </c>
      <c r="AE303" s="18" t="s">
        <v>15</v>
      </c>
      <c r="AF303" s="9" t="s">
        <v>15</v>
      </c>
      <c r="AG303" s="10" t="s">
        <v>15</v>
      </c>
      <c r="AH303" s="10" t="s">
        <v>15</v>
      </c>
      <c r="AI303" s="10" t="s">
        <v>15</v>
      </c>
      <c r="AJ303" s="10" t="s">
        <v>15</v>
      </c>
    </row>
    <row r="304" spans="1:36" s="16" customFormat="1">
      <c r="A304" s="19" t="s">
        <v>62</v>
      </c>
      <c r="B304" s="19" t="s">
        <v>57</v>
      </c>
      <c r="C304" s="8">
        <v>0.1</v>
      </c>
      <c r="D304" s="7">
        <v>10</v>
      </c>
      <c r="E304" s="7">
        <v>5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2">
        <f t="shared" si="44"/>
        <v>0</v>
      </c>
      <c r="V304" s="2">
        <f t="shared" si="45"/>
        <v>0</v>
      </c>
      <c r="W304" s="2">
        <f t="shared" si="42"/>
        <v>0</v>
      </c>
      <c r="X304" s="2">
        <f t="shared" si="46"/>
        <v>0</v>
      </c>
      <c r="Y304" s="2">
        <f t="shared" si="43"/>
        <v>0</v>
      </c>
      <c r="Z304" s="2">
        <f t="shared" si="47"/>
        <v>0</v>
      </c>
      <c r="AA304" s="5">
        <v>0.65300000000000002</v>
      </c>
      <c r="AB304" s="5">
        <v>0.84399999999999997</v>
      </c>
      <c r="AC304" s="18" t="s">
        <v>15</v>
      </c>
      <c r="AD304" s="18" t="s">
        <v>15</v>
      </c>
      <c r="AE304" s="18" t="s">
        <v>15</v>
      </c>
      <c r="AF304" s="5">
        <v>1.4870000000000001</v>
      </c>
      <c r="AG304" s="7">
        <v>6</v>
      </c>
      <c r="AH304" s="30">
        <f t="shared" si="48"/>
        <v>5.9566297874480055E-2</v>
      </c>
      <c r="AI304" s="10" t="s">
        <v>15</v>
      </c>
      <c r="AJ304" s="10" t="s">
        <v>15</v>
      </c>
    </row>
    <row r="305" spans="1:36">
      <c r="A305" s="19" t="s">
        <v>62</v>
      </c>
      <c r="B305" s="19" t="s">
        <v>57</v>
      </c>
      <c r="C305" s="8">
        <v>0.25</v>
      </c>
      <c r="D305" s="7">
        <v>10</v>
      </c>
      <c r="E305" s="7">
        <v>1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2">
        <f t="shared" si="44"/>
        <v>0</v>
      </c>
      <c r="V305" s="2">
        <f t="shared" si="45"/>
        <v>0</v>
      </c>
      <c r="W305" s="2">
        <f t="shared" si="42"/>
        <v>0</v>
      </c>
      <c r="X305" s="2">
        <f t="shared" si="46"/>
        <v>0</v>
      </c>
      <c r="Y305" s="2">
        <f t="shared" si="43"/>
        <v>0</v>
      </c>
      <c r="Z305" s="2">
        <f t="shared" si="47"/>
        <v>0</v>
      </c>
      <c r="AA305" s="5">
        <v>0.65600000000000003</v>
      </c>
      <c r="AB305" s="5">
        <v>0.88100000000000001</v>
      </c>
      <c r="AC305" s="5">
        <v>1.2130000000000001</v>
      </c>
      <c r="AD305" s="5">
        <v>1.3089999999999999</v>
      </c>
      <c r="AE305" s="5">
        <v>1.446</v>
      </c>
      <c r="AF305" s="5">
        <v>1.681</v>
      </c>
      <c r="AG305" s="7">
        <v>6</v>
      </c>
      <c r="AH305" s="30">
        <f t="shared" si="48"/>
        <v>6.8110645677301782E-2</v>
      </c>
      <c r="AI305" s="32">
        <f t="shared" si="49"/>
        <v>4.4492826915152113E-2</v>
      </c>
      <c r="AJ305" s="32">
        <f t="shared" si="50"/>
        <v>5.0005967862515911E-2</v>
      </c>
    </row>
    <row r="306" spans="1:36">
      <c r="A306" s="19" t="s">
        <v>62</v>
      </c>
      <c r="B306" s="19" t="s">
        <v>57</v>
      </c>
      <c r="C306" s="8">
        <v>0.25</v>
      </c>
      <c r="D306" s="7">
        <v>10</v>
      </c>
      <c r="E306" s="7">
        <v>2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2">
        <f t="shared" si="44"/>
        <v>0</v>
      </c>
      <c r="V306" s="2">
        <f t="shared" si="45"/>
        <v>0</v>
      </c>
      <c r="W306" s="2">
        <f t="shared" si="42"/>
        <v>0</v>
      </c>
      <c r="X306" s="2">
        <f t="shared" si="46"/>
        <v>0</v>
      </c>
      <c r="Y306" s="2">
        <f t="shared" si="43"/>
        <v>0</v>
      </c>
      <c r="Z306" s="2">
        <f t="shared" si="47"/>
        <v>0</v>
      </c>
      <c r="AA306" s="5">
        <v>0.65200000000000002</v>
      </c>
      <c r="AB306" s="5">
        <v>0.85</v>
      </c>
      <c r="AC306" s="5">
        <v>0.875</v>
      </c>
      <c r="AD306" s="5">
        <v>1.3160000000000001</v>
      </c>
      <c r="AE306" s="5">
        <v>1.3720000000000001</v>
      </c>
      <c r="AF306" s="5">
        <v>1.92</v>
      </c>
      <c r="AG306" s="7">
        <v>7</v>
      </c>
      <c r="AH306" s="30">
        <f t="shared" si="48"/>
        <v>6.7007661853089914E-2</v>
      </c>
      <c r="AI306" s="32">
        <f t="shared" si="49"/>
        <v>1.8251493898627576E-2</v>
      </c>
      <c r="AJ306" s="32">
        <f t="shared" si="50"/>
        <v>4.3572613363716643E-2</v>
      </c>
    </row>
    <row r="307" spans="1:36">
      <c r="A307" s="19" t="s">
        <v>62</v>
      </c>
      <c r="B307" s="19" t="s">
        <v>57</v>
      </c>
      <c r="C307" s="8">
        <v>0.25</v>
      </c>
      <c r="D307" s="7">
        <v>10</v>
      </c>
      <c r="E307" s="7">
        <v>3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2">
        <f t="shared" si="44"/>
        <v>0</v>
      </c>
      <c r="V307" s="2">
        <f t="shared" si="45"/>
        <v>0</v>
      </c>
      <c r="W307" s="2">
        <f t="shared" si="42"/>
        <v>0</v>
      </c>
      <c r="X307" s="2">
        <f t="shared" si="46"/>
        <v>0</v>
      </c>
      <c r="Y307" s="2">
        <f t="shared" si="43"/>
        <v>0</v>
      </c>
      <c r="Z307" s="2">
        <f t="shared" si="47"/>
        <v>0</v>
      </c>
      <c r="AA307" s="5">
        <v>0.65</v>
      </c>
      <c r="AB307" s="5">
        <v>0.85399999999999998</v>
      </c>
      <c r="AC307" s="5">
        <v>1.198</v>
      </c>
      <c r="AD307" s="5">
        <v>1.292</v>
      </c>
      <c r="AE307" s="5">
        <v>1.391</v>
      </c>
      <c r="AF307" s="5">
        <v>1.657</v>
      </c>
      <c r="AG307" s="7">
        <v>6</v>
      </c>
      <c r="AH307" s="30">
        <f t="shared" si="48"/>
        <v>6.773485862941353E-2</v>
      </c>
      <c r="AI307" s="32">
        <f t="shared" si="49"/>
        <v>4.4257243568406164E-2</v>
      </c>
      <c r="AJ307" s="32">
        <f t="shared" si="50"/>
        <v>4.972485950270162E-2</v>
      </c>
    </row>
    <row r="308" spans="1:36">
      <c r="A308" s="19" t="s">
        <v>62</v>
      </c>
      <c r="B308" s="19" t="s">
        <v>57</v>
      </c>
      <c r="C308" s="8">
        <v>0.25</v>
      </c>
      <c r="D308" s="7">
        <v>10</v>
      </c>
      <c r="E308" s="7">
        <v>4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2">
        <f t="shared" si="44"/>
        <v>0</v>
      </c>
      <c r="V308" s="2">
        <f t="shared" si="45"/>
        <v>0</v>
      </c>
      <c r="W308" s="2">
        <f t="shared" si="42"/>
        <v>0</v>
      </c>
      <c r="X308" s="2">
        <f t="shared" si="46"/>
        <v>0</v>
      </c>
      <c r="Y308" s="2">
        <f t="shared" si="43"/>
        <v>0</v>
      </c>
      <c r="Z308" s="2">
        <f t="shared" si="47"/>
        <v>0</v>
      </c>
      <c r="AA308" s="5">
        <v>0.65900000000000003</v>
      </c>
      <c r="AB308" s="5">
        <v>0.85899999999999999</v>
      </c>
      <c r="AC308" s="5">
        <v>1.17</v>
      </c>
      <c r="AD308" s="5">
        <v>1.3460000000000001</v>
      </c>
      <c r="AE308" s="5">
        <v>1.4119999999999999</v>
      </c>
      <c r="AF308" s="5">
        <v>1.6659999999999999</v>
      </c>
      <c r="AG308" s="7">
        <v>6</v>
      </c>
      <c r="AH308" s="30">
        <f t="shared" si="48"/>
        <v>6.7131597079459815E-2</v>
      </c>
      <c r="AI308" s="32">
        <f t="shared" si="49"/>
        <v>4.1550074525358624E-2</v>
      </c>
      <c r="AJ308" s="32">
        <f t="shared" si="50"/>
        <v>5.169327421565803E-2</v>
      </c>
    </row>
    <row r="309" spans="1:36">
      <c r="A309" s="19" t="s">
        <v>62</v>
      </c>
      <c r="B309" s="19" t="s">
        <v>57</v>
      </c>
      <c r="C309" s="8">
        <v>0.5</v>
      </c>
      <c r="D309" s="7">
        <v>10</v>
      </c>
      <c r="E309" s="7">
        <v>1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2">
        <f t="shared" si="44"/>
        <v>0</v>
      </c>
      <c r="V309" s="2">
        <f t="shared" si="45"/>
        <v>0</v>
      </c>
      <c r="W309" s="2">
        <f t="shared" si="42"/>
        <v>0</v>
      </c>
      <c r="X309" s="2">
        <f t="shared" si="46"/>
        <v>0</v>
      </c>
      <c r="Y309" s="2">
        <f t="shared" si="43"/>
        <v>0</v>
      </c>
      <c r="Z309" s="2">
        <f t="shared" si="47"/>
        <v>0</v>
      </c>
      <c r="AA309" s="5">
        <v>0.64400000000000002</v>
      </c>
      <c r="AB309" s="5">
        <v>0.755</v>
      </c>
      <c r="AC309" s="5">
        <v>1.0629999999999999</v>
      </c>
      <c r="AD309" s="5">
        <v>1.1259999999999999</v>
      </c>
      <c r="AE309" s="5">
        <v>1.3360000000000001</v>
      </c>
      <c r="AF309" s="5">
        <v>1.611</v>
      </c>
      <c r="AG309" s="7">
        <v>6</v>
      </c>
      <c r="AH309" s="30">
        <f t="shared" si="48"/>
        <v>6.6368278843234318E-2</v>
      </c>
      <c r="AI309" s="32">
        <f t="shared" si="49"/>
        <v>3.6274566193914108E-2</v>
      </c>
      <c r="AJ309" s="32">
        <f t="shared" si="50"/>
        <v>4.0442087192585879E-2</v>
      </c>
    </row>
    <row r="310" spans="1:36">
      <c r="A310" s="19" t="s">
        <v>62</v>
      </c>
      <c r="B310" s="19" t="s">
        <v>57</v>
      </c>
      <c r="C310" s="8">
        <v>0.5</v>
      </c>
      <c r="D310" s="7">
        <v>10</v>
      </c>
      <c r="E310" s="7">
        <v>2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2">
        <f t="shared" si="44"/>
        <v>0</v>
      </c>
      <c r="V310" s="2">
        <f t="shared" si="45"/>
        <v>0</v>
      </c>
      <c r="W310" s="2">
        <f t="shared" si="42"/>
        <v>0</v>
      </c>
      <c r="X310" s="2">
        <f t="shared" si="46"/>
        <v>0</v>
      </c>
      <c r="Y310" s="2">
        <f t="shared" si="43"/>
        <v>0</v>
      </c>
      <c r="Z310" s="2">
        <f t="shared" si="47"/>
        <v>0</v>
      </c>
      <c r="AA310" s="5">
        <v>0.64600000000000002</v>
      </c>
      <c r="AB310" s="5">
        <v>0.76</v>
      </c>
      <c r="AC310" s="5">
        <v>0.77400000000000002</v>
      </c>
      <c r="AD310" s="5">
        <v>1.1870000000000001</v>
      </c>
      <c r="AE310" s="5">
        <v>1.3180000000000001</v>
      </c>
      <c r="AF310" s="5">
        <v>1.6359999999999999</v>
      </c>
      <c r="AG310" s="7">
        <v>6</v>
      </c>
      <c r="AH310" s="30">
        <f t="shared" si="48"/>
        <v>6.7258463556703341E-2</v>
      </c>
      <c r="AI310" s="32">
        <f t="shared" si="49"/>
        <v>1.3084740447968084E-2</v>
      </c>
      <c r="AJ310" s="32">
        <f t="shared" si="50"/>
        <v>4.4036366826584517E-2</v>
      </c>
    </row>
    <row r="311" spans="1:36">
      <c r="A311" s="19" t="s">
        <v>62</v>
      </c>
      <c r="B311" s="19" t="s">
        <v>57</v>
      </c>
      <c r="C311" s="8">
        <v>0.5</v>
      </c>
      <c r="D311" s="7">
        <v>10</v>
      </c>
      <c r="E311" s="7">
        <v>3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2">
        <f t="shared" si="44"/>
        <v>0</v>
      </c>
      <c r="V311" s="2">
        <f t="shared" si="45"/>
        <v>0</v>
      </c>
      <c r="W311" s="2">
        <f t="shared" si="42"/>
        <v>0</v>
      </c>
      <c r="X311" s="2">
        <f t="shared" si="46"/>
        <v>0</v>
      </c>
      <c r="Y311" s="2">
        <f t="shared" si="43"/>
        <v>0</v>
      </c>
      <c r="Z311" s="2">
        <f t="shared" si="47"/>
        <v>0</v>
      </c>
      <c r="AA311" s="5">
        <v>0.65900000000000003</v>
      </c>
      <c r="AB311" s="5">
        <v>0.78600000000000003</v>
      </c>
      <c r="AC311" s="5">
        <v>1.085</v>
      </c>
      <c r="AD311" s="5">
        <v>1.1819999999999999</v>
      </c>
      <c r="AE311" s="5">
        <v>1.369</v>
      </c>
      <c r="AF311" s="5">
        <v>1.661</v>
      </c>
      <c r="AG311" s="7">
        <v>6</v>
      </c>
      <c r="AH311" s="30">
        <f t="shared" si="48"/>
        <v>6.6914036309564107E-2</v>
      </c>
      <c r="AI311" s="32">
        <f t="shared" si="49"/>
        <v>3.6090720598423075E-2</v>
      </c>
      <c r="AJ311" s="32">
        <f t="shared" si="50"/>
        <v>4.228867699187111E-2</v>
      </c>
    </row>
    <row r="312" spans="1:36">
      <c r="A312" s="19" t="s">
        <v>62</v>
      </c>
      <c r="B312" s="19" t="s">
        <v>57</v>
      </c>
      <c r="C312" s="8">
        <v>0.5</v>
      </c>
      <c r="D312" s="7">
        <v>10</v>
      </c>
      <c r="E312" s="7">
        <v>4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2">
        <f t="shared" si="44"/>
        <v>0</v>
      </c>
      <c r="V312" s="2">
        <f t="shared" si="45"/>
        <v>0</v>
      </c>
      <c r="W312" s="2">
        <f t="shared" si="42"/>
        <v>0</v>
      </c>
      <c r="X312" s="2">
        <f t="shared" si="46"/>
        <v>0</v>
      </c>
      <c r="Y312" s="2">
        <f t="shared" si="43"/>
        <v>0</v>
      </c>
      <c r="Z312" s="2">
        <f t="shared" si="47"/>
        <v>0</v>
      </c>
      <c r="AA312" s="5">
        <v>0.66</v>
      </c>
      <c r="AB312" s="5">
        <v>0.78300000000000003</v>
      </c>
      <c r="AC312" s="5">
        <v>0.80600000000000005</v>
      </c>
      <c r="AD312" s="5">
        <v>1.18</v>
      </c>
      <c r="AE312" s="5">
        <v>1.145</v>
      </c>
      <c r="AF312" s="13">
        <v>1.72</v>
      </c>
      <c r="AG312" s="15">
        <v>8</v>
      </c>
      <c r="AH312" s="30">
        <f t="shared" si="48"/>
        <v>5.1998063920710026E-2</v>
      </c>
      <c r="AI312" s="32">
        <f t="shared" si="49"/>
        <v>1.0848888282902747E-2</v>
      </c>
      <c r="AJ312" s="32">
        <f t="shared" si="50"/>
        <v>3.1542258970532082E-2</v>
      </c>
    </row>
    <row r="313" spans="1:36">
      <c r="A313" s="19" t="s">
        <v>62</v>
      </c>
      <c r="B313" s="19" t="s">
        <v>57</v>
      </c>
      <c r="C313" s="8">
        <v>0</v>
      </c>
      <c r="D313" s="7">
        <v>25</v>
      </c>
      <c r="E313" s="7">
        <v>1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2">
        <f t="shared" si="44"/>
        <v>0</v>
      </c>
      <c r="V313" s="2">
        <f t="shared" si="45"/>
        <v>0</v>
      </c>
      <c r="W313" s="2">
        <f t="shared" si="42"/>
        <v>0</v>
      </c>
      <c r="X313" s="2">
        <f t="shared" si="46"/>
        <v>0</v>
      </c>
      <c r="Y313" s="2">
        <f t="shared" si="43"/>
        <v>0</v>
      </c>
      <c r="Z313" s="2">
        <f t="shared" si="47"/>
        <v>0</v>
      </c>
      <c r="AA313" s="5">
        <v>0.67500000000000004</v>
      </c>
      <c r="AB313" s="5">
        <v>0.88700000000000001</v>
      </c>
      <c r="AC313" s="5">
        <v>1.1839999999999999</v>
      </c>
      <c r="AD313" s="5">
        <v>1.369</v>
      </c>
      <c r="AE313" s="5">
        <v>1.542</v>
      </c>
      <c r="AF313" s="13">
        <v>1.661</v>
      </c>
      <c r="AG313" s="15">
        <v>6</v>
      </c>
      <c r="AH313" s="30">
        <f t="shared" si="48"/>
        <v>6.5177643270061592E-2</v>
      </c>
      <c r="AI313" s="32">
        <f t="shared" si="49"/>
        <v>4.0674654925979332E-2</v>
      </c>
      <c r="AJ313" s="32">
        <f t="shared" si="50"/>
        <v>5.1183279217160843E-2</v>
      </c>
    </row>
    <row r="314" spans="1:36">
      <c r="A314" s="19" t="s">
        <v>62</v>
      </c>
      <c r="B314" s="19" t="s">
        <v>57</v>
      </c>
      <c r="C314" s="8">
        <v>0</v>
      </c>
      <c r="D314" s="7">
        <v>25</v>
      </c>
      <c r="E314" s="7">
        <v>2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2">
        <f t="shared" si="44"/>
        <v>0</v>
      </c>
      <c r="V314" s="2">
        <f t="shared" si="45"/>
        <v>0</v>
      </c>
      <c r="W314" s="2">
        <f t="shared" si="42"/>
        <v>0</v>
      </c>
      <c r="X314" s="2">
        <f t="shared" si="46"/>
        <v>0</v>
      </c>
      <c r="Y314" s="2">
        <f t="shared" si="43"/>
        <v>0</v>
      </c>
      <c r="Z314" s="2">
        <f t="shared" si="47"/>
        <v>0</v>
      </c>
      <c r="AA314" s="5">
        <v>0.63300000000000001</v>
      </c>
      <c r="AB314" s="5">
        <v>0.80900000000000005</v>
      </c>
      <c r="AC314" s="5">
        <v>1.0369999999999999</v>
      </c>
      <c r="AD314" s="5">
        <v>1.3109999999999999</v>
      </c>
      <c r="AE314" s="5">
        <v>1.419</v>
      </c>
      <c r="AF314" s="13">
        <v>1.6040000000000001</v>
      </c>
      <c r="AG314" s="15">
        <v>7</v>
      </c>
      <c r="AH314" s="30">
        <f t="shared" si="48"/>
        <v>5.7685807704398517E-2</v>
      </c>
      <c r="AI314" s="32">
        <f t="shared" si="49"/>
        <v>3.0625006624526545E-2</v>
      </c>
      <c r="AJ314" s="32">
        <f t="shared" si="50"/>
        <v>4.5171283096104166E-2</v>
      </c>
    </row>
    <row r="315" spans="1:36">
      <c r="A315" s="19" t="s">
        <v>62</v>
      </c>
      <c r="B315" s="19" t="s">
        <v>57</v>
      </c>
      <c r="C315" s="8">
        <v>0</v>
      </c>
      <c r="D315" s="7">
        <v>25</v>
      </c>
      <c r="E315" s="7">
        <v>3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2">
        <f t="shared" si="44"/>
        <v>0</v>
      </c>
      <c r="V315" s="2">
        <f t="shared" si="45"/>
        <v>0</v>
      </c>
      <c r="W315" s="2">
        <f t="shared" si="42"/>
        <v>0</v>
      </c>
      <c r="X315" s="2">
        <f t="shared" si="46"/>
        <v>0</v>
      </c>
      <c r="Y315" s="2">
        <f t="shared" si="43"/>
        <v>0</v>
      </c>
      <c r="Z315" s="2">
        <f t="shared" si="47"/>
        <v>0</v>
      </c>
      <c r="AA315" s="5">
        <v>0.65400000000000003</v>
      </c>
      <c r="AB315" s="5">
        <v>0.85599999999999998</v>
      </c>
      <c r="AC315" s="5">
        <v>1.133</v>
      </c>
      <c r="AD315" s="5">
        <v>1.3859999999999999</v>
      </c>
      <c r="AE315" s="5">
        <v>1.4990000000000001</v>
      </c>
      <c r="AF315" s="13">
        <v>1.5860000000000001</v>
      </c>
      <c r="AG315" s="15">
        <v>6</v>
      </c>
      <c r="AH315" s="30">
        <f t="shared" si="48"/>
        <v>6.4120905776219636E-2</v>
      </c>
      <c r="AI315" s="32">
        <f t="shared" si="49"/>
        <v>3.9775360256521668E-2</v>
      </c>
      <c r="AJ315" s="32">
        <f t="shared" si="50"/>
        <v>5.4364246991920107E-2</v>
      </c>
    </row>
    <row r="316" spans="1:36">
      <c r="A316" s="19" t="s">
        <v>62</v>
      </c>
      <c r="B316" s="19" t="s">
        <v>57</v>
      </c>
      <c r="C316" s="8">
        <v>0</v>
      </c>
      <c r="D316" s="7">
        <v>25</v>
      </c>
      <c r="E316" s="7">
        <v>4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2">
        <f t="shared" si="44"/>
        <v>0</v>
      </c>
      <c r="V316" s="2">
        <f t="shared" si="45"/>
        <v>0</v>
      </c>
      <c r="W316" s="2">
        <f t="shared" si="42"/>
        <v>0</v>
      </c>
      <c r="X316" s="2">
        <f t="shared" si="46"/>
        <v>0</v>
      </c>
      <c r="Y316" s="2">
        <f t="shared" si="43"/>
        <v>0</v>
      </c>
      <c r="Z316" s="2">
        <f t="shared" si="47"/>
        <v>0</v>
      </c>
      <c r="AA316" s="5">
        <v>0.63800000000000001</v>
      </c>
      <c r="AB316" s="5">
        <v>0.82399999999999995</v>
      </c>
      <c r="AC316" s="5">
        <v>1.05</v>
      </c>
      <c r="AD316" s="5">
        <v>1.3129999999999999</v>
      </c>
      <c r="AE316" s="5">
        <v>1.4139999999999999</v>
      </c>
      <c r="AF316" s="13">
        <v>1.5629999999999999</v>
      </c>
      <c r="AG316" s="15">
        <v>7</v>
      </c>
      <c r="AH316" s="30">
        <f t="shared" si="48"/>
        <v>5.5591185614003509E-2</v>
      </c>
      <c r="AI316" s="32">
        <f t="shared" si="49"/>
        <v>3.0909802906967963E-2</v>
      </c>
      <c r="AJ316" s="32">
        <f t="shared" si="50"/>
        <v>4.4777721052616716E-2</v>
      </c>
    </row>
    <row r="317" spans="1:36">
      <c r="A317" s="19" t="s">
        <v>62</v>
      </c>
      <c r="B317" s="19" t="s">
        <v>57</v>
      </c>
      <c r="C317" s="8">
        <v>0.1</v>
      </c>
      <c r="D317" s="7">
        <v>25</v>
      </c>
      <c r="E317" s="7">
        <v>1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2">
        <f t="shared" si="44"/>
        <v>0</v>
      </c>
      <c r="V317" s="2">
        <f t="shared" si="45"/>
        <v>0</v>
      </c>
      <c r="W317" s="2">
        <f t="shared" si="42"/>
        <v>0</v>
      </c>
      <c r="X317" s="2">
        <f t="shared" si="46"/>
        <v>0</v>
      </c>
      <c r="Y317" s="2">
        <f t="shared" si="43"/>
        <v>0</v>
      </c>
      <c r="Z317" s="2">
        <f t="shared" si="47"/>
        <v>0</v>
      </c>
      <c r="AA317" s="5">
        <v>0.64400000000000002</v>
      </c>
      <c r="AB317" s="5">
        <v>0.82099999999999995</v>
      </c>
      <c r="AC317" s="5">
        <v>1.077</v>
      </c>
      <c r="AD317" s="5">
        <v>1.337</v>
      </c>
      <c r="AE317" s="5">
        <v>1.4890000000000001</v>
      </c>
      <c r="AF317" s="13">
        <v>1.7629999999999999</v>
      </c>
      <c r="AG317" s="15">
        <v>7</v>
      </c>
      <c r="AH317" s="30">
        <f t="shared" si="48"/>
        <v>6.2480920705644268E-2</v>
      </c>
      <c r="AI317" s="32">
        <f t="shared" si="49"/>
        <v>3.1904262276881354E-2</v>
      </c>
      <c r="AJ317" s="32">
        <f t="shared" si="50"/>
        <v>4.5320791414596037E-2</v>
      </c>
    </row>
    <row r="318" spans="1:36">
      <c r="A318" s="19" t="s">
        <v>62</v>
      </c>
      <c r="B318" s="19" t="s">
        <v>57</v>
      </c>
      <c r="C318" s="8">
        <v>0.1</v>
      </c>
      <c r="D318" s="7">
        <v>25</v>
      </c>
      <c r="E318" s="7">
        <v>2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2">
        <f t="shared" si="44"/>
        <v>0</v>
      </c>
      <c r="V318" s="2">
        <f t="shared" si="45"/>
        <v>0</v>
      </c>
      <c r="W318" s="2">
        <f t="shared" si="42"/>
        <v>0</v>
      </c>
      <c r="X318" s="2">
        <f t="shared" si="46"/>
        <v>0</v>
      </c>
      <c r="Y318" s="2">
        <f t="shared" si="43"/>
        <v>0</v>
      </c>
      <c r="Z318" s="2">
        <f t="shared" si="47"/>
        <v>0</v>
      </c>
      <c r="AA318" s="5">
        <v>0.63800000000000001</v>
      </c>
      <c r="AB318" s="5">
        <v>0.85299999999999998</v>
      </c>
      <c r="AC318" s="5">
        <v>1.115</v>
      </c>
      <c r="AD318" s="5">
        <v>1.411</v>
      </c>
      <c r="AE318" s="5">
        <v>1.42</v>
      </c>
      <c r="AF318" s="5">
        <v>1.7929999999999999</v>
      </c>
      <c r="AG318" s="7">
        <v>7</v>
      </c>
      <c r="AH318" s="30">
        <f t="shared" si="48"/>
        <v>6.4108515834431487E-2</v>
      </c>
      <c r="AI318" s="32">
        <f t="shared" si="49"/>
        <v>3.4636312666145308E-2</v>
      </c>
      <c r="AJ318" s="32">
        <f t="shared" si="50"/>
        <v>4.9243762147597923E-2</v>
      </c>
    </row>
    <row r="319" spans="1:36">
      <c r="A319" s="19" t="s">
        <v>62</v>
      </c>
      <c r="B319" s="19" t="s">
        <v>57</v>
      </c>
      <c r="C319" s="8">
        <v>0.1</v>
      </c>
      <c r="D319" s="7">
        <v>25</v>
      </c>
      <c r="E319" s="7">
        <v>3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2">
        <f t="shared" si="44"/>
        <v>0</v>
      </c>
      <c r="V319" s="2">
        <f t="shared" si="45"/>
        <v>0</v>
      </c>
      <c r="W319" s="2">
        <f t="shared" si="42"/>
        <v>0</v>
      </c>
      <c r="X319" s="2">
        <f t="shared" si="46"/>
        <v>0</v>
      </c>
      <c r="Y319" s="2">
        <f t="shared" si="43"/>
        <v>0</v>
      </c>
      <c r="Z319" s="2">
        <f t="shared" si="47"/>
        <v>0</v>
      </c>
      <c r="AA319" s="5">
        <v>0.65400000000000003</v>
      </c>
      <c r="AB319" s="5">
        <v>0.83</v>
      </c>
      <c r="AC319" s="5">
        <v>1.153</v>
      </c>
      <c r="AD319" s="5">
        <v>1.4590000000000001</v>
      </c>
      <c r="AE319" s="5">
        <v>1.47</v>
      </c>
      <c r="AF319" s="5">
        <v>1.601</v>
      </c>
      <c r="AG319" s="7">
        <v>6</v>
      </c>
      <c r="AH319" s="30">
        <f t="shared" si="48"/>
        <v>6.4802263932505419E-2</v>
      </c>
      <c r="AI319" s="32">
        <f t="shared" si="49"/>
        <v>4.1041926495071962E-2</v>
      </c>
      <c r="AJ319" s="32">
        <f t="shared" si="50"/>
        <v>5.8079590594864061E-2</v>
      </c>
    </row>
    <row r="320" spans="1:36">
      <c r="A320" s="19" t="s">
        <v>62</v>
      </c>
      <c r="B320" s="19" t="s">
        <v>57</v>
      </c>
      <c r="C320" s="8">
        <v>0.1</v>
      </c>
      <c r="D320" s="7">
        <v>25</v>
      </c>
      <c r="E320" s="7">
        <v>4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2">
        <f t="shared" si="44"/>
        <v>0</v>
      </c>
      <c r="V320" s="2">
        <f t="shared" si="45"/>
        <v>0</v>
      </c>
      <c r="W320" s="2">
        <f t="shared" si="42"/>
        <v>0</v>
      </c>
      <c r="X320" s="2">
        <f t="shared" si="46"/>
        <v>0</v>
      </c>
      <c r="Y320" s="2">
        <f t="shared" si="43"/>
        <v>0</v>
      </c>
      <c r="Z320" s="2">
        <f t="shared" si="47"/>
        <v>0</v>
      </c>
      <c r="AA320" s="5">
        <v>0.66300000000000003</v>
      </c>
      <c r="AB320" s="5">
        <v>0.84699999999999998</v>
      </c>
      <c r="AC320" s="5">
        <v>1.1060000000000001</v>
      </c>
      <c r="AD320" s="5">
        <v>1.371</v>
      </c>
      <c r="AE320" s="5">
        <v>1.43</v>
      </c>
      <c r="AF320" s="9" t="s">
        <v>15</v>
      </c>
      <c r="AG320" s="10" t="s">
        <v>15</v>
      </c>
      <c r="AH320" s="10" t="s">
        <v>15</v>
      </c>
      <c r="AI320" s="10" t="s">
        <v>15</v>
      </c>
      <c r="AJ320" s="10" t="s">
        <v>15</v>
      </c>
    </row>
    <row r="321" spans="1:36">
      <c r="A321" s="19" t="s">
        <v>62</v>
      </c>
      <c r="B321" s="19" t="s">
        <v>57</v>
      </c>
      <c r="C321" s="8">
        <v>0.25</v>
      </c>
      <c r="D321" s="7">
        <v>25</v>
      </c>
      <c r="E321" s="7">
        <v>1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2">
        <f t="shared" si="44"/>
        <v>0</v>
      </c>
      <c r="V321" s="2">
        <f t="shared" si="45"/>
        <v>0</v>
      </c>
      <c r="W321" s="2">
        <f t="shared" si="42"/>
        <v>0</v>
      </c>
      <c r="X321" s="2">
        <f t="shared" si="46"/>
        <v>0</v>
      </c>
      <c r="Y321" s="2">
        <f t="shared" si="43"/>
        <v>0</v>
      </c>
      <c r="Z321" s="2">
        <f t="shared" si="47"/>
        <v>0</v>
      </c>
      <c r="AA321" s="5">
        <v>0.64800000000000002</v>
      </c>
      <c r="AB321" s="5">
        <v>0.84099999999999997</v>
      </c>
      <c r="AC321" s="5">
        <v>1.157</v>
      </c>
      <c r="AD321" s="5">
        <v>1.2609999999999999</v>
      </c>
      <c r="AE321" s="5">
        <v>1.397</v>
      </c>
      <c r="AF321" s="5">
        <v>1.5920000000000001</v>
      </c>
      <c r="AG321" s="7">
        <v>6</v>
      </c>
      <c r="AH321" s="30">
        <f t="shared" si="48"/>
        <v>6.5061342921842819E-2</v>
      </c>
      <c r="AI321" s="32">
        <f t="shared" si="49"/>
        <v>4.1959725513526037E-2</v>
      </c>
      <c r="AJ321" s="32">
        <f t="shared" si="50"/>
        <v>4.8190013450414709E-2</v>
      </c>
    </row>
    <row r="322" spans="1:36">
      <c r="A322" s="19" t="s">
        <v>62</v>
      </c>
      <c r="B322" s="19" t="s">
        <v>57</v>
      </c>
      <c r="C322" s="8">
        <v>0.25</v>
      </c>
      <c r="D322" s="7">
        <v>25</v>
      </c>
      <c r="E322" s="7">
        <v>2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2">
        <f t="shared" si="44"/>
        <v>0</v>
      </c>
      <c r="V322" s="2">
        <f t="shared" si="45"/>
        <v>0</v>
      </c>
      <c r="W322" s="2">
        <f t="shared" ref="W322:W385" si="51">MAX(G322,J322,M322,P322, S322)</f>
        <v>0</v>
      </c>
      <c r="X322" s="2">
        <f t="shared" si="46"/>
        <v>0</v>
      </c>
      <c r="Y322" s="2">
        <f t="shared" ref="Y322:Y385" si="52">MAX(H322,K322,N322,Q322, T322)</f>
        <v>0</v>
      </c>
      <c r="Z322" s="2">
        <f t="shared" si="47"/>
        <v>0</v>
      </c>
      <c r="AA322" s="5">
        <v>0.65100000000000002</v>
      </c>
      <c r="AB322" s="18" t="s">
        <v>15</v>
      </c>
      <c r="AC322" s="18" t="s">
        <v>15</v>
      </c>
      <c r="AD322" s="18" t="s">
        <v>15</v>
      </c>
      <c r="AE322" s="18" t="s">
        <v>15</v>
      </c>
      <c r="AF322" s="9" t="s">
        <v>15</v>
      </c>
      <c r="AG322" s="10" t="s">
        <v>15</v>
      </c>
      <c r="AH322" s="10" t="s">
        <v>15</v>
      </c>
      <c r="AI322" s="10" t="s">
        <v>15</v>
      </c>
      <c r="AJ322" s="10" t="s">
        <v>15</v>
      </c>
    </row>
    <row r="323" spans="1:36">
      <c r="A323" s="19" t="s">
        <v>62</v>
      </c>
      <c r="B323" s="19" t="s">
        <v>57</v>
      </c>
      <c r="C323" s="8">
        <v>0.25</v>
      </c>
      <c r="D323" s="7">
        <v>25</v>
      </c>
      <c r="E323" s="7">
        <v>3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2">
        <f t="shared" ref="U323:U386" si="53">MAX(F323,I323,L323,O323, R323)</f>
        <v>0</v>
      </c>
      <c r="V323" s="2">
        <f t="shared" ref="V323:V386" si="54">MAX(I323,L323,O323, R323)</f>
        <v>0</v>
      </c>
      <c r="W323" s="2">
        <f t="shared" si="51"/>
        <v>0</v>
      </c>
      <c r="X323" s="2">
        <f t="shared" ref="X323:X386" si="55">MAX(J323,M323,P323, S323)</f>
        <v>0</v>
      </c>
      <c r="Y323" s="2">
        <f t="shared" si="52"/>
        <v>0</v>
      </c>
      <c r="Z323" s="2">
        <f t="shared" ref="Z323:Z386" si="56">MAX(K323,N323,Q323, T323)</f>
        <v>0</v>
      </c>
      <c r="AA323" s="5">
        <v>0.65400000000000003</v>
      </c>
      <c r="AB323" s="5">
        <v>0.81899999999999995</v>
      </c>
      <c r="AC323" s="5">
        <v>1.169</v>
      </c>
      <c r="AD323" s="5">
        <v>1.2689999999999999</v>
      </c>
      <c r="AE323" s="5">
        <v>1.3919999999999999</v>
      </c>
      <c r="AF323" s="5">
        <v>1.6459999999999999</v>
      </c>
      <c r="AG323" s="7">
        <v>6</v>
      </c>
      <c r="AH323" s="30">
        <f t="shared" ref="AH323:AH379" si="57">(LOG(AF323)-LOG(AA323))/AG323</f>
        <v>6.6808680425330627E-2</v>
      </c>
      <c r="AI323" s="32">
        <f t="shared" ref="AI323:AI379" si="58">(LOG(AC323)-LOG(AA323))/AG323</f>
        <v>4.2039460472928808E-2</v>
      </c>
      <c r="AJ323" s="32">
        <f t="shared" ref="AJ323:AJ331" si="59">(LOG(AD323)-LOG(AA323))/AG323</f>
        <v>4.7980645628406239E-2</v>
      </c>
    </row>
    <row r="324" spans="1:36">
      <c r="A324" s="19" t="s">
        <v>62</v>
      </c>
      <c r="B324" s="19" t="s">
        <v>57</v>
      </c>
      <c r="C324" s="8">
        <v>0.25</v>
      </c>
      <c r="D324" s="7">
        <v>25</v>
      </c>
      <c r="E324" s="7">
        <v>4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2">
        <f t="shared" si="53"/>
        <v>0</v>
      </c>
      <c r="V324" s="2">
        <f t="shared" si="54"/>
        <v>0</v>
      </c>
      <c r="W324" s="2">
        <f t="shared" si="51"/>
        <v>0</v>
      </c>
      <c r="X324" s="2">
        <f t="shared" si="55"/>
        <v>0</v>
      </c>
      <c r="Y324" s="2">
        <f t="shared" si="52"/>
        <v>0</v>
      </c>
      <c r="Z324" s="2">
        <f t="shared" si="56"/>
        <v>0</v>
      </c>
      <c r="AA324" s="5">
        <v>0.65100000000000002</v>
      </c>
      <c r="AB324" s="18" t="s">
        <v>15</v>
      </c>
      <c r="AC324" s="18" t="s">
        <v>15</v>
      </c>
      <c r="AD324" s="18" t="s">
        <v>15</v>
      </c>
      <c r="AE324" s="18" t="s">
        <v>15</v>
      </c>
      <c r="AF324" s="9" t="s">
        <v>15</v>
      </c>
      <c r="AG324" s="10" t="s">
        <v>15</v>
      </c>
      <c r="AH324" s="10" t="s">
        <v>15</v>
      </c>
      <c r="AI324" s="10" t="s">
        <v>15</v>
      </c>
      <c r="AJ324" s="10" t="s">
        <v>15</v>
      </c>
    </row>
    <row r="325" spans="1:36" s="16" customFormat="1">
      <c r="A325" s="19" t="s">
        <v>62</v>
      </c>
      <c r="B325" s="19" t="s">
        <v>57</v>
      </c>
      <c r="C325" s="8">
        <v>0.25</v>
      </c>
      <c r="D325" s="7">
        <v>25</v>
      </c>
      <c r="E325" s="7">
        <v>5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2">
        <f t="shared" si="53"/>
        <v>0</v>
      </c>
      <c r="V325" s="2">
        <f t="shared" si="54"/>
        <v>0</v>
      </c>
      <c r="W325" s="2">
        <f t="shared" si="51"/>
        <v>0</v>
      </c>
      <c r="X325" s="2">
        <f t="shared" si="55"/>
        <v>0</v>
      </c>
      <c r="Y325" s="2">
        <f t="shared" si="52"/>
        <v>0</v>
      </c>
      <c r="Z325" s="2">
        <f t="shared" si="56"/>
        <v>0</v>
      </c>
      <c r="AA325" s="5">
        <v>0.64600000000000002</v>
      </c>
      <c r="AB325" s="5">
        <v>0.81499999999999995</v>
      </c>
      <c r="AC325" s="18" t="s">
        <v>15</v>
      </c>
      <c r="AD325" s="18" t="s">
        <v>15</v>
      </c>
      <c r="AE325" s="18" t="s">
        <v>15</v>
      </c>
      <c r="AF325" s="9" t="s">
        <v>15</v>
      </c>
      <c r="AG325" s="10" t="s">
        <v>15</v>
      </c>
      <c r="AH325" s="10" t="s">
        <v>15</v>
      </c>
      <c r="AI325" s="10" t="s">
        <v>15</v>
      </c>
      <c r="AJ325" s="10" t="s">
        <v>15</v>
      </c>
    </row>
    <row r="326" spans="1:36" s="16" customFormat="1">
      <c r="A326" s="19" t="s">
        <v>62</v>
      </c>
      <c r="B326" s="19" t="s">
        <v>57</v>
      </c>
      <c r="C326" s="8">
        <v>0.25</v>
      </c>
      <c r="D326" s="7">
        <v>25</v>
      </c>
      <c r="E326" s="7">
        <v>6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2">
        <f t="shared" si="53"/>
        <v>0</v>
      </c>
      <c r="V326" s="2">
        <f t="shared" si="54"/>
        <v>0</v>
      </c>
      <c r="W326" s="2">
        <f t="shared" si="51"/>
        <v>0</v>
      </c>
      <c r="X326" s="2">
        <f t="shared" si="55"/>
        <v>0</v>
      </c>
      <c r="Y326" s="2">
        <f t="shared" si="52"/>
        <v>0</v>
      </c>
      <c r="Z326" s="2">
        <f t="shared" si="56"/>
        <v>0</v>
      </c>
      <c r="AA326" s="5">
        <v>0.64100000000000001</v>
      </c>
      <c r="AB326" s="5">
        <v>0.86199999999999999</v>
      </c>
      <c r="AC326" s="18" t="s">
        <v>15</v>
      </c>
      <c r="AD326" s="18" t="s">
        <v>15</v>
      </c>
      <c r="AE326" s="18" t="s">
        <v>15</v>
      </c>
      <c r="AF326" s="5">
        <v>1.5840000000000001</v>
      </c>
      <c r="AG326" s="7">
        <v>10</v>
      </c>
      <c r="AH326" s="30">
        <f t="shared" si="57"/>
        <v>3.9289714773465725E-2</v>
      </c>
      <c r="AI326" s="10" t="s">
        <v>15</v>
      </c>
      <c r="AJ326" s="10" t="s">
        <v>15</v>
      </c>
    </row>
    <row r="327" spans="1:36" s="16" customFormat="1">
      <c r="A327" s="19" t="s">
        <v>62</v>
      </c>
      <c r="B327" s="19" t="s">
        <v>57</v>
      </c>
      <c r="C327" s="8">
        <v>0.25</v>
      </c>
      <c r="D327" s="7">
        <v>25</v>
      </c>
      <c r="E327" s="7">
        <v>7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2">
        <f t="shared" si="53"/>
        <v>0</v>
      </c>
      <c r="V327" s="2">
        <f t="shared" si="54"/>
        <v>0</v>
      </c>
      <c r="W327" s="2">
        <f t="shared" si="51"/>
        <v>0</v>
      </c>
      <c r="X327" s="2">
        <f t="shared" si="55"/>
        <v>0</v>
      </c>
      <c r="Y327" s="2">
        <f t="shared" si="52"/>
        <v>0</v>
      </c>
      <c r="Z327" s="2">
        <f t="shared" si="56"/>
        <v>0</v>
      </c>
      <c r="AA327" s="5">
        <v>0.60499999999999998</v>
      </c>
      <c r="AB327" s="5">
        <v>0.74399999999999999</v>
      </c>
      <c r="AC327" s="18" t="s">
        <v>15</v>
      </c>
      <c r="AD327" s="18" t="s">
        <v>15</v>
      </c>
      <c r="AE327" s="18" t="s">
        <v>15</v>
      </c>
      <c r="AF327" s="5">
        <v>1.6459999999999999</v>
      </c>
      <c r="AG327" s="7">
        <v>8</v>
      </c>
      <c r="AH327" s="30">
        <f t="shared" si="57"/>
        <v>5.4334307027972761E-2</v>
      </c>
      <c r="AI327" s="10" t="s">
        <v>15</v>
      </c>
      <c r="AJ327" s="10" t="s">
        <v>15</v>
      </c>
    </row>
    <row r="328" spans="1:36">
      <c r="A328" s="19" t="s">
        <v>62</v>
      </c>
      <c r="B328" s="19" t="s">
        <v>57</v>
      </c>
      <c r="C328" s="8">
        <v>0.5</v>
      </c>
      <c r="D328" s="7">
        <v>25</v>
      </c>
      <c r="E328" s="7">
        <v>1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2">
        <f t="shared" si="53"/>
        <v>0</v>
      </c>
      <c r="V328" s="2">
        <f t="shared" si="54"/>
        <v>0</v>
      </c>
      <c r="W328" s="2">
        <f t="shared" si="51"/>
        <v>0</v>
      </c>
      <c r="X328" s="2">
        <f t="shared" si="55"/>
        <v>0</v>
      </c>
      <c r="Y328" s="2">
        <f t="shared" si="52"/>
        <v>0</v>
      </c>
      <c r="Z328" s="2">
        <f t="shared" si="56"/>
        <v>0</v>
      </c>
      <c r="AA328" s="5">
        <v>0.64300000000000002</v>
      </c>
      <c r="AB328" s="5">
        <v>0.76200000000000001</v>
      </c>
      <c r="AC328" s="5">
        <v>1.0249999999999999</v>
      </c>
      <c r="AD328" s="5">
        <v>1.171</v>
      </c>
      <c r="AE328" s="5">
        <v>1.2889999999999999</v>
      </c>
      <c r="AF328" s="5">
        <v>1.6140000000000001</v>
      </c>
      <c r="AG328" s="7">
        <v>6</v>
      </c>
      <c r="AH328" s="30">
        <f t="shared" si="57"/>
        <v>6.6615426243638254E-2</v>
      </c>
      <c r="AI328" s="32">
        <f t="shared" si="58"/>
        <v>3.3752148744591828E-2</v>
      </c>
      <c r="AJ328" s="32">
        <f t="shared" si="59"/>
        <v>4.3390987024690179E-2</v>
      </c>
    </row>
    <row r="329" spans="1:36">
      <c r="A329" s="19" t="s">
        <v>62</v>
      </c>
      <c r="B329" s="19" t="s">
        <v>57</v>
      </c>
      <c r="C329" s="8">
        <v>0.5</v>
      </c>
      <c r="D329" s="7">
        <v>25</v>
      </c>
      <c r="E329" s="7">
        <v>2</v>
      </c>
      <c r="F329" s="7">
        <v>10</v>
      </c>
      <c r="G329" s="7">
        <v>0</v>
      </c>
      <c r="H329" s="7">
        <v>10</v>
      </c>
      <c r="I329" s="7">
        <v>10</v>
      </c>
      <c r="J329" s="7">
        <v>0</v>
      </c>
      <c r="K329" s="7">
        <v>10</v>
      </c>
      <c r="L329" s="7">
        <v>10</v>
      </c>
      <c r="M329" s="7">
        <v>0</v>
      </c>
      <c r="N329" s="7">
        <v>10</v>
      </c>
      <c r="O329" s="7">
        <v>10</v>
      </c>
      <c r="P329" s="7">
        <v>0</v>
      </c>
      <c r="Q329" s="7">
        <v>10</v>
      </c>
      <c r="R329" s="7">
        <v>0</v>
      </c>
      <c r="S329" s="7">
        <v>0</v>
      </c>
      <c r="T329" s="7">
        <v>0</v>
      </c>
      <c r="U329" s="2">
        <f t="shared" si="53"/>
        <v>10</v>
      </c>
      <c r="V329" s="2">
        <f t="shared" si="54"/>
        <v>10</v>
      </c>
      <c r="W329" s="2">
        <f t="shared" si="51"/>
        <v>0</v>
      </c>
      <c r="X329" s="2">
        <f t="shared" si="55"/>
        <v>0</v>
      </c>
      <c r="Y329" s="2">
        <f t="shared" si="52"/>
        <v>10</v>
      </c>
      <c r="Z329" s="2">
        <f t="shared" si="56"/>
        <v>10</v>
      </c>
      <c r="AA329" s="5">
        <v>0.66300000000000003</v>
      </c>
      <c r="AB329" s="5">
        <v>0.84899999999999998</v>
      </c>
      <c r="AC329" s="5">
        <v>0.88400000000000001</v>
      </c>
      <c r="AD329" s="5">
        <v>1.274</v>
      </c>
      <c r="AE329" s="5">
        <v>1.419</v>
      </c>
      <c r="AF329" s="5">
        <v>1.9950000000000001</v>
      </c>
      <c r="AG329" s="7">
        <v>7</v>
      </c>
      <c r="AH329" s="30">
        <f t="shared" si="57"/>
        <v>6.8347053088284843E-2</v>
      </c>
      <c r="AI329" s="32">
        <f t="shared" si="58"/>
        <v>1.7848390944042846E-2</v>
      </c>
      <c r="AJ329" s="32">
        <f t="shared" si="59"/>
        <v>4.0522271370651217E-2</v>
      </c>
    </row>
    <row r="330" spans="1:36">
      <c r="A330" s="19" t="s">
        <v>62</v>
      </c>
      <c r="B330" s="19" t="s">
        <v>57</v>
      </c>
      <c r="C330" s="8">
        <v>0.5</v>
      </c>
      <c r="D330" s="7">
        <v>25</v>
      </c>
      <c r="E330" s="7">
        <v>3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2">
        <f t="shared" si="53"/>
        <v>0</v>
      </c>
      <c r="V330" s="2">
        <f t="shared" si="54"/>
        <v>0</v>
      </c>
      <c r="W330" s="2">
        <f t="shared" si="51"/>
        <v>0</v>
      </c>
      <c r="X330" s="2">
        <f t="shared" si="55"/>
        <v>0</v>
      </c>
      <c r="Y330" s="2">
        <f t="shared" si="52"/>
        <v>0</v>
      </c>
      <c r="Z330" s="2">
        <f t="shared" si="56"/>
        <v>0</v>
      </c>
      <c r="AA330" s="5">
        <v>0.63500000000000001</v>
      </c>
      <c r="AB330" s="5">
        <v>0.73199999999999998</v>
      </c>
      <c r="AC330" s="5">
        <v>0.98399999999999999</v>
      </c>
      <c r="AD330" s="5">
        <v>1.21</v>
      </c>
      <c r="AE330" s="5">
        <v>1.2190000000000001</v>
      </c>
      <c r="AF330" s="5">
        <v>1.5089999999999999</v>
      </c>
      <c r="AG330" s="7">
        <v>6</v>
      </c>
      <c r="AH330" s="30">
        <f t="shared" si="57"/>
        <v>6.2652585747269021E-2</v>
      </c>
      <c r="AI330" s="32">
        <f t="shared" si="58"/>
        <v>3.1703562189894306E-2</v>
      </c>
      <c r="AJ330" s="32">
        <f t="shared" si="59"/>
        <v>4.6668607504079064E-2</v>
      </c>
    </row>
    <row r="331" spans="1:36">
      <c r="A331" s="19" t="s">
        <v>62</v>
      </c>
      <c r="B331" s="19" t="s">
        <v>57</v>
      </c>
      <c r="C331" s="8">
        <v>0.5</v>
      </c>
      <c r="D331" s="7">
        <v>25</v>
      </c>
      <c r="E331" s="7">
        <v>4</v>
      </c>
      <c r="F331" s="7">
        <v>10</v>
      </c>
      <c r="G331" s="7">
        <v>0</v>
      </c>
      <c r="H331" s="7">
        <v>10</v>
      </c>
      <c r="I331" s="7">
        <v>10</v>
      </c>
      <c r="J331" s="7">
        <v>0</v>
      </c>
      <c r="K331" s="7">
        <v>10</v>
      </c>
      <c r="L331" s="7">
        <v>10</v>
      </c>
      <c r="M331" s="7">
        <v>0</v>
      </c>
      <c r="N331" s="7">
        <v>10</v>
      </c>
      <c r="O331" s="7">
        <v>10</v>
      </c>
      <c r="P331" s="7">
        <v>0</v>
      </c>
      <c r="Q331" s="7">
        <v>10</v>
      </c>
      <c r="R331" s="7">
        <v>0</v>
      </c>
      <c r="S331" s="7">
        <v>0</v>
      </c>
      <c r="T331" s="7">
        <v>0</v>
      </c>
      <c r="U331" s="2">
        <f t="shared" si="53"/>
        <v>10</v>
      </c>
      <c r="V331" s="2">
        <f t="shared" si="54"/>
        <v>10</v>
      </c>
      <c r="W331" s="2">
        <f t="shared" si="51"/>
        <v>0</v>
      </c>
      <c r="X331" s="2">
        <f t="shared" si="55"/>
        <v>0</v>
      </c>
      <c r="Y331" s="2">
        <f t="shared" si="52"/>
        <v>10</v>
      </c>
      <c r="Z331" s="2">
        <f t="shared" si="56"/>
        <v>10</v>
      </c>
      <c r="AA331" s="5">
        <v>0.57399999999999995</v>
      </c>
      <c r="AB331" s="5">
        <v>0.66100000000000003</v>
      </c>
      <c r="AC331" s="5">
        <v>0.748</v>
      </c>
      <c r="AD331" s="5">
        <v>1.222</v>
      </c>
      <c r="AE331" s="5">
        <v>1.1779999999999999</v>
      </c>
      <c r="AF331" s="13">
        <v>1.6379999999999999</v>
      </c>
      <c r="AG331" s="7">
        <v>8</v>
      </c>
      <c r="AH331" s="30">
        <f t="shared" si="57"/>
        <v>5.6925250628303267E-2</v>
      </c>
      <c r="AI331" s="32">
        <f t="shared" si="58"/>
        <v>1.4373713183310984E-2</v>
      </c>
      <c r="AJ331" s="32">
        <f t="shared" si="59"/>
        <v>4.101991418857024E-2</v>
      </c>
    </row>
    <row r="332" spans="1:36" s="16" customFormat="1">
      <c r="A332" s="19" t="s">
        <v>18</v>
      </c>
      <c r="B332" s="19" t="s">
        <v>58</v>
      </c>
      <c r="C332" s="8">
        <v>0</v>
      </c>
      <c r="D332" s="7">
        <v>0</v>
      </c>
      <c r="E332" s="7">
        <v>1</v>
      </c>
      <c r="F332" s="7">
        <v>30</v>
      </c>
      <c r="G332" s="7">
        <v>0</v>
      </c>
      <c r="H332" s="7">
        <v>30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2">
        <f t="shared" si="53"/>
        <v>30</v>
      </c>
      <c r="V332" s="2">
        <f t="shared" si="54"/>
        <v>0</v>
      </c>
      <c r="W332" s="2">
        <f t="shared" si="51"/>
        <v>0</v>
      </c>
      <c r="X332" s="2">
        <f t="shared" si="55"/>
        <v>0</v>
      </c>
      <c r="Y332" s="2">
        <f t="shared" si="52"/>
        <v>30</v>
      </c>
      <c r="Z332" s="2">
        <f t="shared" si="56"/>
        <v>0</v>
      </c>
      <c r="AA332" s="5">
        <v>0.58299999999999996</v>
      </c>
      <c r="AB332" s="5">
        <v>0.88</v>
      </c>
      <c r="AC332" s="5">
        <v>1.0669999999999999</v>
      </c>
      <c r="AD332" s="18" t="s">
        <v>15</v>
      </c>
      <c r="AE332" s="18" t="s">
        <v>15</v>
      </c>
      <c r="AF332" s="5">
        <v>1.929</v>
      </c>
      <c r="AG332" s="15">
        <v>7</v>
      </c>
      <c r="AH332" s="30">
        <f t="shared" si="57"/>
        <v>7.4237667554981498E-2</v>
      </c>
      <c r="AI332" s="32">
        <f t="shared" si="58"/>
        <v>3.7499409237922263E-2</v>
      </c>
      <c r="AJ332" s="10" t="s">
        <v>15</v>
      </c>
    </row>
    <row r="333" spans="1:36" s="16" customFormat="1">
      <c r="A333" s="19" t="s">
        <v>18</v>
      </c>
      <c r="B333" s="19" t="s">
        <v>58</v>
      </c>
      <c r="C333" s="8">
        <v>0</v>
      </c>
      <c r="D333" s="7">
        <v>0</v>
      </c>
      <c r="E333" s="7">
        <v>2</v>
      </c>
      <c r="F333" s="7">
        <v>30</v>
      </c>
      <c r="G333" s="7">
        <v>0</v>
      </c>
      <c r="H333" s="7">
        <v>30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2">
        <f t="shared" si="53"/>
        <v>30</v>
      </c>
      <c r="V333" s="2">
        <f t="shared" si="54"/>
        <v>0</v>
      </c>
      <c r="W333" s="2">
        <f t="shared" si="51"/>
        <v>0</v>
      </c>
      <c r="X333" s="2">
        <f t="shared" si="55"/>
        <v>0</v>
      </c>
      <c r="Y333" s="2">
        <f t="shared" si="52"/>
        <v>30</v>
      </c>
      <c r="Z333" s="2">
        <f t="shared" si="56"/>
        <v>0</v>
      </c>
      <c r="AA333" s="5">
        <v>0.59</v>
      </c>
      <c r="AB333" s="5">
        <v>0.876</v>
      </c>
      <c r="AC333" s="5">
        <v>1.1220000000000001</v>
      </c>
      <c r="AD333" s="18" t="s">
        <v>15</v>
      </c>
      <c r="AE333" s="18" t="s">
        <v>15</v>
      </c>
      <c r="AF333" s="13">
        <v>1.784</v>
      </c>
      <c r="AG333" s="15">
        <v>5</v>
      </c>
      <c r="AH333" s="30">
        <f t="shared" si="57"/>
        <v>9.6108567679592014E-2</v>
      </c>
      <c r="AI333" s="32">
        <f t="shared" si="58"/>
        <v>5.5828169055599695E-2</v>
      </c>
      <c r="AJ333" s="10" t="s">
        <v>15</v>
      </c>
    </row>
    <row r="334" spans="1:36" s="16" customFormat="1">
      <c r="A334" s="19" t="s">
        <v>18</v>
      </c>
      <c r="B334" s="19" t="s">
        <v>58</v>
      </c>
      <c r="C334" s="8">
        <v>0</v>
      </c>
      <c r="D334" s="7">
        <v>0</v>
      </c>
      <c r="E334" s="7">
        <v>3</v>
      </c>
      <c r="F334" s="7">
        <v>20</v>
      </c>
      <c r="G334" s="7">
        <v>0</v>
      </c>
      <c r="H334" s="7">
        <v>20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2">
        <f t="shared" si="53"/>
        <v>20</v>
      </c>
      <c r="V334" s="2">
        <f t="shared" si="54"/>
        <v>0</v>
      </c>
      <c r="W334" s="2">
        <f t="shared" si="51"/>
        <v>0</v>
      </c>
      <c r="X334" s="2">
        <f t="shared" si="55"/>
        <v>0</v>
      </c>
      <c r="Y334" s="2">
        <f t="shared" si="52"/>
        <v>20</v>
      </c>
      <c r="Z334" s="2">
        <f t="shared" si="56"/>
        <v>0</v>
      </c>
      <c r="AA334" s="5">
        <v>0.58299999999999996</v>
      </c>
      <c r="AB334" s="5">
        <v>0.86199999999999999</v>
      </c>
      <c r="AC334" s="5">
        <v>1.089</v>
      </c>
      <c r="AD334" s="18" t="s">
        <v>15</v>
      </c>
      <c r="AE334" s="18" t="s">
        <v>15</v>
      </c>
      <c r="AF334" s="5">
        <v>1.9750000000000001</v>
      </c>
      <c r="AG334" s="15">
        <v>7</v>
      </c>
      <c r="AH334" s="30">
        <f t="shared" si="57"/>
        <v>7.5699792171923574E-2</v>
      </c>
      <c r="AI334" s="32">
        <f t="shared" si="58"/>
        <v>3.8765617856680132E-2</v>
      </c>
      <c r="AJ334" s="10" t="s">
        <v>15</v>
      </c>
    </row>
    <row r="335" spans="1:36" s="16" customFormat="1">
      <c r="A335" s="19" t="s">
        <v>18</v>
      </c>
      <c r="B335" s="19" t="s">
        <v>58</v>
      </c>
      <c r="C335" s="8">
        <v>0</v>
      </c>
      <c r="D335" s="7">
        <v>0</v>
      </c>
      <c r="E335" s="7">
        <v>4</v>
      </c>
      <c r="F335" s="7">
        <v>20</v>
      </c>
      <c r="G335" s="7">
        <v>0</v>
      </c>
      <c r="H335" s="7">
        <v>20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2">
        <f t="shared" si="53"/>
        <v>20</v>
      </c>
      <c r="V335" s="2">
        <f t="shared" si="54"/>
        <v>0</v>
      </c>
      <c r="W335" s="2">
        <f t="shared" si="51"/>
        <v>0</v>
      </c>
      <c r="X335" s="2">
        <f t="shared" si="55"/>
        <v>0</v>
      </c>
      <c r="Y335" s="2">
        <f t="shared" si="52"/>
        <v>20</v>
      </c>
      <c r="Z335" s="2">
        <f t="shared" si="56"/>
        <v>0</v>
      </c>
      <c r="AA335" s="5">
        <v>0.61499999999999999</v>
      </c>
      <c r="AB335" s="5">
        <v>0.86899999999999999</v>
      </c>
      <c r="AC335" s="5">
        <v>1.0880000000000001</v>
      </c>
      <c r="AD335" s="18" t="s">
        <v>15</v>
      </c>
      <c r="AE335" s="18" t="s">
        <v>15</v>
      </c>
      <c r="AF335" s="5">
        <v>1.91</v>
      </c>
      <c r="AG335" s="15">
        <v>7</v>
      </c>
      <c r="AH335" s="30">
        <f t="shared" si="57"/>
        <v>7.030832163890155E-2</v>
      </c>
      <c r="AI335" s="32">
        <f t="shared" si="58"/>
        <v>3.5393397083820631E-2</v>
      </c>
      <c r="AJ335" s="10" t="s">
        <v>15</v>
      </c>
    </row>
    <row r="336" spans="1:36" s="16" customFormat="1">
      <c r="A336" s="19" t="s">
        <v>18</v>
      </c>
      <c r="B336" s="19" t="s">
        <v>58</v>
      </c>
      <c r="C336" s="8">
        <v>0.1</v>
      </c>
      <c r="D336" s="7">
        <v>0</v>
      </c>
      <c r="E336" s="7">
        <v>1</v>
      </c>
      <c r="F336" s="7">
        <f>30+40</f>
        <v>70</v>
      </c>
      <c r="G336" s="7">
        <v>30</v>
      </c>
      <c r="H336" s="7">
        <v>40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2">
        <f t="shared" si="53"/>
        <v>70</v>
      </c>
      <c r="V336" s="2">
        <f t="shared" si="54"/>
        <v>0</v>
      </c>
      <c r="W336" s="2">
        <f t="shared" si="51"/>
        <v>30</v>
      </c>
      <c r="X336" s="2">
        <f t="shared" si="55"/>
        <v>0</v>
      </c>
      <c r="Y336" s="2">
        <f t="shared" si="52"/>
        <v>40</v>
      </c>
      <c r="Z336" s="2">
        <f t="shared" si="56"/>
        <v>0</v>
      </c>
      <c r="AA336" s="5">
        <v>0.64600000000000002</v>
      </c>
      <c r="AB336" s="5">
        <v>0.97499999999999998</v>
      </c>
      <c r="AC336" s="5">
        <v>1.252</v>
      </c>
      <c r="AD336" s="18" t="s">
        <v>15</v>
      </c>
      <c r="AE336" s="18" t="s">
        <v>15</v>
      </c>
      <c r="AF336" s="5">
        <v>1.9530000000000001</v>
      </c>
      <c r="AG336" s="15">
        <v>6</v>
      </c>
      <c r="AH336" s="30">
        <f t="shared" si="57"/>
        <v>8.0078287548795049E-2</v>
      </c>
      <c r="AI336" s="32">
        <f t="shared" si="58"/>
        <v>4.7895301813221131E-2</v>
      </c>
      <c r="AJ336" s="10" t="s">
        <v>15</v>
      </c>
    </row>
    <row r="337" spans="1:36" s="16" customFormat="1">
      <c r="A337" s="19" t="s">
        <v>18</v>
      </c>
      <c r="B337" s="19" t="s">
        <v>58</v>
      </c>
      <c r="C337" s="8">
        <v>0.1</v>
      </c>
      <c r="D337" s="7">
        <v>0</v>
      </c>
      <c r="E337" s="7">
        <v>2</v>
      </c>
      <c r="F337" s="7">
        <v>30</v>
      </c>
      <c r="G337" s="7">
        <v>0</v>
      </c>
      <c r="H337" s="7">
        <v>30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2">
        <f t="shared" si="53"/>
        <v>30</v>
      </c>
      <c r="V337" s="2">
        <f t="shared" si="54"/>
        <v>0</v>
      </c>
      <c r="W337" s="2">
        <f t="shared" si="51"/>
        <v>0</v>
      </c>
      <c r="X337" s="2">
        <f t="shared" si="55"/>
        <v>0</v>
      </c>
      <c r="Y337" s="2">
        <f t="shared" si="52"/>
        <v>30</v>
      </c>
      <c r="Z337" s="2">
        <f t="shared" si="56"/>
        <v>0</v>
      </c>
      <c r="AA337" s="5">
        <v>0.64400000000000002</v>
      </c>
      <c r="AB337" s="5">
        <v>1.0149999999999999</v>
      </c>
      <c r="AC337" s="5">
        <v>1.3180000000000001</v>
      </c>
      <c r="AD337" s="18" t="s">
        <v>15</v>
      </c>
      <c r="AE337" s="18" t="s">
        <v>15</v>
      </c>
      <c r="AF337" s="5">
        <v>2</v>
      </c>
      <c r="AG337" s="15">
        <v>6</v>
      </c>
      <c r="AH337" s="30">
        <f t="shared" si="57"/>
        <v>8.2024021384028187E-2</v>
      </c>
      <c r="AI337" s="32">
        <f t="shared" si="58"/>
        <v>5.1838257149696497E-2</v>
      </c>
      <c r="AJ337" s="10" t="s">
        <v>15</v>
      </c>
    </row>
    <row r="338" spans="1:36" s="16" customFormat="1">
      <c r="A338" s="19" t="s">
        <v>18</v>
      </c>
      <c r="B338" s="19" t="s">
        <v>58</v>
      </c>
      <c r="C338" s="8">
        <v>0.1</v>
      </c>
      <c r="D338" s="7">
        <v>0</v>
      </c>
      <c r="E338" s="7">
        <v>3</v>
      </c>
      <c r="F338" s="7">
        <v>30</v>
      </c>
      <c r="G338" s="7">
        <v>0</v>
      </c>
      <c r="H338" s="7">
        <v>30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2">
        <f t="shared" si="53"/>
        <v>30</v>
      </c>
      <c r="V338" s="2">
        <f t="shared" si="54"/>
        <v>0</v>
      </c>
      <c r="W338" s="2">
        <f t="shared" si="51"/>
        <v>0</v>
      </c>
      <c r="X338" s="2">
        <f t="shared" si="55"/>
        <v>0</v>
      </c>
      <c r="Y338" s="2">
        <f t="shared" si="52"/>
        <v>30</v>
      </c>
      <c r="Z338" s="2">
        <f t="shared" si="56"/>
        <v>0</v>
      </c>
      <c r="AA338" s="5">
        <v>0.67</v>
      </c>
      <c r="AB338" s="5">
        <v>1.0329999999999999</v>
      </c>
      <c r="AC338" s="5">
        <v>1.32</v>
      </c>
      <c r="AD338" s="18" t="s">
        <v>15</v>
      </c>
      <c r="AE338" s="18" t="s">
        <v>15</v>
      </c>
      <c r="AF338" s="5">
        <v>2.0489999999999999</v>
      </c>
      <c r="AG338" s="15">
        <v>6</v>
      </c>
      <c r="AH338" s="30">
        <f t="shared" si="57"/>
        <v>8.0911192616728092E-2</v>
      </c>
      <c r="AI338" s="32">
        <f t="shared" si="58"/>
        <v>4.908318808417058E-2</v>
      </c>
      <c r="AJ338" s="10" t="s">
        <v>15</v>
      </c>
    </row>
    <row r="339" spans="1:36" s="16" customFormat="1">
      <c r="A339" s="19" t="s">
        <v>18</v>
      </c>
      <c r="B339" s="19" t="s">
        <v>58</v>
      </c>
      <c r="C339" s="8">
        <v>0.1</v>
      </c>
      <c r="D339" s="7">
        <v>0</v>
      </c>
      <c r="E339" s="7">
        <v>4</v>
      </c>
      <c r="F339" s="7">
        <v>30</v>
      </c>
      <c r="G339" s="7">
        <v>0</v>
      </c>
      <c r="H339" s="7">
        <v>30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2">
        <f t="shared" si="53"/>
        <v>30</v>
      </c>
      <c r="V339" s="2">
        <f t="shared" si="54"/>
        <v>0</v>
      </c>
      <c r="W339" s="2">
        <f t="shared" si="51"/>
        <v>0</v>
      </c>
      <c r="X339" s="2">
        <f t="shared" si="55"/>
        <v>0</v>
      </c>
      <c r="Y339" s="2">
        <f t="shared" si="52"/>
        <v>30</v>
      </c>
      <c r="Z339" s="2">
        <f t="shared" si="56"/>
        <v>0</v>
      </c>
      <c r="AA339" s="5">
        <v>0.62</v>
      </c>
      <c r="AB339" s="5">
        <v>0.99199999999999999</v>
      </c>
      <c r="AC339" s="5">
        <v>1.27</v>
      </c>
      <c r="AD339" s="18" t="s">
        <v>15</v>
      </c>
      <c r="AE339" s="18" t="s">
        <v>15</v>
      </c>
      <c r="AF339" s="5">
        <v>1.9790000000000001</v>
      </c>
      <c r="AG339" s="15">
        <v>6</v>
      </c>
      <c r="AH339" s="30">
        <f t="shared" si="57"/>
        <v>8.4009017451357068E-2</v>
      </c>
      <c r="AI339" s="32">
        <f t="shared" si="58"/>
        <v>5.1902005242950501E-2</v>
      </c>
      <c r="AJ339" s="10" t="s">
        <v>15</v>
      </c>
    </row>
    <row r="340" spans="1:36" s="16" customFormat="1">
      <c r="A340" s="19" t="s">
        <v>18</v>
      </c>
      <c r="B340" s="19" t="s">
        <v>58</v>
      </c>
      <c r="C340" s="8">
        <v>0.25</v>
      </c>
      <c r="D340" s="7">
        <v>0</v>
      </c>
      <c r="E340" s="7">
        <v>1</v>
      </c>
      <c r="F340" s="7">
        <f>30+30</f>
        <v>60</v>
      </c>
      <c r="G340" s="7">
        <v>30</v>
      </c>
      <c r="H340" s="7">
        <v>30</v>
      </c>
      <c r="I340" s="7">
        <v>20</v>
      </c>
      <c r="J340" s="7">
        <v>0</v>
      </c>
      <c r="K340" s="7">
        <v>20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2">
        <f t="shared" si="53"/>
        <v>60</v>
      </c>
      <c r="V340" s="2">
        <f t="shared" si="54"/>
        <v>20</v>
      </c>
      <c r="W340" s="2">
        <f t="shared" si="51"/>
        <v>30</v>
      </c>
      <c r="X340" s="2">
        <f t="shared" si="55"/>
        <v>0</v>
      </c>
      <c r="Y340" s="2">
        <f t="shared" si="52"/>
        <v>30</v>
      </c>
      <c r="Z340" s="2">
        <f t="shared" si="56"/>
        <v>20</v>
      </c>
      <c r="AA340" s="5">
        <v>0.68899999999999995</v>
      </c>
      <c r="AB340" s="5">
        <v>0.94599999999999995</v>
      </c>
      <c r="AC340" s="5">
        <v>1.224</v>
      </c>
      <c r="AD340" s="18" t="s">
        <v>15</v>
      </c>
      <c r="AE340" s="18" t="s">
        <v>15</v>
      </c>
      <c r="AF340" s="5">
        <v>1.9670000000000001</v>
      </c>
      <c r="AG340" s="15">
        <v>6</v>
      </c>
      <c r="AH340" s="30">
        <f t="shared" si="57"/>
        <v>7.5930856335285166E-2</v>
      </c>
      <c r="AI340" s="32">
        <f t="shared" si="58"/>
        <v>4.1593699316986095E-2</v>
      </c>
      <c r="AJ340" s="10" t="s">
        <v>15</v>
      </c>
    </row>
    <row r="341" spans="1:36" s="16" customFormat="1">
      <c r="A341" s="19" t="s">
        <v>18</v>
      </c>
      <c r="B341" s="19" t="s">
        <v>58</v>
      </c>
      <c r="C341" s="8">
        <v>0.25</v>
      </c>
      <c r="D341" s="7">
        <v>0</v>
      </c>
      <c r="E341" s="7">
        <v>2</v>
      </c>
      <c r="F341" s="7">
        <f>30+30</f>
        <v>60</v>
      </c>
      <c r="G341" s="7">
        <v>30</v>
      </c>
      <c r="H341" s="7">
        <v>30</v>
      </c>
      <c r="I341" s="7">
        <v>10</v>
      </c>
      <c r="J341" s="7">
        <v>0</v>
      </c>
      <c r="K341" s="7">
        <v>10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2">
        <f t="shared" si="53"/>
        <v>60</v>
      </c>
      <c r="V341" s="2">
        <f t="shared" si="54"/>
        <v>10</v>
      </c>
      <c r="W341" s="2">
        <f t="shared" si="51"/>
        <v>30</v>
      </c>
      <c r="X341" s="2">
        <f t="shared" si="55"/>
        <v>0</v>
      </c>
      <c r="Y341" s="2">
        <f t="shared" si="52"/>
        <v>30</v>
      </c>
      <c r="Z341" s="2">
        <f t="shared" si="56"/>
        <v>10</v>
      </c>
      <c r="AA341" s="5">
        <v>0.623</v>
      </c>
      <c r="AB341" s="5">
        <v>0.95599999999999996</v>
      </c>
      <c r="AC341" s="5">
        <v>1.2430000000000001</v>
      </c>
      <c r="AD341" s="18" t="s">
        <v>15</v>
      </c>
      <c r="AE341" s="18" t="s">
        <v>15</v>
      </c>
      <c r="AF341" s="5">
        <v>1.95</v>
      </c>
      <c r="AG341" s="15">
        <v>6</v>
      </c>
      <c r="AH341" s="30">
        <f t="shared" si="57"/>
        <v>8.2591094117224734E-2</v>
      </c>
      <c r="AI341" s="32">
        <f t="shared" si="58"/>
        <v>4.9997180330412533E-2</v>
      </c>
      <c r="AJ341" s="10" t="s">
        <v>15</v>
      </c>
    </row>
    <row r="342" spans="1:36" s="16" customFormat="1">
      <c r="A342" s="19" t="s">
        <v>18</v>
      </c>
      <c r="B342" s="19" t="s">
        <v>58</v>
      </c>
      <c r="C342" s="8">
        <v>0.25</v>
      </c>
      <c r="D342" s="7">
        <v>0</v>
      </c>
      <c r="E342" s="7">
        <v>3</v>
      </c>
      <c r="F342" s="7">
        <v>30</v>
      </c>
      <c r="G342" s="7">
        <v>0</v>
      </c>
      <c r="H342" s="7">
        <v>30</v>
      </c>
      <c r="I342" s="7">
        <v>10</v>
      </c>
      <c r="J342" s="7">
        <v>0</v>
      </c>
      <c r="K342" s="7">
        <v>10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2">
        <f t="shared" si="53"/>
        <v>30</v>
      </c>
      <c r="V342" s="2">
        <f t="shared" si="54"/>
        <v>10</v>
      </c>
      <c r="W342" s="2">
        <f t="shared" si="51"/>
        <v>0</v>
      </c>
      <c r="X342" s="2">
        <f t="shared" si="55"/>
        <v>0</v>
      </c>
      <c r="Y342" s="2">
        <f t="shared" si="52"/>
        <v>30</v>
      </c>
      <c r="Z342" s="2">
        <f t="shared" si="56"/>
        <v>10</v>
      </c>
      <c r="AA342" s="5">
        <v>0.61799999999999999</v>
      </c>
      <c r="AB342" s="5">
        <v>0.96299999999999997</v>
      </c>
      <c r="AC342" s="5">
        <v>1.254</v>
      </c>
      <c r="AD342" s="18" t="s">
        <v>15</v>
      </c>
      <c r="AE342" s="18" t="s">
        <v>15</v>
      </c>
      <c r="AF342" s="5">
        <v>1.94</v>
      </c>
      <c r="AG342" s="15">
        <v>6</v>
      </c>
      <c r="AH342" s="30">
        <f t="shared" si="57"/>
        <v>8.280220914023502E-2</v>
      </c>
      <c r="AI342" s="32">
        <f t="shared" si="58"/>
        <v>5.1218176900980295E-2</v>
      </c>
      <c r="AJ342" s="10" t="s">
        <v>15</v>
      </c>
    </row>
    <row r="343" spans="1:36" s="16" customFormat="1">
      <c r="A343" s="19" t="s">
        <v>18</v>
      </c>
      <c r="B343" s="19" t="s">
        <v>58</v>
      </c>
      <c r="C343" s="8">
        <v>0.25</v>
      </c>
      <c r="D343" s="7">
        <v>0</v>
      </c>
      <c r="E343" s="7">
        <v>4</v>
      </c>
      <c r="F343" s="7">
        <f>30+30</f>
        <v>60</v>
      </c>
      <c r="G343" s="7">
        <v>30</v>
      </c>
      <c r="H343" s="7">
        <v>30</v>
      </c>
      <c r="I343" s="7">
        <v>10</v>
      </c>
      <c r="J343" s="7">
        <v>0</v>
      </c>
      <c r="K343" s="7">
        <v>10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2">
        <f t="shared" si="53"/>
        <v>60</v>
      </c>
      <c r="V343" s="2">
        <f t="shared" si="54"/>
        <v>10</v>
      </c>
      <c r="W343" s="2">
        <f t="shared" si="51"/>
        <v>30</v>
      </c>
      <c r="X343" s="2">
        <f t="shared" si="55"/>
        <v>0</v>
      </c>
      <c r="Y343" s="2">
        <f t="shared" si="52"/>
        <v>30</v>
      </c>
      <c r="Z343" s="2">
        <f t="shared" si="56"/>
        <v>10</v>
      </c>
      <c r="AA343" s="5">
        <v>0.63200000000000001</v>
      </c>
      <c r="AB343" s="5">
        <v>0.95</v>
      </c>
      <c r="AC343" s="5">
        <v>1.2230000000000001</v>
      </c>
      <c r="AD343" s="18" t="s">
        <v>15</v>
      </c>
      <c r="AE343" s="18" t="s">
        <v>15</v>
      </c>
      <c r="AF343" s="13">
        <v>1.8759999999999999</v>
      </c>
      <c r="AG343" s="15">
        <v>5</v>
      </c>
      <c r="AH343" s="30">
        <f t="shared" si="57"/>
        <v>9.450315115213212E-2</v>
      </c>
      <c r="AI343" s="32">
        <f t="shared" si="58"/>
        <v>5.7341875750780091E-2</v>
      </c>
      <c r="AJ343" s="10" t="s">
        <v>15</v>
      </c>
    </row>
    <row r="344" spans="1:36" s="16" customFormat="1">
      <c r="A344" s="19" t="s">
        <v>18</v>
      </c>
      <c r="B344" s="19" t="s">
        <v>58</v>
      </c>
      <c r="C344" s="8">
        <v>0.5</v>
      </c>
      <c r="D344" s="7">
        <v>0</v>
      </c>
      <c r="E344" s="7">
        <v>1</v>
      </c>
      <c r="F344" s="7">
        <f>30+30</f>
        <v>60</v>
      </c>
      <c r="G344" s="7">
        <v>30</v>
      </c>
      <c r="H344" s="7">
        <v>30</v>
      </c>
      <c r="I344" s="7">
        <f>30+20</f>
        <v>50</v>
      </c>
      <c r="J344" s="7">
        <v>30</v>
      </c>
      <c r="K344" s="7">
        <v>20</v>
      </c>
      <c r="L344" s="14" t="s">
        <v>15</v>
      </c>
      <c r="M344" s="14" t="s">
        <v>15</v>
      </c>
      <c r="N344" s="14" t="s">
        <v>15</v>
      </c>
      <c r="O344" s="14">
        <v>0</v>
      </c>
      <c r="P344" s="14">
        <v>0</v>
      </c>
      <c r="Q344" s="14">
        <v>0</v>
      </c>
      <c r="R344" s="14">
        <v>0</v>
      </c>
      <c r="S344" s="14">
        <v>0</v>
      </c>
      <c r="T344" s="14">
        <v>0</v>
      </c>
      <c r="U344" s="2">
        <f t="shared" si="53"/>
        <v>60</v>
      </c>
      <c r="V344" s="2">
        <f t="shared" si="54"/>
        <v>50</v>
      </c>
      <c r="W344" s="2">
        <f t="shared" si="51"/>
        <v>30</v>
      </c>
      <c r="X344" s="2">
        <f t="shared" si="55"/>
        <v>30</v>
      </c>
      <c r="Y344" s="2">
        <f t="shared" si="52"/>
        <v>30</v>
      </c>
      <c r="Z344" s="2">
        <f t="shared" si="56"/>
        <v>20</v>
      </c>
      <c r="AA344" s="5">
        <v>0.66800000000000004</v>
      </c>
      <c r="AB344" s="5">
        <v>0.95799999999999996</v>
      </c>
      <c r="AC344" s="12" t="s">
        <v>15</v>
      </c>
      <c r="AD344" s="12" t="s">
        <v>15</v>
      </c>
      <c r="AE344" s="12" t="s">
        <v>15</v>
      </c>
      <c r="AF344" s="12" t="s">
        <v>15</v>
      </c>
      <c r="AG344" s="14" t="s">
        <v>15</v>
      </c>
      <c r="AH344" s="10" t="s">
        <v>15</v>
      </c>
      <c r="AI344" s="10" t="s">
        <v>15</v>
      </c>
      <c r="AJ344" s="10" t="s">
        <v>15</v>
      </c>
    </row>
    <row r="345" spans="1:36" s="16" customFormat="1">
      <c r="A345" s="19" t="s">
        <v>18</v>
      </c>
      <c r="B345" s="19" t="s">
        <v>58</v>
      </c>
      <c r="C345" s="8">
        <v>0.5</v>
      </c>
      <c r="D345" s="7">
        <v>0</v>
      </c>
      <c r="E345" s="7">
        <v>2</v>
      </c>
      <c r="F345" s="7">
        <f t="shared" ref="F345:F346" si="60">30+30</f>
        <v>60</v>
      </c>
      <c r="G345" s="7">
        <v>30</v>
      </c>
      <c r="H345" s="7">
        <v>30</v>
      </c>
      <c r="I345" s="7">
        <f>30+40</f>
        <v>70</v>
      </c>
      <c r="J345" s="7">
        <v>30</v>
      </c>
      <c r="K345" s="7">
        <v>40</v>
      </c>
      <c r="L345" s="14" t="s">
        <v>15</v>
      </c>
      <c r="M345" s="14" t="s">
        <v>15</v>
      </c>
      <c r="N345" s="14" t="s">
        <v>15</v>
      </c>
      <c r="O345" s="14">
        <v>0</v>
      </c>
      <c r="P345" s="14">
        <v>0</v>
      </c>
      <c r="Q345" s="14">
        <v>0</v>
      </c>
      <c r="R345" s="14">
        <v>0</v>
      </c>
      <c r="S345" s="14">
        <v>0</v>
      </c>
      <c r="T345" s="14">
        <v>0</v>
      </c>
      <c r="U345" s="2">
        <f t="shared" si="53"/>
        <v>70</v>
      </c>
      <c r="V345" s="2">
        <f t="shared" si="54"/>
        <v>70</v>
      </c>
      <c r="W345" s="2">
        <f t="shared" si="51"/>
        <v>30</v>
      </c>
      <c r="X345" s="2">
        <f t="shared" si="55"/>
        <v>30</v>
      </c>
      <c r="Y345" s="2">
        <f t="shared" si="52"/>
        <v>40</v>
      </c>
      <c r="Z345" s="2">
        <f t="shared" si="56"/>
        <v>40</v>
      </c>
      <c r="AA345" s="5">
        <v>0.69399999999999995</v>
      </c>
      <c r="AB345" s="5">
        <v>0.93</v>
      </c>
      <c r="AC345" s="12" t="s">
        <v>15</v>
      </c>
      <c r="AD345" s="12" t="s">
        <v>15</v>
      </c>
      <c r="AE345" s="12" t="s">
        <v>15</v>
      </c>
      <c r="AF345" s="12" t="s">
        <v>15</v>
      </c>
      <c r="AG345" s="14" t="s">
        <v>15</v>
      </c>
      <c r="AH345" s="10" t="s">
        <v>15</v>
      </c>
      <c r="AI345" s="10" t="s">
        <v>15</v>
      </c>
      <c r="AJ345" s="10" t="s">
        <v>15</v>
      </c>
    </row>
    <row r="346" spans="1:36" s="16" customFormat="1">
      <c r="A346" s="19" t="s">
        <v>18</v>
      </c>
      <c r="B346" s="19" t="s">
        <v>58</v>
      </c>
      <c r="C346" s="8">
        <v>0.5</v>
      </c>
      <c r="D346" s="7">
        <v>0</v>
      </c>
      <c r="E346" s="7">
        <v>3</v>
      </c>
      <c r="F346" s="7">
        <f t="shared" si="60"/>
        <v>60</v>
      </c>
      <c r="G346" s="7">
        <v>30</v>
      </c>
      <c r="H346" s="7">
        <v>30</v>
      </c>
      <c r="I346" s="7">
        <f>30+40</f>
        <v>70</v>
      </c>
      <c r="J346" s="7">
        <v>30</v>
      </c>
      <c r="K346" s="7">
        <v>40</v>
      </c>
      <c r="L346" s="14" t="s">
        <v>15</v>
      </c>
      <c r="M346" s="14" t="s">
        <v>15</v>
      </c>
      <c r="N346" s="14" t="s">
        <v>15</v>
      </c>
      <c r="O346" s="14">
        <v>0</v>
      </c>
      <c r="P346" s="14">
        <v>0</v>
      </c>
      <c r="Q346" s="14">
        <v>0</v>
      </c>
      <c r="R346" s="14">
        <v>0</v>
      </c>
      <c r="S346" s="14">
        <v>0</v>
      </c>
      <c r="T346" s="14">
        <v>0</v>
      </c>
      <c r="U346" s="2">
        <f t="shared" si="53"/>
        <v>70</v>
      </c>
      <c r="V346" s="2">
        <f t="shared" si="54"/>
        <v>70</v>
      </c>
      <c r="W346" s="2">
        <f t="shared" si="51"/>
        <v>30</v>
      </c>
      <c r="X346" s="2">
        <f t="shared" si="55"/>
        <v>30</v>
      </c>
      <c r="Y346" s="2">
        <f t="shared" si="52"/>
        <v>40</v>
      </c>
      <c r="Z346" s="2">
        <f t="shared" si="56"/>
        <v>40</v>
      </c>
      <c r="AA346" s="5">
        <v>0.67900000000000005</v>
      </c>
      <c r="AB346" s="5">
        <v>0.81699999999999995</v>
      </c>
      <c r="AC346" s="12" t="s">
        <v>15</v>
      </c>
      <c r="AD346" s="12" t="s">
        <v>15</v>
      </c>
      <c r="AE346" s="12" t="s">
        <v>15</v>
      </c>
      <c r="AF346" s="12" t="s">
        <v>15</v>
      </c>
      <c r="AG346" s="14" t="s">
        <v>15</v>
      </c>
      <c r="AH346" s="10" t="s">
        <v>15</v>
      </c>
      <c r="AI346" s="10" t="s">
        <v>15</v>
      </c>
      <c r="AJ346" s="10" t="s">
        <v>15</v>
      </c>
    </row>
    <row r="347" spans="1:36" s="16" customFormat="1">
      <c r="A347" s="19" t="s">
        <v>18</v>
      </c>
      <c r="B347" s="19" t="s">
        <v>58</v>
      </c>
      <c r="C347" s="8">
        <v>0.5</v>
      </c>
      <c r="D347" s="7">
        <v>0</v>
      </c>
      <c r="E347" s="7">
        <v>4</v>
      </c>
      <c r="F347" s="7">
        <f>30+20</f>
        <v>50</v>
      </c>
      <c r="G347" s="7">
        <v>30</v>
      </c>
      <c r="H347" s="7">
        <v>20</v>
      </c>
      <c r="I347" s="7">
        <f>30+50</f>
        <v>80</v>
      </c>
      <c r="J347" s="7">
        <v>30</v>
      </c>
      <c r="K347" s="7">
        <v>50</v>
      </c>
      <c r="L347" s="15">
        <f>30+30</f>
        <v>60</v>
      </c>
      <c r="M347" s="15">
        <v>30</v>
      </c>
      <c r="N347" s="15">
        <v>30</v>
      </c>
      <c r="O347" s="15">
        <v>0</v>
      </c>
      <c r="P347" s="15">
        <v>0</v>
      </c>
      <c r="Q347" s="15">
        <v>0</v>
      </c>
      <c r="R347" s="15">
        <v>0</v>
      </c>
      <c r="S347" s="15">
        <v>0</v>
      </c>
      <c r="T347" s="15">
        <v>0</v>
      </c>
      <c r="U347" s="2">
        <f t="shared" si="53"/>
        <v>80</v>
      </c>
      <c r="V347" s="2">
        <f t="shared" si="54"/>
        <v>80</v>
      </c>
      <c r="W347" s="2">
        <f t="shared" si="51"/>
        <v>30</v>
      </c>
      <c r="X347" s="2">
        <f t="shared" si="55"/>
        <v>30</v>
      </c>
      <c r="Y347" s="2">
        <f t="shared" si="52"/>
        <v>50</v>
      </c>
      <c r="Z347" s="2">
        <f t="shared" si="56"/>
        <v>50</v>
      </c>
      <c r="AA347" s="5">
        <v>0.69699999999999995</v>
      </c>
      <c r="AB347" s="5">
        <v>0.82</v>
      </c>
      <c r="AC347" s="13">
        <v>0.99</v>
      </c>
      <c r="AD347" s="20" t="s">
        <v>15</v>
      </c>
      <c r="AE347" s="20" t="s">
        <v>15</v>
      </c>
      <c r="AF347" s="12" t="s">
        <v>15</v>
      </c>
      <c r="AG347" s="14" t="s">
        <v>15</v>
      </c>
      <c r="AH347" s="10" t="s">
        <v>15</v>
      </c>
      <c r="AI347" s="10" t="s">
        <v>15</v>
      </c>
      <c r="AJ347" s="10" t="s">
        <v>15</v>
      </c>
    </row>
    <row r="348" spans="1:36" s="16" customFormat="1">
      <c r="A348" s="19" t="s">
        <v>18</v>
      </c>
      <c r="B348" s="19" t="s">
        <v>58</v>
      </c>
      <c r="C348" s="8">
        <v>0</v>
      </c>
      <c r="D348" s="7">
        <v>5</v>
      </c>
      <c r="E348" s="7">
        <v>1</v>
      </c>
      <c r="F348" s="7">
        <v>30</v>
      </c>
      <c r="G348" s="7">
        <v>0</v>
      </c>
      <c r="H348" s="7">
        <v>30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2">
        <f t="shared" si="53"/>
        <v>30</v>
      </c>
      <c r="V348" s="2">
        <f t="shared" si="54"/>
        <v>0</v>
      </c>
      <c r="W348" s="2">
        <f t="shared" si="51"/>
        <v>0</v>
      </c>
      <c r="X348" s="2">
        <f t="shared" si="55"/>
        <v>0</v>
      </c>
      <c r="Y348" s="2">
        <f t="shared" si="52"/>
        <v>30</v>
      </c>
      <c r="Z348" s="2">
        <f t="shared" si="56"/>
        <v>0</v>
      </c>
      <c r="AA348" s="5">
        <v>0.73599999999999999</v>
      </c>
      <c r="AB348" s="5">
        <v>0.85299999999999998</v>
      </c>
      <c r="AC348" s="5">
        <v>1.1519999999999999</v>
      </c>
      <c r="AD348" s="18" t="s">
        <v>15</v>
      </c>
      <c r="AE348" s="18" t="s">
        <v>15</v>
      </c>
      <c r="AF348" s="9" t="s">
        <v>15</v>
      </c>
      <c r="AG348" s="10" t="s">
        <v>15</v>
      </c>
      <c r="AH348" s="10" t="s">
        <v>15</v>
      </c>
      <c r="AI348" s="10" t="s">
        <v>15</v>
      </c>
      <c r="AJ348" s="10" t="s">
        <v>15</v>
      </c>
    </row>
    <row r="349" spans="1:36" s="16" customFormat="1">
      <c r="A349" s="19" t="s">
        <v>18</v>
      </c>
      <c r="B349" s="19" t="s">
        <v>58</v>
      </c>
      <c r="C349" s="8">
        <v>0</v>
      </c>
      <c r="D349" s="7">
        <v>5</v>
      </c>
      <c r="E349" s="7">
        <v>2</v>
      </c>
      <c r="F349" s="7">
        <v>10</v>
      </c>
      <c r="G349" s="7">
        <v>0</v>
      </c>
      <c r="H349" s="7">
        <v>10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2">
        <f t="shared" si="53"/>
        <v>10</v>
      </c>
      <c r="V349" s="2">
        <f t="shared" si="54"/>
        <v>0</v>
      </c>
      <c r="W349" s="2">
        <f t="shared" si="51"/>
        <v>0</v>
      </c>
      <c r="X349" s="2">
        <f t="shared" si="55"/>
        <v>0</v>
      </c>
      <c r="Y349" s="2">
        <f t="shared" si="52"/>
        <v>10</v>
      </c>
      <c r="Z349" s="2">
        <f t="shared" si="56"/>
        <v>0</v>
      </c>
      <c r="AA349" s="5">
        <v>0.73</v>
      </c>
      <c r="AB349" s="5">
        <v>0.85799999999999998</v>
      </c>
      <c r="AC349" s="5">
        <v>1.155</v>
      </c>
      <c r="AD349" s="18" t="s">
        <v>15</v>
      </c>
      <c r="AE349" s="18" t="s">
        <v>15</v>
      </c>
      <c r="AF349" s="5">
        <v>1.8859999999999999</v>
      </c>
      <c r="AG349" s="7">
        <v>7</v>
      </c>
      <c r="AH349" s="30">
        <f t="shared" si="57"/>
        <v>5.8888404040121953E-2</v>
      </c>
      <c r="AI349" s="32">
        <f t="shared" si="58"/>
        <v>2.8465589158243893E-2</v>
      </c>
      <c r="AJ349" s="10" t="s">
        <v>15</v>
      </c>
    </row>
    <row r="350" spans="1:36" s="16" customFormat="1">
      <c r="A350" s="19" t="s">
        <v>18</v>
      </c>
      <c r="B350" s="19" t="s">
        <v>58</v>
      </c>
      <c r="C350" s="8">
        <v>0</v>
      </c>
      <c r="D350" s="7">
        <v>5</v>
      </c>
      <c r="E350" s="7">
        <v>3</v>
      </c>
      <c r="F350" s="7">
        <v>20</v>
      </c>
      <c r="G350" s="7">
        <v>0</v>
      </c>
      <c r="H350" s="7">
        <v>20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2">
        <f t="shared" si="53"/>
        <v>20</v>
      </c>
      <c r="V350" s="2">
        <f t="shared" si="54"/>
        <v>0</v>
      </c>
      <c r="W350" s="2">
        <f t="shared" si="51"/>
        <v>0</v>
      </c>
      <c r="X350" s="2">
        <f t="shared" si="55"/>
        <v>0</v>
      </c>
      <c r="Y350" s="2">
        <f t="shared" si="52"/>
        <v>20</v>
      </c>
      <c r="Z350" s="2">
        <f t="shared" si="56"/>
        <v>0</v>
      </c>
      <c r="AA350" s="5">
        <v>0.72199999999999998</v>
      </c>
      <c r="AB350" s="5">
        <v>0.88400000000000001</v>
      </c>
      <c r="AC350" s="5">
        <v>1.179</v>
      </c>
      <c r="AD350" s="18" t="s">
        <v>15</v>
      </c>
      <c r="AE350" s="18" t="s">
        <v>15</v>
      </c>
      <c r="AF350" s="5">
        <v>1.879</v>
      </c>
      <c r="AG350" s="7">
        <v>8</v>
      </c>
      <c r="AH350" s="30">
        <f t="shared" si="57"/>
        <v>5.1923697816360817E-2</v>
      </c>
      <c r="AI350" s="32">
        <f t="shared" si="58"/>
        <v>2.6622075940681257E-2</v>
      </c>
      <c r="AJ350" s="10" t="s">
        <v>15</v>
      </c>
    </row>
    <row r="351" spans="1:36" s="16" customFormat="1">
      <c r="A351" s="19" t="s">
        <v>18</v>
      </c>
      <c r="B351" s="19" t="s">
        <v>58</v>
      </c>
      <c r="C351" s="8">
        <v>0</v>
      </c>
      <c r="D351" s="7">
        <v>5</v>
      </c>
      <c r="E351" s="7">
        <v>4</v>
      </c>
      <c r="F351" s="7">
        <v>30</v>
      </c>
      <c r="G351" s="7">
        <v>0</v>
      </c>
      <c r="H351" s="7">
        <v>30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2">
        <f t="shared" si="53"/>
        <v>30</v>
      </c>
      <c r="V351" s="2">
        <f t="shared" si="54"/>
        <v>0</v>
      </c>
      <c r="W351" s="2">
        <f t="shared" si="51"/>
        <v>0</v>
      </c>
      <c r="X351" s="2">
        <f t="shared" si="55"/>
        <v>0</v>
      </c>
      <c r="Y351" s="2">
        <f t="shared" si="52"/>
        <v>30</v>
      </c>
      <c r="Z351" s="2">
        <f t="shared" si="56"/>
        <v>0</v>
      </c>
      <c r="AA351" s="5">
        <v>0.73599999999999999</v>
      </c>
      <c r="AB351" s="5">
        <v>0.89900000000000002</v>
      </c>
      <c r="AC351" s="5">
        <v>1.165</v>
      </c>
      <c r="AD351" s="18" t="s">
        <v>15</v>
      </c>
      <c r="AE351" s="18" t="s">
        <v>15</v>
      </c>
      <c r="AF351" s="5">
        <v>1.8420000000000001</v>
      </c>
      <c r="AG351" s="7">
        <v>8</v>
      </c>
      <c r="AH351" s="30">
        <f t="shared" si="57"/>
        <v>4.9801476440416409E-2</v>
      </c>
      <c r="AI351" s="32">
        <f t="shared" si="58"/>
        <v>2.4931013878067367E-2</v>
      </c>
      <c r="AJ351" s="10" t="s">
        <v>15</v>
      </c>
    </row>
    <row r="352" spans="1:36" s="16" customFormat="1">
      <c r="A352" s="19" t="s">
        <v>18</v>
      </c>
      <c r="B352" s="19" t="s">
        <v>58</v>
      </c>
      <c r="C352" s="8">
        <v>0.1</v>
      </c>
      <c r="D352" s="7">
        <v>5</v>
      </c>
      <c r="E352" s="7">
        <v>1</v>
      </c>
      <c r="F352" s="7">
        <f>30+20</f>
        <v>50</v>
      </c>
      <c r="G352" s="7">
        <v>30</v>
      </c>
      <c r="H352" s="7">
        <v>20</v>
      </c>
      <c r="I352" s="7">
        <v>10</v>
      </c>
      <c r="J352" s="7">
        <v>0</v>
      </c>
      <c r="K352" s="7">
        <v>10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2">
        <f t="shared" si="53"/>
        <v>50</v>
      </c>
      <c r="V352" s="2">
        <f t="shared" si="54"/>
        <v>10</v>
      </c>
      <c r="W352" s="2">
        <f t="shared" si="51"/>
        <v>30</v>
      </c>
      <c r="X352" s="2">
        <f t="shared" si="55"/>
        <v>0</v>
      </c>
      <c r="Y352" s="2">
        <f t="shared" si="52"/>
        <v>20</v>
      </c>
      <c r="Z352" s="2">
        <f t="shared" si="56"/>
        <v>10</v>
      </c>
      <c r="AA352" s="5">
        <v>0.67600000000000005</v>
      </c>
      <c r="AB352" s="5">
        <v>0.87</v>
      </c>
      <c r="AC352" s="5">
        <v>1.1919999999999999</v>
      </c>
      <c r="AD352" s="18" t="s">
        <v>15</v>
      </c>
      <c r="AE352" s="18" t="s">
        <v>15</v>
      </c>
      <c r="AF352" s="9" t="s">
        <v>15</v>
      </c>
      <c r="AG352" s="10" t="s">
        <v>15</v>
      </c>
      <c r="AH352" s="10" t="s">
        <v>15</v>
      </c>
      <c r="AI352" s="10" t="s">
        <v>15</v>
      </c>
      <c r="AJ352" s="10" t="s">
        <v>15</v>
      </c>
    </row>
    <row r="353" spans="1:36" s="16" customFormat="1">
      <c r="A353" s="19" t="s">
        <v>18</v>
      </c>
      <c r="B353" s="19" t="s">
        <v>58</v>
      </c>
      <c r="C353" s="8">
        <v>0.1</v>
      </c>
      <c r="D353" s="7">
        <v>5</v>
      </c>
      <c r="E353" s="7">
        <v>2</v>
      </c>
      <c r="F353" s="7">
        <v>30</v>
      </c>
      <c r="G353" s="7">
        <v>0</v>
      </c>
      <c r="H353" s="7">
        <v>30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2">
        <f t="shared" si="53"/>
        <v>30</v>
      </c>
      <c r="V353" s="2">
        <f t="shared" si="54"/>
        <v>0</v>
      </c>
      <c r="W353" s="2">
        <f t="shared" si="51"/>
        <v>0</v>
      </c>
      <c r="X353" s="2">
        <f t="shared" si="55"/>
        <v>0</v>
      </c>
      <c r="Y353" s="2">
        <f t="shared" si="52"/>
        <v>30</v>
      </c>
      <c r="Z353" s="2">
        <f t="shared" si="56"/>
        <v>0</v>
      </c>
      <c r="AA353" s="5">
        <v>0.69899999999999995</v>
      </c>
      <c r="AB353" s="5">
        <v>0.85599999999999998</v>
      </c>
      <c r="AC353" s="5">
        <v>1.1719999999999999</v>
      </c>
      <c r="AD353" s="18" t="s">
        <v>15</v>
      </c>
      <c r="AE353" s="18" t="s">
        <v>15</v>
      </c>
      <c r="AF353" s="5">
        <v>1.893</v>
      </c>
      <c r="AG353" s="7">
        <v>8</v>
      </c>
      <c r="AH353" s="30">
        <f t="shared" si="57"/>
        <v>5.4084179777264423E-2</v>
      </c>
      <c r="AI353" s="32">
        <f t="shared" si="58"/>
        <v>2.8056304492048805E-2</v>
      </c>
      <c r="AJ353" s="10" t="s">
        <v>15</v>
      </c>
    </row>
    <row r="354" spans="1:36" s="16" customFormat="1">
      <c r="A354" s="19" t="s">
        <v>18</v>
      </c>
      <c r="B354" s="19" t="s">
        <v>58</v>
      </c>
      <c r="C354" s="8">
        <v>0.1</v>
      </c>
      <c r="D354" s="7">
        <v>5</v>
      </c>
      <c r="E354" s="7">
        <v>3</v>
      </c>
      <c r="F354" s="7">
        <v>10</v>
      </c>
      <c r="G354" s="7">
        <v>0</v>
      </c>
      <c r="H354" s="7">
        <v>10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2">
        <f t="shared" si="53"/>
        <v>10</v>
      </c>
      <c r="V354" s="2">
        <f t="shared" si="54"/>
        <v>0</v>
      </c>
      <c r="W354" s="2">
        <f t="shared" si="51"/>
        <v>0</v>
      </c>
      <c r="X354" s="2">
        <f t="shared" si="55"/>
        <v>0</v>
      </c>
      <c r="Y354" s="2">
        <f t="shared" si="52"/>
        <v>10</v>
      </c>
      <c r="Z354" s="2">
        <f t="shared" si="56"/>
        <v>0</v>
      </c>
      <c r="AA354" s="5">
        <v>0.75800000000000001</v>
      </c>
      <c r="AB354" s="5">
        <v>0.88700000000000001</v>
      </c>
      <c r="AC354" s="5">
        <v>1.17</v>
      </c>
      <c r="AD354" s="18" t="s">
        <v>15</v>
      </c>
      <c r="AE354" s="18" t="s">
        <v>15</v>
      </c>
      <c r="AF354" s="5">
        <v>2.04</v>
      </c>
      <c r="AG354" s="7">
        <v>7</v>
      </c>
      <c r="AH354" s="30">
        <f t="shared" si="57"/>
        <v>6.1422994541977895E-2</v>
      </c>
      <c r="AI354" s="32">
        <f t="shared" si="58"/>
        <v>2.693095087344401E-2</v>
      </c>
      <c r="AJ354" s="10" t="s">
        <v>15</v>
      </c>
    </row>
    <row r="355" spans="1:36" s="16" customFormat="1">
      <c r="A355" s="19" t="s">
        <v>18</v>
      </c>
      <c r="B355" s="19" t="s">
        <v>58</v>
      </c>
      <c r="C355" s="8">
        <v>0.1</v>
      </c>
      <c r="D355" s="7">
        <v>5</v>
      </c>
      <c r="E355" s="7">
        <v>4</v>
      </c>
      <c r="F355" s="7">
        <v>30</v>
      </c>
      <c r="G355" s="7">
        <v>0</v>
      </c>
      <c r="H355" s="7">
        <v>30</v>
      </c>
      <c r="I355" s="7">
        <v>30</v>
      </c>
      <c r="J355" s="7">
        <v>0</v>
      </c>
      <c r="K355" s="7">
        <v>30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2">
        <f t="shared" si="53"/>
        <v>30</v>
      </c>
      <c r="V355" s="2">
        <f t="shared" si="54"/>
        <v>30</v>
      </c>
      <c r="W355" s="2">
        <f t="shared" si="51"/>
        <v>0</v>
      </c>
      <c r="X355" s="2">
        <f t="shared" si="55"/>
        <v>0</v>
      </c>
      <c r="Y355" s="2">
        <f t="shared" si="52"/>
        <v>30</v>
      </c>
      <c r="Z355" s="2">
        <f t="shared" si="56"/>
        <v>30</v>
      </c>
      <c r="AA355" s="5">
        <v>0.73899999999999999</v>
      </c>
      <c r="AB355" s="5">
        <v>0.86899999999999999</v>
      </c>
      <c r="AC355" s="5">
        <v>1.1879999999999999</v>
      </c>
      <c r="AD355" s="18" t="s">
        <v>15</v>
      </c>
      <c r="AE355" s="18" t="s">
        <v>15</v>
      </c>
      <c r="AF355" s="5">
        <v>1.9610000000000001</v>
      </c>
      <c r="AG355" s="7">
        <v>7</v>
      </c>
      <c r="AH355" s="30">
        <f t="shared" si="57"/>
        <v>6.0547593610422626E-2</v>
      </c>
      <c r="AI355" s="32">
        <f t="shared" si="58"/>
        <v>2.9453143178621282E-2</v>
      </c>
      <c r="AJ355" s="10" t="s">
        <v>15</v>
      </c>
    </row>
    <row r="356" spans="1:36" s="16" customFormat="1">
      <c r="A356" s="19" t="s">
        <v>18</v>
      </c>
      <c r="B356" s="19" t="s">
        <v>58</v>
      </c>
      <c r="C356" s="8">
        <v>0.25</v>
      </c>
      <c r="D356" s="7">
        <v>5</v>
      </c>
      <c r="E356" s="7">
        <v>1</v>
      </c>
      <c r="F356" s="7">
        <f t="shared" ref="F356:F358" si="61">30+20</f>
        <v>50</v>
      </c>
      <c r="G356" s="7">
        <v>30</v>
      </c>
      <c r="H356" s="7">
        <v>20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2">
        <f t="shared" si="53"/>
        <v>50</v>
      </c>
      <c r="V356" s="2">
        <f t="shared" si="54"/>
        <v>0</v>
      </c>
      <c r="W356" s="2">
        <f t="shared" si="51"/>
        <v>30</v>
      </c>
      <c r="X356" s="2">
        <f t="shared" si="55"/>
        <v>0</v>
      </c>
      <c r="Y356" s="2">
        <f t="shared" si="52"/>
        <v>20</v>
      </c>
      <c r="Z356" s="2">
        <f t="shared" si="56"/>
        <v>0</v>
      </c>
      <c r="AA356" s="5">
        <v>0.73899999999999999</v>
      </c>
      <c r="AB356" s="5">
        <v>0.879</v>
      </c>
      <c r="AC356" s="5">
        <v>1.1719999999999999</v>
      </c>
      <c r="AD356" s="18" t="s">
        <v>15</v>
      </c>
      <c r="AE356" s="18" t="s">
        <v>15</v>
      </c>
      <c r="AF356" s="5">
        <v>1.9419999999999999</v>
      </c>
      <c r="AG356" s="7">
        <v>7</v>
      </c>
      <c r="AH356" s="30">
        <f t="shared" si="57"/>
        <v>5.9943541025308619E-2</v>
      </c>
      <c r="AI356" s="32">
        <f t="shared" si="58"/>
        <v>2.8611881898178013E-2</v>
      </c>
      <c r="AJ356" s="10" t="s">
        <v>15</v>
      </c>
    </row>
    <row r="357" spans="1:36" s="16" customFormat="1">
      <c r="A357" s="19" t="s">
        <v>18</v>
      </c>
      <c r="B357" s="19" t="s">
        <v>58</v>
      </c>
      <c r="C357" s="8">
        <v>0.25</v>
      </c>
      <c r="D357" s="7">
        <v>5</v>
      </c>
      <c r="E357" s="7">
        <v>2</v>
      </c>
      <c r="F357" s="7">
        <f t="shared" si="61"/>
        <v>50</v>
      </c>
      <c r="G357" s="7">
        <v>30</v>
      </c>
      <c r="H357" s="7">
        <v>20</v>
      </c>
      <c r="I357" s="7">
        <v>10</v>
      </c>
      <c r="J357" s="7">
        <v>0</v>
      </c>
      <c r="K357" s="7">
        <v>10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2">
        <f t="shared" si="53"/>
        <v>50</v>
      </c>
      <c r="V357" s="2">
        <f t="shared" si="54"/>
        <v>10</v>
      </c>
      <c r="W357" s="2">
        <f t="shared" si="51"/>
        <v>30</v>
      </c>
      <c r="X357" s="2">
        <f t="shared" si="55"/>
        <v>0</v>
      </c>
      <c r="Y357" s="2">
        <f t="shared" si="52"/>
        <v>20</v>
      </c>
      <c r="Z357" s="2">
        <f t="shared" si="56"/>
        <v>10</v>
      </c>
      <c r="AA357" s="5">
        <v>0.72</v>
      </c>
      <c r="AB357" s="5">
        <v>0.86499999999999999</v>
      </c>
      <c r="AC357" s="5">
        <v>1.2529999999999999</v>
      </c>
      <c r="AD357" s="18" t="s">
        <v>15</v>
      </c>
      <c r="AE357" s="18" t="s">
        <v>15</v>
      </c>
      <c r="AF357" s="5">
        <v>1.8560000000000001</v>
      </c>
      <c r="AG357" s="7">
        <v>7</v>
      </c>
      <c r="AH357" s="30">
        <f t="shared" si="57"/>
        <v>5.8749353635939264E-2</v>
      </c>
      <c r="AI357" s="32">
        <f t="shared" si="58"/>
        <v>3.4374082080411643E-2</v>
      </c>
      <c r="AJ357" s="10" t="s">
        <v>15</v>
      </c>
    </row>
    <row r="358" spans="1:36" s="16" customFormat="1">
      <c r="A358" s="19" t="s">
        <v>18</v>
      </c>
      <c r="B358" s="19" t="s">
        <v>58</v>
      </c>
      <c r="C358" s="8">
        <v>0.25</v>
      </c>
      <c r="D358" s="7">
        <v>5</v>
      </c>
      <c r="E358" s="7">
        <v>3</v>
      </c>
      <c r="F358" s="7">
        <f t="shared" si="61"/>
        <v>50</v>
      </c>
      <c r="G358" s="7">
        <v>30</v>
      </c>
      <c r="H358" s="7">
        <v>20</v>
      </c>
      <c r="I358" s="7">
        <v>10</v>
      </c>
      <c r="J358" s="7">
        <v>0</v>
      </c>
      <c r="K358" s="7">
        <v>10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2">
        <f t="shared" si="53"/>
        <v>50</v>
      </c>
      <c r="V358" s="2">
        <f t="shared" si="54"/>
        <v>10</v>
      </c>
      <c r="W358" s="2">
        <f t="shared" si="51"/>
        <v>30</v>
      </c>
      <c r="X358" s="2">
        <f t="shared" si="55"/>
        <v>0</v>
      </c>
      <c r="Y358" s="2">
        <f t="shared" si="52"/>
        <v>20</v>
      </c>
      <c r="Z358" s="2">
        <f t="shared" si="56"/>
        <v>10</v>
      </c>
      <c r="AA358" s="5">
        <v>0.754</v>
      </c>
      <c r="AB358" s="5">
        <v>0.92100000000000004</v>
      </c>
      <c r="AC358" s="5">
        <v>1.2350000000000001</v>
      </c>
      <c r="AD358" s="18" t="s">
        <v>15</v>
      </c>
      <c r="AE358" s="18" t="s">
        <v>15</v>
      </c>
      <c r="AF358" s="5">
        <v>1.956</v>
      </c>
      <c r="AG358" s="7">
        <v>7</v>
      </c>
      <c r="AH358" s="30">
        <f t="shared" si="57"/>
        <v>5.9142500654544079E-2</v>
      </c>
      <c r="AI358" s="32">
        <f t="shared" si="58"/>
        <v>3.0613658817987215E-2</v>
      </c>
      <c r="AJ358" s="10" t="s">
        <v>15</v>
      </c>
    </row>
    <row r="359" spans="1:36" s="16" customFormat="1">
      <c r="A359" s="19" t="s">
        <v>18</v>
      </c>
      <c r="B359" s="19" t="s">
        <v>58</v>
      </c>
      <c r="C359" s="8">
        <v>0.25</v>
      </c>
      <c r="D359" s="7">
        <v>5</v>
      </c>
      <c r="E359" s="7">
        <v>4</v>
      </c>
      <c r="F359" s="7">
        <f>30+50</f>
        <v>80</v>
      </c>
      <c r="G359" s="7">
        <v>30</v>
      </c>
      <c r="H359" s="7">
        <v>50</v>
      </c>
      <c r="I359" s="7">
        <v>10</v>
      </c>
      <c r="J359" s="7">
        <v>0</v>
      </c>
      <c r="K359" s="7">
        <v>10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2">
        <f t="shared" si="53"/>
        <v>80</v>
      </c>
      <c r="V359" s="2">
        <f t="shared" si="54"/>
        <v>10</v>
      </c>
      <c r="W359" s="2">
        <f t="shared" si="51"/>
        <v>30</v>
      </c>
      <c r="X359" s="2">
        <f t="shared" si="55"/>
        <v>0</v>
      </c>
      <c r="Y359" s="2">
        <f t="shared" si="52"/>
        <v>50</v>
      </c>
      <c r="Z359" s="2">
        <f t="shared" si="56"/>
        <v>10</v>
      </c>
      <c r="AA359" s="5">
        <v>0.746</v>
      </c>
      <c r="AB359" s="5">
        <v>0.91</v>
      </c>
      <c r="AC359" s="5">
        <v>1.22</v>
      </c>
      <c r="AD359" s="18" t="s">
        <v>15</v>
      </c>
      <c r="AE359" s="18" t="s">
        <v>15</v>
      </c>
      <c r="AF359" s="5">
        <v>2.0059999999999998</v>
      </c>
      <c r="AG359" s="7">
        <v>7</v>
      </c>
      <c r="AH359" s="30">
        <f t="shared" si="57"/>
        <v>6.1370300173104353E-2</v>
      </c>
      <c r="AI359" s="32">
        <f t="shared" si="58"/>
        <v>3.0517286171725635E-2</v>
      </c>
      <c r="AJ359" s="10" t="s">
        <v>15</v>
      </c>
    </row>
    <row r="360" spans="1:36" s="16" customFormat="1">
      <c r="A360" s="19" t="s">
        <v>18</v>
      </c>
      <c r="B360" s="19" t="s">
        <v>58</v>
      </c>
      <c r="C360" s="8">
        <v>0.5</v>
      </c>
      <c r="D360" s="7">
        <v>5</v>
      </c>
      <c r="E360" s="7">
        <v>1</v>
      </c>
      <c r="F360" s="7">
        <v>30</v>
      </c>
      <c r="G360" s="7">
        <v>0</v>
      </c>
      <c r="H360" s="7">
        <v>30</v>
      </c>
      <c r="I360" s="7">
        <f>30+40</f>
        <v>70</v>
      </c>
      <c r="J360" s="7">
        <v>30</v>
      </c>
      <c r="K360" s="7">
        <v>40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2">
        <f t="shared" si="53"/>
        <v>70</v>
      </c>
      <c r="V360" s="2">
        <f t="shared" si="54"/>
        <v>70</v>
      </c>
      <c r="W360" s="2">
        <f t="shared" si="51"/>
        <v>30</v>
      </c>
      <c r="X360" s="2">
        <f t="shared" si="55"/>
        <v>30</v>
      </c>
      <c r="Y360" s="2">
        <f t="shared" si="52"/>
        <v>40</v>
      </c>
      <c r="Z360" s="2">
        <f t="shared" si="56"/>
        <v>40</v>
      </c>
      <c r="AA360" s="5">
        <v>0.627</v>
      </c>
      <c r="AB360" s="5">
        <v>0.94599999999999995</v>
      </c>
      <c r="AC360" s="5">
        <v>1.2190000000000001</v>
      </c>
      <c r="AD360" s="18" t="s">
        <v>15</v>
      </c>
      <c r="AE360" s="18" t="s">
        <v>15</v>
      </c>
      <c r="AF360" s="5">
        <v>2.044</v>
      </c>
      <c r="AG360" s="15">
        <v>7</v>
      </c>
      <c r="AH360" s="30">
        <f t="shared" si="57"/>
        <v>7.331619294742267E-2</v>
      </c>
      <c r="AI360" s="32">
        <f t="shared" si="58"/>
        <v>4.1248023541095073E-2</v>
      </c>
      <c r="AJ360" s="10" t="s">
        <v>15</v>
      </c>
    </row>
    <row r="361" spans="1:36" s="16" customFormat="1">
      <c r="A361" s="19" t="s">
        <v>18</v>
      </c>
      <c r="B361" s="19" t="s">
        <v>58</v>
      </c>
      <c r="C361" s="8">
        <v>0.5</v>
      </c>
      <c r="D361" s="7">
        <v>5</v>
      </c>
      <c r="E361" s="7">
        <v>2</v>
      </c>
      <c r="F361" s="7">
        <f>30+40</f>
        <v>70</v>
      </c>
      <c r="G361" s="7">
        <v>30</v>
      </c>
      <c r="H361" s="7">
        <v>40</v>
      </c>
      <c r="I361" s="7">
        <f>30+40</f>
        <v>70</v>
      </c>
      <c r="J361" s="7">
        <v>30</v>
      </c>
      <c r="K361" s="7">
        <v>40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2">
        <f t="shared" si="53"/>
        <v>70</v>
      </c>
      <c r="V361" s="2">
        <f t="shared" si="54"/>
        <v>70</v>
      </c>
      <c r="W361" s="2">
        <f t="shared" si="51"/>
        <v>30</v>
      </c>
      <c r="X361" s="2">
        <f t="shared" si="55"/>
        <v>30</v>
      </c>
      <c r="Y361" s="2">
        <f t="shared" si="52"/>
        <v>40</v>
      </c>
      <c r="Z361" s="2">
        <f t="shared" si="56"/>
        <v>40</v>
      </c>
      <c r="AA361" s="5">
        <v>0.65</v>
      </c>
      <c r="AB361" s="5">
        <v>0.94499999999999995</v>
      </c>
      <c r="AC361" s="5">
        <v>1.232</v>
      </c>
      <c r="AD361" s="18" t="s">
        <v>15</v>
      </c>
      <c r="AE361" s="18" t="s">
        <v>15</v>
      </c>
      <c r="AF361" s="5">
        <v>1.9450000000000001</v>
      </c>
      <c r="AG361" s="15">
        <v>6</v>
      </c>
      <c r="AH361" s="30">
        <f t="shared" si="57"/>
        <v>7.9334374836478497E-2</v>
      </c>
      <c r="AI361" s="32">
        <f t="shared" si="58"/>
        <v>4.6282891864258512E-2</v>
      </c>
      <c r="AJ361" s="10" t="s">
        <v>15</v>
      </c>
    </row>
    <row r="362" spans="1:36" s="16" customFormat="1">
      <c r="A362" s="19" t="s">
        <v>18</v>
      </c>
      <c r="B362" s="19" t="s">
        <v>58</v>
      </c>
      <c r="C362" s="8">
        <v>0.5</v>
      </c>
      <c r="D362" s="7">
        <v>5</v>
      </c>
      <c r="E362" s="7">
        <v>3</v>
      </c>
      <c r="F362" s="7">
        <v>30</v>
      </c>
      <c r="G362" s="7">
        <v>0</v>
      </c>
      <c r="H362" s="7">
        <v>30</v>
      </c>
      <c r="I362" s="7">
        <v>20</v>
      </c>
      <c r="J362" s="7">
        <v>0</v>
      </c>
      <c r="K362" s="7">
        <v>20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2">
        <f t="shared" si="53"/>
        <v>30</v>
      </c>
      <c r="V362" s="2">
        <f t="shared" si="54"/>
        <v>20</v>
      </c>
      <c r="W362" s="2">
        <f t="shared" si="51"/>
        <v>0</v>
      </c>
      <c r="X362" s="2">
        <f t="shared" si="55"/>
        <v>0</v>
      </c>
      <c r="Y362" s="2">
        <f t="shared" si="52"/>
        <v>30</v>
      </c>
      <c r="Z362" s="2">
        <f t="shared" si="56"/>
        <v>20</v>
      </c>
      <c r="AA362" s="5">
        <v>0.61199999999999999</v>
      </c>
      <c r="AB362" s="5">
        <v>0.92600000000000005</v>
      </c>
      <c r="AC362" s="5">
        <v>1.2150000000000001</v>
      </c>
      <c r="AD362" s="18" t="s">
        <v>15</v>
      </c>
      <c r="AE362" s="18" t="s">
        <v>15</v>
      </c>
      <c r="AF362" s="5">
        <v>2.0790000000000002</v>
      </c>
      <c r="AG362" s="15">
        <v>7</v>
      </c>
      <c r="AH362" s="30">
        <f t="shared" si="57"/>
        <v>7.5871866740844007E-2</v>
      </c>
      <c r="AI362" s="32">
        <f t="shared" si="58"/>
        <v>4.2546407969824264E-2</v>
      </c>
      <c r="AJ362" s="10" t="s">
        <v>15</v>
      </c>
    </row>
    <row r="363" spans="1:36" s="16" customFormat="1">
      <c r="A363" s="19" t="s">
        <v>18</v>
      </c>
      <c r="B363" s="19" t="s">
        <v>58</v>
      </c>
      <c r="C363" s="8">
        <v>0.5</v>
      </c>
      <c r="D363" s="7">
        <v>5</v>
      </c>
      <c r="E363" s="7">
        <v>4</v>
      </c>
      <c r="F363" s="7">
        <v>30</v>
      </c>
      <c r="G363" s="7">
        <v>0</v>
      </c>
      <c r="H363" s="7">
        <v>30</v>
      </c>
      <c r="I363" s="7">
        <v>20</v>
      </c>
      <c r="J363" s="7">
        <v>0</v>
      </c>
      <c r="K363" s="7">
        <v>20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2">
        <f t="shared" si="53"/>
        <v>30</v>
      </c>
      <c r="V363" s="2">
        <f t="shared" si="54"/>
        <v>20</v>
      </c>
      <c r="W363" s="2">
        <f t="shared" si="51"/>
        <v>0</v>
      </c>
      <c r="X363" s="2">
        <f t="shared" si="55"/>
        <v>0</v>
      </c>
      <c r="Y363" s="2">
        <f t="shared" si="52"/>
        <v>30</v>
      </c>
      <c r="Z363" s="2">
        <f t="shared" si="56"/>
        <v>20</v>
      </c>
      <c r="AA363" s="5">
        <v>0.61499999999999999</v>
      </c>
      <c r="AB363" s="5">
        <v>0.90900000000000003</v>
      </c>
      <c r="AC363" s="5">
        <v>1.1839999999999999</v>
      </c>
      <c r="AD363" s="18" t="s">
        <v>15</v>
      </c>
      <c r="AE363" s="18" t="s">
        <v>15</v>
      </c>
      <c r="AF363" s="5">
        <v>2.04</v>
      </c>
      <c r="AG363" s="15">
        <v>7</v>
      </c>
      <c r="AH363" s="30">
        <f t="shared" si="57"/>
        <v>7.439357880721173E-2</v>
      </c>
      <c r="AI363" s="32">
        <f t="shared" si="58"/>
        <v>4.0639512373069175E-2</v>
      </c>
      <c r="AJ363" s="10" t="s">
        <v>15</v>
      </c>
    </row>
    <row r="364" spans="1:36" s="16" customFormat="1">
      <c r="A364" s="19" t="s">
        <v>18</v>
      </c>
      <c r="B364" s="19" t="s">
        <v>58</v>
      </c>
      <c r="C364" s="8">
        <v>0</v>
      </c>
      <c r="D364" s="7">
        <v>10</v>
      </c>
      <c r="E364" s="7">
        <v>1</v>
      </c>
      <c r="F364" s="7">
        <v>30</v>
      </c>
      <c r="G364" s="7">
        <v>0</v>
      </c>
      <c r="H364" s="7">
        <v>30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2">
        <f t="shared" si="53"/>
        <v>30</v>
      </c>
      <c r="V364" s="2">
        <f t="shared" si="54"/>
        <v>0</v>
      </c>
      <c r="W364" s="2">
        <f t="shared" si="51"/>
        <v>0</v>
      </c>
      <c r="X364" s="2">
        <f t="shared" si="55"/>
        <v>0</v>
      </c>
      <c r="Y364" s="2">
        <f t="shared" si="52"/>
        <v>30</v>
      </c>
      <c r="Z364" s="2">
        <f t="shared" si="56"/>
        <v>0</v>
      </c>
      <c r="AA364" s="5">
        <v>0.61699999999999999</v>
      </c>
      <c r="AB364" s="5">
        <v>0.86599999999999999</v>
      </c>
      <c r="AC364" s="5">
        <v>1.133</v>
      </c>
      <c r="AD364" s="18" t="s">
        <v>15</v>
      </c>
      <c r="AE364" s="18" t="s">
        <v>15</v>
      </c>
      <c r="AF364" s="5">
        <v>1.59</v>
      </c>
      <c r="AG364" s="7">
        <v>8</v>
      </c>
      <c r="AH364" s="30">
        <f t="shared" si="57"/>
        <v>5.1388995035901233E-2</v>
      </c>
      <c r="AI364" s="32">
        <f t="shared" si="58"/>
        <v>3.2993093228769449E-2</v>
      </c>
      <c r="AJ364" s="10" t="s">
        <v>15</v>
      </c>
    </row>
    <row r="365" spans="1:36" s="16" customFormat="1">
      <c r="A365" s="19" t="s">
        <v>18</v>
      </c>
      <c r="B365" s="19" t="s">
        <v>58</v>
      </c>
      <c r="C365" s="8">
        <v>0</v>
      </c>
      <c r="D365" s="7">
        <v>10</v>
      </c>
      <c r="E365" s="7">
        <v>2</v>
      </c>
      <c r="F365" s="7">
        <v>10</v>
      </c>
      <c r="G365" s="7">
        <v>0</v>
      </c>
      <c r="H365" s="7">
        <v>10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2">
        <f t="shared" si="53"/>
        <v>10</v>
      </c>
      <c r="V365" s="2">
        <f t="shared" si="54"/>
        <v>0</v>
      </c>
      <c r="W365" s="2">
        <f t="shared" si="51"/>
        <v>0</v>
      </c>
      <c r="X365" s="2">
        <f t="shared" si="55"/>
        <v>0</v>
      </c>
      <c r="Y365" s="2">
        <f t="shared" si="52"/>
        <v>10</v>
      </c>
      <c r="Z365" s="2">
        <f t="shared" si="56"/>
        <v>0</v>
      </c>
      <c r="AA365" s="5">
        <v>0.61299999999999999</v>
      </c>
      <c r="AB365" s="5">
        <v>0.87</v>
      </c>
      <c r="AC365" s="5">
        <v>1.073</v>
      </c>
      <c r="AD365" s="18" t="s">
        <v>15</v>
      </c>
      <c r="AE365" s="18" t="s">
        <v>15</v>
      </c>
      <c r="AF365" s="5">
        <v>1.5</v>
      </c>
      <c r="AG365" s="7">
        <v>8</v>
      </c>
      <c r="AH365" s="30">
        <f t="shared" si="57"/>
        <v>4.8578848067158273E-2</v>
      </c>
      <c r="AI365" s="32">
        <f t="shared" si="58"/>
        <v>3.0392405930942005E-2</v>
      </c>
      <c r="AJ365" s="10" t="s">
        <v>15</v>
      </c>
    </row>
    <row r="366" spans="1:36" s="16" customFormat="1">
      <c r="A366" s="19" t="s">
        <v>18</v>
      </c>
      <c r="B366" s="19" t="s">
        <v>58</v>
      </c>
      <c r="C366" s="8">
        <v>0</v>
      </c>
      <c r="D366" s="7">
        <v>10</v>
      </c>
      <c r="E366" s="7">
        <v>3</v>
      </c>
      <c r="F366" s="7">
        <v>30</v>
      </c>
      <c r="G366" s="7">
        <v>0</v>
      </c>
      <c r="H366" s="7">
        <v>30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2">
        <f t="shared" si="53"/>
        <v>30</v>
      </c>
      <c r="V366" s="2">
        <f t="shared" si="54"/>
        <v>0</v>
      </c>
      <c r="W366" s="2">
        <f t="shared" si="51"/>
        <v>0</v>
      </c>
      <c r="X366" s="2">
        <f t="shared" si="55"/>
        <v>0</v>
      </c>
      <c r="Y366" s="2">
        <f t="shared" si="52"/>
        <v>30</v>
      </c>
      <c r="Z366" s="2">
        <f t="shared" si="56"/>
        <v>0</v>
      </c>
      <c r="AA366" s="5">
        <v>0.622</v>
      </c>
      <c r="AB366" s="5">
        <v>0.92500000000000004</v>
      </c>
      <c r="AC366" s="5">
        <v>1.202</v>
      </c>
      <c r="AD366" s="18" t="s">
        <v>15</v>
      </c>
      <c r="AE366" s="18" t="s">
        <v>15</v>
      </c>
      <c r="AF366" s="5">
        <v>1.8779999999999999</v>
      </c>
      <c r="AG366" s="7">
        <v>6</v>
      </c>
      <c r="AH366" s="30">
        <f t="shared" si="57"/>
        <v>7.9984200539878897E-2</v>
      </c>
      <c r="AI366" s="32">
        <f t="shared" si="58"/>
        <v>4.7685680495983672E-2</v>
      </c>
      <c r="AJ366" s="10" t="s">
        <v>15</v>
      </c>
    </row>
    <row r="367" spans="1:36" s="16" customFormat="1">
      <c r="A367" s="19" t="s">
        <v>18</v>
      </c>
      <c r="B367" s="19" t="s">
        <v>58</v>
      </c>
      <c r="C367" s="8">
        <v>0</v>
      </c>
      <c r="D367" s="7">
        <v>10</v>
      </c>
      <c r="E367" s="7">
        <v>4</v>
      </c>
      <c r="F367" s="7">
        <v>10</v>
      </c>
      <c r="G367" s="7">
        <v>0</v>
      </c>
      <c r="H367" s="7">
        <v>10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2">
        <f t="shared" si="53"/>
        <v>10</v>
      </c>
      <c r="V367" s="2">
        <f t="shared" si="54"/>
        <v>0</v>
      </c>
      <c r="W367" s="2">
        <f t="shared" si="51"/>
        <v>0</v>
      </c>
      <c r="X367" s="2">
        <f t="shared" si="55"/>
        <v>0</v>
      </c>
      <c r="Y367" s="2">
        <f t="shared" si="52"/>
        <v>10</v>
      </c>
      <c r="Z367" s="2">
        <f t="shared" si="56"/>
        <v>0</v>
      </c>
      <c r="AA367" s="5">
        <v>0.624</v>
      </c>
      <c r="AB367" s="5">
        <v>0.86799999999999999</v>
      </c>
      <c r="AC367" s="5">
        <v>1.101</v>
      </c>
      <c r="AD367" s="18" t="s">
        <v>15</v>
      </c>
      <c r="AE367" s="18" t="s">
        <v>15</v>
      </c>
      <c r="AF367" s="5">
        <v>1.4079999999999999</v>
      </c>
      <c r="AG367" s="7">
        <v>8</v>
      </c>
      <c r="AH367" s="30">
        <f t="shared" si="57"/>
        <v>4.4177258140458676E-2</v>
      </c>
      <c r="AI367" s="32">
        <f t="shared" si="58"/>
        <v>3.0825341161165976E-2</v>
      </c>
      <c r="AJ367" s="10" t="s">
        <v>15</v>
      </c>
    </row>
    <row r="368" spans="1:36" s="16" customFormat="1">
      <c r="A368" s="19" t="s">
        <v>18</v>
      </c>
      <c r="B368" s="19" t="s">
        <v>58</v>
      </c>
      <c r="C368" s="8">
        <v>0.1</v>
      </c>
      <c r="D368" s="7">
        <v>10</v>
      </c>
      <c r="E368" s="7">
        <v>1</v>
      </c>
      <c r="F368" s="7">
        <v>10</v>
      </c>
      <c r="G368" s="7">
        <v>0</v>
      </c>
      <c r="H368" s="7">
        <v>10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2">
        <f t="shared" si="53"/>
        <v>10</v>
      </c>
      <c r="V368" s="2">
        <f t="shared" si="54"/>
        <v>0</v>
      </c>
      <c r="W368" s="2">
        <f t="shared" si="51"/>
        <v>0</v>
      </c>
      <c r="X368" s="2">
        <f t="shared" si="55"/>
        <v>0</v>
      </c>
      <c r="Y368" s="2">
        <f t="shared" si="52"/>
        <v>10</v>
      </c>
      <c r="Z368" s="2">
        <f t="shared" si="56"/>
        <v>0</v>
      </c>
      <c r="AA368" s="5">
        <v>0.64800000000000002</v>
      </c>
      <c r="AB368" s="5">
        <v>0.92700000000000005</v>
      </c>
      <c r="AC368" s="5">
        <v>1.2390000000000001</v>
      </c>
      <c r="AD368" s="18" t="s">
        <v>15</v>
      </c>
      <c r="AE368" s="18" t="s">
        <v>15</v>
      </c>
      <c r="AF368" s="5">
        <v>1.73</v>
      </c>
      <c r="AG368" s="7">
        <v>6</v>
      </c>
      <c r="AH368" s="30">
        <f t="shared" si="57"/>
        <v>7.1078516209700349E-2</v>
      </c>
      <c r="AI368" s="32">
        <f t="shared" si="58"/>
        <v>4.6916050084245021E-2</v>
      </c>
      <c r="AJ368" s="10" t="s">
        <v>15</v>
      </c>
    </row>
    <row r="369" spans="1:36" s="16" customFormat="1">
      <c r="A369" s="19" t="s">
        <v>18</v>
      </c>
      <c r="B369" s="19" t="s">
        <v>58</v>
      </c>
      <c r="C369" s="8">
        <v>0.1</v>
      </c>
      <c r="D369" s="7">
        <v>10</v>
      </c>
      <c r="E369" s="7">
        <v>2</v>
      </c>
      <c r="F369" s="7">
        <v>20</v>
      </c>
      <c r="G369" s="7">
        <v>0</v>
      </c>
      <c r="H369" s="7">
        <v>20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2">
        <f t="shared" si="53"/>
        <v>20</v>
      </c>
      <c r="V369" s="2">
        <f t="shared" si="54"/>
        <v>0</v>
      </c>
      <c r="W369" s="2">
        <f t="shared" si="51"/>
        <v>0</v>
      </c>
      <c r="X369" s="2">
        <f t="shared" si="55"/>
        <v>0</v>
      </c>
      <c r="Y369" s="2">
        <f t="shared" si="52"/>
        <v>20</v>
      </c>
      <c r="Z369" s="2">
        <f t="shared" si="56"/>
        <v>0</v>
      </c>
      <c r="AA369" s="5">
        <v>0.66600000000000004</v>
      </c>
      <c r="AB369" s="5">
        <v>0.94199999999999995</v>
      </c>
      <c r="AC369" s="5">
        <v>1.24</v>
      </c>
      <c r="AD369" s="18" t="s">
        <v>15</v>
      </c>
      <c r="AE369" s="18" t="s">
        <v>15</v>
      </c>
      <c r="AF369" s="5">
        <v>1.7509999999999999</v>
      </c>
      <c r="AG369" s="7">
        <v>6</v>
      </c>
      <c r="AH369" s="30">
        <f t="shared" si="57"/>
        <v>6.9968652818857502E-2</v>
      </c>
      <c r="AI369" s="32">
        <f t="shared" si="58"/>
        <v>4.4991242665322333E-2</v>
      </c>
      <c r="AJ369" s="10" t="s">
        <v>15</v>
      </c>
    </row>
    <row r="370" spans="1:36" s="16" customFormat="1">
      <c r="A370" s="19" t="s">
        <v>18</v>
      </c>
      <c r="B370" s="19" t="s">
        <v>58</v>
      </c>
      <c r="C370" s="8">
        <v>0.1</v>
      </c>
      <c r="D370" s="7">
        <v>10</v>
      </c>
      <c r="E370" s="7">
        <v>3</v>
      </c>
      <c r="F370" s="7">
        <v>20</v>
      </c>
      <c r="G370" s="7">
        <v>0</v>
      </c>
      <c r="H370" s="7">
        <v>20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2">
        <f t="shared" si="53"/>
        <v>20</v>
      </c>
      <c r="V370" s="2">
        <f t="shared" si="54"/>
        <v>0</v>
      </c>
      <c r="W370" s="2">
        <f t="shared" si="51"/>
        <v>0</v>
      </c>
      <c r="X370" s="2">
        <f t="shared" si="55"/>
        <v>0</v>
      </c>
      <c r="Y370" s="2">
        <f t="shared" si="52"/>
        <v>20</v>
      </c>
      <c r="Z370" s="2">
        <f t="shared" si="56"/>
        <v>0</v>
      </c>
      <c r="AA370" s="5">
        <v>0.64</v>
      </c>
      <c r="AB370" s="5">
        <v>0.94599999999999995</v>
      </c>
      <c r="AC370" s="5">
        <v>1.2010000000000001</v>
      </c>
      <c r="AD370" s="18" t="s">
        <v>15</v>
      </c>
      <c r="AE370" s="18" t="s">
        <v>15</v>
      </c>
      <c r="AF370" s="5">
        <v>1.7969999999999999</v>
      </c>
      <c r="AG370" s="7">
        <v>6</v>
      </c>
      <c r="AH370" s="30">
        <f t="shared" si="57"/>
        <v>7.4728017187514442E-2</v>
      </c>
      <c r="AI370" s="32">
        <f t="shared" si="58"/>
        <v>4.5560505569836485E-2</v>
      </c>
      <c r="AJ370" s="10" t="s">
        <v>15</v>
      </c>
    </row>
    <row r="371" spans="1:36" s="16" customFormat="1">
      <c r="A371" s="19" t="s">
        <v>18</v>
      </c>
      <c r="B371" s="19" t="s">
        <v>58</v>
      </c>
      <c r="C371" s="8">
        <v>0.1</v>
      </c>
      <c r="D371" s="7">
        <v>10</v>
      </c>
      <c r="E371" s="7">
        <v>4</v>
      </c>
      <c r="F371" s="7">
        <v>20</v>
      </c>
      <c r="G371" s="7">
        <v>0</v>
      </c>
      <c r="H371" s="7">
        <v>20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2">
        <f t="shared" si="53"/>
        <v>20</v>
      </c>
      <c r="V371" s="2">
        <f t="shared" si="54"/>
        <v>0</v>
      </c>
      <c r="W371" s="2">
        <f t="shared" si="51"/>
        <v>0</v>
      </c>
      <c r="X371" s="2">
        <f t="shared" si="55"/>
        <v>0</v>
      </c>
      <c r="Y371" s="2">
        <f t="shared" si="52"/>
        <v>20</v>
      </c>
      <c r="Z371" s="2">
        <f t="shared" si="56"/>
        <v>0</v>
      </c>
      <c r="AA371" s="5">
        <v>0.62</v>
      </c>
      <c r="AB371" s="5">
        <v>0.93500000000000005</v>
      </c>
      <c r="AC371" s="5">
        <v>1.1779999999999999</v>
      </c>
      <c r="AD371" s="18" t="s">
        <v>15</v>
      </c>
      <c r="AE371" s="18" t="s">
        <v>15</v>
      </c>
      <c r="AF371" s="5">
        <v>1.9319999999999999</v>
      </c>
      <c r="AG371" s="15">
        <v>7</v>
      </c>
      <c r="AH371" s="30">
        <f t="shared" si="57"/>
        <v>7.0516490368745813E-2</v>
      </c>
      <c r="AI371" s="32">
        <f t="shared" si="58"/>
        <v>3.9821942993261285E-2</v>
      </c>
      <c r="AJ371" s="10" t="s">
        <v>15</v>
      </c>
    </row>
    <row r="372" spans="1:36" s="16" customFormat="1">
      <c r="A372" s="19" t="s">
        <v>18</v>
      </c>
      <c r="B372" s="19" t="s">
        <v>58</v>
      </c>
      <c r="C372" s="8">
        <v>0.25</v>
      </c>
      <c r="D372" s="7">
        <v>10</v>
      </c>
      <c r="E372" s="7">
        <v>1</v>
      </c>
      <c r="F372" s="7">
        <f>50+40</f>
        <v>90</v>
      </c>
      <c r="G372" s="7">
        <v>50</v>
      </c>
      <c r="H372" s="7">
        <v>40</v>
      </c>
      <c r="I372" s="7">
        <v>10</v>
      </c>
      <c r="J372" s="7">
        <v>0</v>
      </c>
      <c r="K372" s="7">
        <v>10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2">
        <f t="shared" si="53"/>
        <v>90</v>
      </c>
      <c r="V372" s="2">
        <f t="shared" si="54"/>
        <v>10</v>
      </c>
      <c r="W372" s="2">
        <f t="shared" si="51"/>
        <v>50</v>
      </c>
      <c r="X372" s="2">
        <f t="shared" si="55"/>
        <v>0</v>
      </c>
      <c r="Y372" s="2">
        <f t="shared" si="52"/>
        <v>40</v>
      </c>
      <c r="Z372" s="2">
        <f t="shared" si="56"/>
        <v>10</v>
      </c>
      <c r="AA372" s="5">
        <v>0.64600000000000002</v>
      </c>
      <c r="AB372" s="5">
        <v>0.97399999999999998</v>
      </c>
      <c r="AC372" s="5">
        <v>1.27</v>
      </c>
      <c r="AD372" s="18" t="s">
        <v>15</v>
      </c>
      <c r="AE372" s="18" t="s">
        <v>15</v>
      </c>
      <c r="AF372" s="5">
        <v>1.7589999999999999</v>
      </c>
      <c r="AG372" s="7">
        <v>6</v>
      </c>
      <c r="AH372" s="30">
        <f t="shared" si="57"/>
        <v>7.2505553577062856E-2</v>
      </c>
      <c r="AI372" s="32">
        <f t="shared" si="58"/>
        <v>4.8928533826812122E-2</v>
      </c>
      <c r="AJ372" s="10" t="s">
        <v>15</v>
      </c>
    </row>
    <row r="373" spans="1:36" s="16" customFormat="1">
      <c r="A373" s="19" t="s">
        <v>18</v>
      </c>
      <c r="B373" s="19" t="s">
        <v>58</v>
      </c>
      <c r="C373" s="8">
        <v>0.25</v>
      </c>
      <c r="D373" s="7">
        <v>10</v>
      </c>
      <c r="E373" s="7">
        <v>2</v>
      </c>
      <c r="F373" s="7">
        <f>50+30</f>
        <v>80</v>
      </c>
      <c r="G373" s="7">
        <v>50</v>
      </c>
      <c r="H373" s="7">
        <v>30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2">
        <f t="shared" si="53"/>
        <v>80</v>
      </c>
      <c r="V373" s="2">
        <f t="shared" si="54"/>
        <v>0</v>
      </c>
      <c r="W373" s="2">
        <f t="shared" si="51"/>
        <v>50</v>
      </c>
      <c r="X373" s="2">
        <f t="shared" si="55"/>
        <v>0</v>
      </c>
      <c r="Y373" s="2">
        <f t="shared" si="52"/>
        <v>30</v>
      </c>
      <c r="Z373" s="2">
        <f t="shared" si="56"/>
        <v>0</v>
      </c>
      <c r="AA373" s="5">
        <v>0.64600000000000002</v>
      </c>
      <c r="AB373" s="5">
        <v>0.98499999999999999</v>
      </c>
      <c r="AC373" s="5">
        <v>1.288</v>
      </c>
      <c r="AD373" s="18" t="s">
        <v>15</v>
      </c>
      <c r="AE373" s="18" t="s">
        <v>15</v>
      </c>
      <c r="AF373" s="5">
        <v>1.7470000000000001</v>
      </c>
      <c r="AG373" s="7">
        <v>6</v>
      </c>
      <c r="AH373" s="30">
        <f t="shared" si="57"/>
        <v>7.201006449797448E-2</v>
      </c>
      <c r="AI373" s="32">
        <f t="shared" si="58"/>
        <v>4.9947224171451532E-2</v>
      </c>
      <c r="AJ373" s="10" t="s">
        <v>15</v>
      </c>
    </row>
    <row r="374" spans="1:36" s="16" customFormat="1">
      <c r="A374" s="19" t="s">
        <v>18</v>
      </c>
      <c r="B374" s="19" t="s">
        <v>58</v>
      </c>
      <c r="C374" s="8">
        <v>0.25</v>
      </c>
      <c r="D374" s="7">
        <v>10</v>
      </c>
      <c r="E374" s="7">
        <v>3</v>
      </c>
      <c r="F374" s="7">
        <f>50+30</f>
        <v>80</v>
      </c>
      <c r="G374" s="7">
        <v>50</v>
      </c>
      <c r="H374" s="7">
        <v>30</v>
      </c>
      <c r="I374" s="7">
        <v>10</v>
      </c>
      <c r="J374" s="7">
        <v>0</v>
      </c>
      <c r="K374" s="7">
        <v>10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2">
        <f t="shared" si="53"/>
        <v>80</v>
      </c>
      <c r="V374" s="2">
        <f t="shared" si="54"/>
        <v>10</v>
      </c>
      <c r="W374" s="2">
        <f t="shared" si="51"/>
        <v>50</v>
      </c>
      <c r="X374" s="2">
        <f t="shared" si="55"/>
        <v>0</v>
      </c>
      <c r="Y374" s="2">
        <f t="shared" si="52"/>
        <v>30</v>
      </c>
      <c r="Z374" s="2">
        <f t="shared" si="56"/>
        <v>10</v>
      </c>
      <c r="AA374" s="5">
        <v>0.625</v>
      </c>
      <c r="AB374" s="5">
        <v>0.96</v>
      </c>
      <c r="AC374" s="5">
        <v>1.234</v>
      </c>
      <c r="AD374" s="18" t="s">
        <v>15</v>
      </c>
      <c r="AE374" s="18" t="s">
        <v>15</v>
      </c>
      <c r="AF374" s="5">
        <v>1.837</v>
      </c>
      <c r="AG374" s="7">
        <v>6</v>
      </c>
      <c r="AH374" s="30">
        <f t="shared" si="57"/>
        <v>7.8038189826955526E-2</v>
      </c>
      <c r="AI374" s="32">
        <f t="shared" si="58"/>
        <v>4.9239190392191275E-2</v>
      </c>
      <c r="AJ374" s="10" t="s">
        <v>15</v>
      </c>
    </row>
    <row r="375" spans="1:36" s="16" customFormat="1">
      <c r="A375" s="19" t="s">
        <v>18</v>
      </c>
      <c r="B375" s="19" t="s">
        <v>58</v>
      </c>
      <c r="C375" s="8">
        <v>0.25</v>
      </c>
      <c r="D375" s="7">
        <v>10</v>
      </c>
      <c r="E375" s="7">
        <v>4</v>
      </c>
      <c r="F375" s="7">
        <f>50+20</f>
        <v>70</v>
      </c>
      <c r="G375" s="7">
        <v>50</v>
      </c>
      <c r="H375" s="7">
        <v>20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2">
        <f t="shared" si="53"/>
        <v>70</v>
      </c>
      <c r="V375" s="2">
        <f t="shared" si="54"/>
        <v>0</v>
      </c>
      <c r="W375" s="2">
        <f t="shared" si="51"/>
        <v>50</v>
      </c>
      <c r="X375" s="2">
        <f t="shared" si="55"/>
        <v>0</v>
      </c>
      <c r="Y375" s="2">
        <f t="shared" si="52"/>
        <v>20</v>
      </c>
      <c r="Z375" s="2">
        <f t="shared" si="56"/>
        <v>0</v>
      </c>
      <c r="AA375" s="5">
        <v>0.629</v>
      </c>
      <c r="AB375" s="5">
        <v>0.94799999999999995</v>
      </c>
      <c r="AC375" s="5">
        <v>1.218</v>
      </c>
      <c r="AD375" s="18" t="s">
        <v>15</v>
      </c>
      <c r="AE375" s="18" t="s">
        <v>15</v>
      </c>
      <c r="AF375" s="5">
        <v>1.7629999999999999</v>
      </c>
      <c r="AG375" s="7">
        <v>6</v>
      </c>
      <c r="AH375" s="30">
        <f t="shared" si="57"/>
        <v>7.4600277809008839E-2</v>
      </c>
      <c r="AI375" s="32">
        <f t="shared" si="58"/>
        <v>4.7832773808597934E-2</v>
      </c>
      <c r="AJ375" s="10" t="s">
        <v>15</v>
      </c>
    </row>
    <row r="376" spans="1:36" s="16" customFormat="1">
      <c r="A376" s="19" t="s">
        <v>18</v>
      </c>
      <c r="B376" s="19" t="s">
        <v>58</v>
      </c>
      <c r="C376" s="8">
        <v>0.5</v>
      </c>
      <c r="D376" s="7">
        <v>10</v>
      </c>
      <c r="E376" s="7">
        <v>1</v>
      </c>
      <c r="F376" s="7">
        <v>30</v>
      </c>
      <c r="G376" s="7">
        <v>0</v>
      </c>
      <c r="H376" s="7">
        <v>30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2">
        <f t="shared" si="53"/>
        <v>30</v>
      </c>
      <c r="V376" s="2">
        <f t="shared" si="54"/>
        <v>0</v>
      </c>
      <c r="W376" s="2">
        <f t="shared" si="51"/>
        <v>0</v>
      </c>
      <c r="X376" s="2">
        <f t="shared" si="55"/>
        <v>0</v>
      </c>
      <c r="Y376" s="2">
        <f t="shared" si="52"/>
        <v>30</v>
      </c>
      <c r="Z376" s="2">
        <f t="shared" si="56"/>
        <v>0</v>
      </c>
      <c r="AA376" s="5">
        <v>0.59299999999999997</v>
      </c>
      <c r="AB376" s="5">
        <v>0.90800000000000003</v>
      </c>
      <c r="AC376" s="5">
        <v>1.1970000000000001</v>
      </c>
      <c r="AD376" s="18" t="s">
        <v>15</v>
      </c>
      <c r="AE376" s="18" t="s">
        <v>15</v>
      </c>
      <c r="AF376" s="5">
        <v>1.8280000000000001</v>
      </c>
      <c r="AG376" s="7">
        <v>8</v>
      </c>
      <c r="AH376" s="30">
        <f t="shared" si="57"/>
        <v>6.1115187254193758E-2</v>
      </c>
      <c r="AI376" s="32">
        <f t="shared" si="58"/>
        <v>3.812993213026851E-2</v>
      </c>
      <c r="AJ376" s="10" t="s">
        <v>15</v>
      </c>
    </row>
    <row r="377" spans="1:36" s="16" customFormat="1">
      <c r="A377" s="19" t="s">
        <v>18</v>
      </c>
      <c r="B377" s="19" t="s">
        <v>58</v>
      </c>
      <c r="C377" s="8">
        <v>0.5</v>
      </c>
      <c r="D377" s="7">
        <v>10</v>
      </c>
      <c r="E377" s="7">
        <v>2</v>
      </c>
      <c r="F377" s="7">
        <v>20</v>
      </c>
      <c r="G377" s="7">
        <v>0</v>
      </c>
      <c r="H377" s="7">
        <v>20</v>
      </c>
      <c r="I377" s="7">
        <v>10</v>
      </c>
      <c r="J377" s="7">
        <v>0</v>
      </c>
      <c r="K377" s="7">
        <v>10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2">
        <f t="shared" si="53"/>
        <v>20</v>
      </c>
      <c r="V377" s="2">
        <f t="shared" si="54"/>
        <v>10</v>
      </c>
      <c r="W377" s="2">
        <f t="shared" si="51"/>
        <v>0</v>
      </c>
      <c r="X377" s="2">
        <f t="shared" si="55"/>
        <v>0</v>
      </c>
      <c r="Y377" s="2">
        <f t="shared" si="52"/>
        <v>20</v>
      </c>
      <c r="Z377" s="2">
        <f t="shared" si="56"/>
        <v>10</v>
      </c>
      <c r="AA377" s="5">
        <v>0.59099999999999997</v>
      </c>
      <c r="AB377" s="5">
        <v>0.95299999999999996</v>
      </c>
      <c r="AC377" s="5">
        <v>1.254</v>
      </c>
      <c r="AD377" s="18" t="s">
        <v>15</v>
      </c>
      <c r="AE377" s="18" t="s">
        <v>15</v>
      </c>
      <c r="AF377" s="5">
        <v>1.835</v>
      </c>
      <c r="AG377" s="7">
        <v>6</v>
      </c>
      <c r="AH377" s="30">
        <f t="shared" si="57"/>
        <v>8.2008097951142125E-2</v>
      </c>
      <c r="AI377" s="32">
        <f t="shared" si="58"/>
        <v>5.4451675935573714E-2</v>
      </c>
      <c r="AJ377" s="10" t="s">
        <v>15</v>
      </c>
    </row>
    <row r="378" spans="1:36" s="16" customFormat="1">
      <c r="A378" s="19" t="s">
        <v>18</v>
      </c>
      <c r="B378" s="19" t="s">
        <v>58</v>
      </c>
      <c r="C378" s="8">
        <v>0.5</v>
      </c>
      <c r="D378" s="7">
        <v>10</v>
      </c>
      <c r="E378" s="7">
        <v>3</v>
      </c>
      <c r="F378" s="7">
        <v>30</v>
      </c>
      <c r="G378" s="7">
        <v>0</v>
      </c>
      <c r="H378" s="7">
        <v>30</v>
      </c>
      <c r="I378" s="7">
        <v>10</v>
      </c>
      <c r="J378" s="7">
        <v>0</v>
      </c>
      <c r="K378" s="7">
        <v>10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2">
        <f t="shared" si="53"/>
        <v>30</v>
      </c>
      <c r="V378" s="2">
        <f t="shared" si="54"/>
        <v>10</v>
      </c>
      <c r="W378" s="2">
        <f t="shared" si="51"/>
        <v>0</v>
      </c>
      <c r="X378" s="2">
        <f t="shared" si="55"/>
        <v>0</v>
      </c>
      <c r="Y378" s="2">
        <f t="shared" si="52"/>
        <v>30</v>
      </c>
      <c r="Z378" s="2">
        <f t="shared" si="56"/>
        <v>10</v>
      </c>
      <c r="AA378" s="5">
        <v>0.56699999999999995</v>
      </c>
      <c r="AB378" s="5">
        <v>0.875</v>
      </c>
      <c r="AC378" s="5">
        <v>1.153</v>
      </c>
      <c r="AD378" s="18" t="s">
        <v>15</v>
      </c>
      <c r="AE378" s="18" t="s">
        <v>15</v>
      </c>
      <c r="AF378" s="5">
        <v>1.897</v>
      </c>
      <c r="AG378" s="15">
        <v>7</v>
      </c>
      <c r="AH378" s="30">
        <f t="shared" si="57"/>
        <v>7.4926324570822295E-2</v>
      </c>
      <c r="AI378" s="32">
        <f t="shared" si="58"/>
        <v>4.4035178343113213E-2</v>
      </c>
      <c r="AJ378" s="10" t="s">
        <v>15</v>
      </c>
    </row>
    <row r="379" spans="1:36" s="16" customFormat="1">
      <c r="A379" s="19" t="s">
        <v>18</v>
      </c>
      <c r="B379" s="19" t="s">
        <v>58</v>
      </c>
      <c r="C379" s="8">
        <v>0.5</v>
      </c>
      <c r="D379" s="7">
        <v>10</v>
      </c>
      <c r="E379" s="7">
        <v>4</v>
      </c>
      <c r="F379" s="7">
        <v>40</v>
      </c>
      <c r="G379" s="7">
        <v>0</v>
      </c>
      <c r="H379" s="7">
        <v>40</v>
      </c>
      <c r="I379" s="7">
        <v>30</v>
      </c>
      <c r="J379" s="7">
        <v>0</v>
      </c>
      <c r="K379" s="7">
        <v>30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2">
        <f t="shared" si="53"/>
        <v>40</v>
      </c>
      <c r="V379" s="2">
        <f t="shared" si="54"/>
        <v>30</v>
      </c>
      <c r="W379" s="2">
        <f t="shared" si="51"/>
        <v>0</v>
      </c>
      <c r="X379" s="2">
        <f t="shared" si="55"/>
        <v>0</v>
      </c>
      <c r="Y379" s="2">
        <f t="shared" si="52"/>
        <v>40</v>
      </c>
      <c r="Z379" s="2">
        <f t="shared" si="56"/>
        <v>30</v>
      </c>
      <c r="AA379" s="5">
        <v>0.58299999999999996</v>
      </c>
      <c r="AB379" s="5">
        <v>0.93799999999999994</v>
      </c>
      <c r="AC379" s="5">
        <v>1.2290000000000001</v>
      </c>
      <c r="AD379" s="18" t="s">
        <v>15</v>
      </c>
      <c r="AE379" s="18" t="s">
        <v>15</v>
      </c>
      <c r="AF379" s="5">
        <v>2.0329999999999999</v>
      </c>
      <c r="AG379" s="15">
        <v>7</v>
      </c>
      <c r="AH379" s="30">
        <f t="shared" si="57"/>
        <v>7.7495546268432067E-2</v>
      </c>
      <c r="AI379" s="32">
        <f t="shared" si="58"/>
        <v>4.6269046875348586E-2</v>
      </c>
      <c r="AJ379" s="10" t="s">
        <v>15</v>
      </c>
    </row>
    <row r="380" spans="1:36" s="16" customFormat="1">
      <c r="A380" s="19" t="s">
        <v>18</v>
      </c>
      <c r="B380" s="19" t="s">
        <v>58</v>
      </c>
      <c r="C380" s="8">
        <v>0</v>
      </c>
      <c r="D380" s="7">
        <v>25</v>
      </c>
      <c r="E380" s="7">
        <v>1</v>
      </c>
      <c r="F380" s="7">
        <v>30</v>
      </c>
      <c r="G380" s="7">
        <v>0</v>
      </c>
      <c r="H380" s="7">
        <v>30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2">
        <f t="shared" si="53"/>
        <v>30</v>
      </c>
      <c r="V380" s="2">
        <f t="shared" si="54"/>
        <v>0</v>
      </c>
      <c r="W380" s="2">
        <f t="shared" si="51"/>
        <v>0</v>
      </c>
      <c r="X380" s="2">
        <f t="shared" si="55"/>
        <v>0</v>
      </c>
      <c r="Y380" s="2">
        <f t="shared" si="52"/>
        <v>30</v>
      </c>
      <c r="Z380" s="2">
        <f t="shared" si="56"/>
        <v>0</v>
      </c>
      <c r="AA380" s="5">
        <v>0.63100000000000001</v>
      </c>
      <c r="AB380" s="5">
        <v>0.93100000000000005</v>
      </c>
      <c r="AC380" s="5">
        <v>1.194</v>
      </c>
      <c r="AD380" s="18" t="s">
        <v>15</v>
      </c>
      <c r="AE380" s="18" t="s">
        <v>15</v>
      </c>
      <c r="AF380" s="9" t="s">
        <v>15</v>
      </c>
      <c r="AG380" s="10" t="s">
        <v>15</v>
      </c>
      <c r="AH380" s="10" t="s">
        <v>15</v>
      </c>
      <c r="AI380" s="10" t="s">
        <v>15</v>
      </c>
      <c r="AJ380" s="10" t="s">
        <v>15</v>
      </c>
    </row>
    <row r="381" spans="1:36" s="16" customFormat="1">
      <c r="A381" s="19" t="s">
        <v>18</v>
      </c>
      <c r="B381" s="19" t="s">
        <v>58</v>
      </c>
      <c r="C381" s="8">
        <v>0</v>
      </c>
      <c r="D381" s="7">
        <v>25</v>
      </c>
      <c r="E381" s="7">
        <v>2</v>
      </c>
      <c r="F381" s="7">
        <v>20</v>
      </c>
      <c r="G381" s="7">
        <v>0</v>
      </c>
      <c r="H381" s="7">
        <v>20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2">
        <f t="shared" si="53"/>
        <v>20</v>
      </c>
      <c r="V381" s="2">
        <f t="shared" si="54"/>
        <v>0</v>
      </c>
      <c r="W381" s="2">
        <f t="shared" si="51"/>
        <v>0</v>
      </c>
      <c r="X381" s="2">
        <f t="shared" si="55"/>
        <v>0</v>
      </c>
      <c r="Y381" s="2">
        <f t="shared" si="52"/>
        <v>20</v>
      </c>
      <c r="Z381" s="2">
        <f t="shared" si="56"/>
        <v>0</v>
      </c>
      <c r="AA381" s="5">
        <v>0.64600000000000002</v>
      </c>
      <c r="AB381" s="5">
        <v>0.874</v>
      </c>
      <c r="AC381" s="5">
        <v>1.046</v>
      </c>
      <c r="AD381" s="18" t="s">
        <v>15</v>
      </c>
      <c r="AE381" s="18" t="s">
        <v>15</v>
      </c>
      <c r="AF381" s="9" t="s">
        <v>15</v>
      </c>
      <c r="AG381" s="10" t="s">
        <v>15</v>
      </c>
      <c r="AH381" s="10" t="s">
        <v>15</v>
      </c>
      <c r="AI381" s="10" t="s">
        <v>15</v>
      </c>
      <c r="AJ381" s="10" t="s">
        <v>15</v>
      </c>
    </row>
    <row r="382" spans="1:36" s="16" customFormat="1">
      <c r="A382" s="19" t="s">
        <v>18</v>
      </c>
      <c r="B382" s="19" t="s">
        <v>58</v>
      </c>
      <c r="C382" s="8">
        <v>0</v>
      </c>
      <c r="D382" s="7">
        <v>25</v>
      </c>
      <c r="E382" s="7">
        <v>3</v>
      </c>
      <c r="F382" s="7">
        <v>20</v>
      </c>
      <c r="G382" s="7">
        <v>0</v>
      </c>
      <c r="H382" s="7">
        <v>20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2">
        <f t="shared" si="53"/>
        <v>20</v>
      </c>
      <c r="V382" s="2">
        <f t="shared" si="54"/>
        <v>0</v>
      </c>
      <c r="W382" s="2">
        <f t="shared" si="51"/>
        <v>0</v>
      </c>
      <c r="X382" s="2">
        <f t="shared" si="55"/>
        <v>0</v>
      </c>
      <c r="Y382" s="2">
        <f t="shared" si="52"/>
        <v>20</v>
      </c>
      <c r="Z382" s="2">
        <f t="shared" si="56"/>
        <v>0</v>
      </c>
      <c r="AA382" s="5">
        <v>0.623</v>
      </c>
      <c r="AB382" s="5">
        <v>0.89200000000000002</v>
      </c>
      <c r="AC382" s="5">
        <v>1.032</v>
      </c>
      <c r="AD382" s="18" t="s">
        <v>15</v>
      </c>
      <c r="AE382" s="18" t="s">
        <v>15</v>
      </c>
      <c r="AF382" s="9" t="s">
        <v>15</v>
      </c>
      <c r="AG382" s="10" t="s">
        <v>15</v>
      </c>
      <c r="AH382" s="10" t="s">
        <v>15</v>
      </c>
      <c r="AI382" s="10" t="s">
        <v>15</v>
      </c>
      <c r="AJ382" s="10" t="s">
        <v>15</v>
      </c>
    </row>
    <row r="383" spans="1:36" s="16" customFormat="1">
      <c r="A383" s="19" t="s">
        <v>18</v>
      </c>
      <c r="B383" s="19" t="s">
        <v>58</v>
      </c>
      <c r="C383" s="8">
        <v>0</v>
      </c>
      <c r="D383" s="7">
        <v>25</v>
      </c>
      <c r="E383" s="7">
        <v>4</v>
      </c>
      <c r="F383" s="7">
        <v>20</v>
      </c>
      <c r="G383" s="7">
        <v>0</v>
      </c>
      <c r="H383" s="7">
        <v>20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2">
        <f t="shared" si="53"/>
        <v>20</v>
      </c>
      <c r="V383" s="2">
        <f t="shared" si="54"/>
        <v>0</v>
      </c>
      <c r="W383" s="2">
        <f t="shared" si="51"/>
        <v>0</v>
      </c>
      <c r="X383" s="2">
        <f t="shared" si="55"/>
        <v>0</v>
      </c>
      <c r="Y383" s="2">
        <f t="shared" si="52"/>
        <v>20</v>
      </c>
      <c r="Z383" s="2">
        <f t="shared" si="56"/>
        <v>0</v>
      </c>
      <c r="AA383" s="5">
        <v>0.56999999999999995</v>
      </c>
      <c r="AB383" s="5">
        <v>0.89700000000000002</v>
      </c>
      <c r="AC383" s="5">
        <v>1.0960000000000001</v>
      </c>
      <c r="AD383" s="18" t="s">
        <v>15</v>
      </c>
      <c r="AE383" s="18" t="s">
        <v>15</v>
      </c>
      <c r="AF383" s="9" t="s">
        <v>15</v>
      </c>
      <c r="AG383" s="10" t="s">
        <v>15</v>
      </c>
      <c r="AH383" s="10" t="s">
        <v>15</v>
      </c>
      <c r="AI383" s="10" t="s">
        <v>15</v>
      </c>
      <c r="AJ383" s="10" t="s">
        <v>15</v>
      </c>
    </row>
    <row r="384" spans="1:36" s="16" customFormat="1">
      <c r="A384" s="19" t="s">
        <v>18</v>
      </c>
      <c r="B384" s="19" t="s">
        <v>58</v>
      </c>
      <c r="C384" s="8">
        <v>0</v>
      </c>
      <c r="D384" s="7">
        <v>25</v>
      </c>
      <c r="E384" s="7">
        <v>5</v>
      </c>
      <c r="F384" s="7">
        <v>10</v>
      </c>
      <c r="G384" s="7">
        <v>0</v>
      </c>
      <c r="H384" s="7">
        <v>10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2">
        <f t="shared" si="53"/>
        <v>10</v>
      </c>
      <c r="V384" s="2">
        <f t="shared" si="54"/>
        <v>0</v>
      </c>
      <c r="W384" s="2">
        <f t="shared" si="51"/>
        <v>0</v>
      </c>
      <c r="X384" s="2">
        <f t="shared" si="55"/>
        <v>0</v>
      </c>
      <c r="Y384" s="2">
        <f t="shared" si="52"/>
        <v>10</v>
      </c>
      <c r="Z384" s="2">
        <f t="shared" si="56"/>
        <v>0</v>
      </c>
      <c r="AA384" s="5">
        <v>0.71699999999999997</v>
      </c>
      <c r="AB384" s="5">
        <v>0.82599999999999996</v>
      </c>
      <c r="AC384" s="5">
        <v>1.0409999999999999</v>
      </c>
      <c r="AD384" s="18" t="s">
        <v>15</v>
      </c>
      <c r="AE384" s="18" t="s">
        <v>15</v>
      </c>
      <c r="AF384" s="9" t="s">
        <v>15</v>
      </c>
      <c r="AG384" s="10" t="s">
        <v>15</v>
      </c>
      <c r="AH384" s="10" t="s">
        <v>15</v>
      </c>
      <c r="AI384" s="10" t="s">
        <v>15</v>
      </c>
      <c r="AJ384" s="10" t="s">
        <v>15</v>
      </c>
    </row>
    <row r="385" spans="1:36" s="16" customFormat="1">
      <c r="A385" s="19" t="s">
        <v>18</v>
      </c>
      <c r="B385" s="19" t="s">
        <v>58</v>
      </c>
      <c r="C385" s="8">
        <v>0</v>
      </c>
      <c r="D385" s="7">
        <v>25</v>
      </c>
      <c r="E385" s="7">
        <v>6</v>
      </c>
      <c r="F385" s="7">
        <f>30+30</f>
        <v>60</v>
      </c>
      <c r="G385" s="7">
        <v>30</v>
      </c>
      <c r="H385" s="7">
        <v>30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2">
        <f t="shared" si="53"/>
        <v>60</v>
      </c>
      <c r="V385" s="2">
        <f t="shared" si="54"/>
        <v>0</v>
      </c>
      <c r="W385" s="2">
        <f t="shared" si="51"/>
        <v>30</v>
      </c>
      <c r="X385" s="2">
        <f t="shared" si="55"/>
        <v>0</v>
      </c>
      <c r="Y385" s="2">
        <f t="shared" si="52"/>
        <v>30</v>
      </c>
      <c r="Z385" s="2">
        <f t="shared" si="56"/>
        <v>0</v>
      </c>
      <c r="AA385" s="5">
        <v>0.71299999999999997</v>
      </c>
      <c r="AB385" s="5">
        <v>0.82699999999999996</v>
      </c>
      <c r="AC385" s="5">
        <v>1.0489999999999999</v>
      </c>
      <c r="AD385" s="18" t="s">
        <v>15</v>
      </c>
      <c r="AE385" s="18" t="s">
        <v>15</v>
      </c>
      <c r="AF385" s="9" t="s">
        <v>15</v>
      </c>
      <c r="AG385" s="10" t="s">
        <v>15</v>
      </c>
      <c r="AH385" s="10" t="s">
        <v>15</v>
      </c>
      <c r="AI385" s="10" t="s">
        <v>15</v>
      </c>
      <c r="AJ385" s="10" t="s">
        <v>15</v>
      </c>
    </row>
    <row r="386" spans="1:36" s="16" customFormat="1">
      <c r="A386" s="19" t="s">
        <v>18</v>
      </c>
      <c r="B386" s="19" t="s">
        <v>58</v>
      </c>
      <c r="C386" s="8">
        <v>0</v>
      </c>
      <c r="D386" s="7">
        <v>25</v>
      </c>
      <c r="E386" s="7">
        <v>7</v>
      </c>
      <c r="F386" s="7">
        <v>10</v>
      </c>
      <c r="G386" s="7">
        <v>0</v>
      </c>
      <c r="H386" s="7">
        <v>10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2">
        <f t="shared" si="53"/>
        <v>10</v>
      </c>
      <c r="V386" s="2">
        <f t="shared" si="54"/>
        <v>0</v>
      </c>
      <c r="W386" s="2">
        <f t="shared" ref="W386:W449" si="62">MAX(G386,J386,M386,P386, S386)</f>
        <v>0</v>
      </c>
      <c r="X386" s="2">
        <f t="shared" si="55"/>
        <v>0</v>
      </c>
      <c r="Y386" s="2">
        <f t="shared" ref="Y386:Y449" si="63">MAX(H386,K386,N386,Q386, T386)</f>
        <v>10</v>
      </c>
      <c r="Z386" s="2">
        <f t="shared" si="56"/>
        <v>0</v>
      </c>
      <c r="AA386" s="5">
        <v>0.71799999999999997</v>
      </c>
      <c r="AB386" s="5">
        <v>0.82</v>
      </c>
      <c r="AC386" s="5">
        <v>1.0609999999999999</v>
      </c>
      <c r="AD386" s="18" t="s">
        <v>15</v>
      </c>
      <c r="AE386" s="18" t="s">
        <v>15</v>
      </c>
      <c r="AF386" s="9" t="s">
        <v>15</v>
      </c>
      <c r="AG386" s="10" t="s">
        <v>15</v>
      </c>
      <c r="AH386" s="10" t="s">
        <v>15</v>
      </c>
      <c r="AI386" s="10" t="s">
        <v>15</v>
      </c>
      <c r="AJ386" s="10" t="s">
        <v>15</v>
      </c>
    </row>
    <row r="387" spans="1:36" s="16" customFormat="1">
      <c r="A387" s="19" t="s">
        <v>18</v>
      </c>
      <c r="B387" s="19" t="s">
        <v>58</v>
      </c>
      <c r="C387" s="8">
        <v>0</v>
      </c>
      <c r="D387" s="7">
        <v>25</v>
      </c>
      <c r="E387" s="7">
        <v>8</v>
      </c>
      <c r="F387" s="7">
        <v>10</v>
      </c>
      <c r="G387" s="7">
        <v>0</v>
      </c>
      <c r="H387" s="7">
        <v>10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2">
        <f t="shared" ref="U387:U450" si="64">MAX(F387,I387,L387,O387, R387)</f>
        <v>10</v>
      </c>
      <c r="V387" s="2">
        <f t="shared" ref="V387:V450" si="65">MAX(I387,L387,O387, R387)</f>
        <v>0</v>
      </c>
      <c r="W387" s="2">
        <f t="shared" si="62"/>
        <v>0</v>
      </c>
      <c r="X387" s="2">
        <f t="shared" ref="X387:X450" si="66">MAX(J387,M387,P387, S387)</f>
        <v>0</v>
      </c>
      <c r="Y387" s="2">
        <f t="shared" si="63"/>
        <v>10</v>
      </c>
      <c r="Z387" s="2">
        <f t="shared" ref="Z387:Z450" si="67">MAX(K387,N387,Q387, T387)</f>
        <v>0</v>
      </c>
      <c r="AA387" s="5">
        <v>0.73399999999999999</v>
      </c>
      <c r="AB387" s="5">
        <v>0.84399999999999997</v>
      </c>
      <c r="AC387" s="5">
        <v>1.0720000000000001</v>
      </c>
      <c r="AD387" s="18" t="s">
        <v>15</v>
      </c>
      <c r="AE387" s="18" t="s">
        <v>15</v>
      </c>
      <c r="AF387" s="9" t="s">
        <v>15</v>
      </c>
      <c r="AG387" s="10" t="s">
        <v>15</v>
      </c>
      <c r="AH387" s="10" t="s">
        <v>15</v>
      </c>
      <c r="AI387" s="10" t="s">
        <v>15</v>
      </c>
      <c r="AJ387" s="10" t="s">
        <v>15</v>
      </c>
    </row>
    <row r="388" spans="1:36" s="16" customFormat="1">
      <c r="A388" s="19" t="s">
        <v>18</v>
      </c>
      <c r="B388" s="19" t="s">
        <v>58</v>
      </c>
      <c r="C388" s="8">
        <v>0.1</v>
      </c>
      <c r="D388" s="7">
        <v>25</v>
      </c>
      <c r="E388" s="7">
        <v>1</v>
      </c>
      <c r="F388" s="7">
        <f>30+20</f>
        <v>50</v>
      </c>
      <c r="G388" s="7">
        <v>30</v>
      </c>
      <c r="H388" s="7">
        <v>20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2">
        <f t="shared" si="64"/>
        <v>50</v>
      </c>
      <c r="V388" s="2">
        <f t="shared" si="65"/>
        <v>0</v>
      </c>
      <c r="W388" s="2">
        <f t="shared" si="62"/>
        <v>30</v>
      </c>
      <c r="X388" s="2">
        <f t="shared" si="66"/>
        <v>0</v>
      </c>
      <c r="Y388" s="2">
        <f t="shared" si="63"/>
        <v>20</v>
      </c>
      <c r="Z388" s="2">
        <f t="shared" si="67"/>
        <v>0</v>
      </c>
      <c r="AA388" s="5">
        <v>0.72</v>
      </c>
      <c r="AB388" s="5">
        <v>0.84599999999999997</v>
      </c>
      <c r="AC388" s="5">
        <v>1.109</v>
      </c>
      <c r="AD388" s="18" t="s">
        <v>15</v>
      </c>
      <c r="AE388" s="18" t="s">
        <v>15</v>
      </c>
      <c r="AF388" s="12" t="s">
        <v>15</v>
      </c>
      <c r="AG388" s="14" t="s">
        <v>15</v>
      </c>
      <c r="AH388" s="10" t="s">
        <v>15</v>
      </c>
      <c r="AI388" s="10" t="s">
        <v>15</v>
      </c>
      <c r="AJ388" s="10" t="s">
        <v>15</v>
      </c>
    </row>
    <row r="389" spans="1:36" s="16" customFormat="1">
      <c r="A389" s="19" t="s">
        <v>18</v>
      </c>
      <c r="B389" s="19" t="s">
        <v>58</v>
      </c>
      <c r="C389" s="8">
        <v>0.1</v>
      </c>
      <c r="D389" s="7">
        <v>25</v>
      </c>
      <c r="E389" s="7">
        <v>2</v>
      </c>
      <c r="F389" s="7">
        <v>10</v>
      </c>
      <c r="G389" s="7">
        <v>0</v>
      </c>
      <c r="H389" s="7">
        <v>10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2">
        <f t="shared" si="64"/>
        <v>10</v>
      </c>
      <c r="V389" s="2">
        <f t="shared" si="65"/>
        <v>0</v>
      </c>
      <c r="W389" s="2">
        <f t="shared" si="62"/>
        <v>0</v>
      </c>
      <c r="X389" s="2">
        <f t="shared" si="66"/>
        <v>0</v>
      </c>
      <c r="Y389" s="2">
        <f t="shared" si="63"/>
        <v>10</v>
      </c>
      <c r="Z389" s="2">
        <f t="shared" si="67"/>
        <v>0</v>
      </c>
      <c r="AA389" s="5">
        <v>0.72799999999999998</v>
      </c>
      <c r="AB389" s="5">
        <v>0.84699999999999998</v>
      </c>
      <c r="AC389" s="5">
        <v>1.127</v>
      </c>
      <c r="AD389" s="18" t="s">
        <v>15</v>
      </c>
      <c r="AE389" s="18" t="s">
        <v>15</v>
      </c>
      <c r="AF389" s="12" t="s">
        <v>15</v>
      </c>
      <c r="AG389" s="14" t="s">
        <v>15</v>
      </c>
      <c r="AH389" s="10" t="s">
        <v>15</v>
      </c>
      <c r="AI389" s="10" t="s">
        <v>15</v>
      </c>
      <c r="AJ389" s="10" t="s">
        <v>15</v>
      </c>
    </row>
    <row r="390" spans="1:36" s="16" customFormat="1">
      <c r="A390" s="19" t="s">
        <v>18</v>
      </c>
      <c r="B390" s="19" t="s">
        <v>58</v>
      </c>
      <c r="C390" s="8">
        <v>0.1</v>
      </c>
      <c r="D390" s="7">
        <v>25</v>
      </c>
      <c r="E390" s="7">
        <v>3</v>
      </c>
      <c r="F390" s="7">
        <f>30+20</f>
        <v>50</v>
      </c>
      <c r="G390" s="7">
        <v>30</v>
      </c>
      <c r="H390" s="7">
        <v>20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2">
        <f t="shared" si="64"/>
        <v>50</v>
      </c>
      <c r="V390" s="2">
        <f t="shared" si="65"/>
        <v>0</v>
      </c>
      <c r="W390" s="2">
        <f t="shared" si="62"/>
        <v>30</v>
      </c>
      <c r="X390" s="2">
        <f t="shared" si="66"/>
        <v>0</v>
      </c>
      <c r="Y390" s="2">
        <f t="shared" si="63"/>
        <v>20</v>
      </c>
      <c r="Z390" s="2">
        <f t="shared" si="67"/>
        <v>0</v>
      </c>
      <c r="AA390" s="5">
        <v>0.7</v>
      </c>
      <c r="AB390" s="5">
        <v>0.81299999999999994</v>
      </c>
      <c r="AC390" s="5">
        <v>1.0660000000000001</v>
      </c>
      <c r="AD390" s="18" t="s">
        <v>15</v>
      </c>
      <c r="AE390" s="18" t="s">
        <v>15</v>
      </c>
      <c r="AF390" s="12" t="s">
        <v>15</v>
      </c>
      <c r="AG390" s="14" t="s">
        <v>15</v>
      </c>
      <c r="AH390" s="10" t="s">
        <v>15</v>
      </c>
      <c r="AI390" s="10" t="s">
        <v>15</v>
      </c>
      <c r="AJ390" s="10" t="s">
        <v>15</v>
      </c>
    </row>
    <row r="391" spans="1:36" s="16" customFormat="1">
      <c r="A391" s="19" t="s">
        <v>18</v>
      </c>
      <c r="B391" s="19" t="s">
        <v>58</v>
      </c>
      <c r="C391" s="8">
        <v>0.1</v>
      </c>
      <c r="D391" s="7">
        <v>25</v>
      </c>
      <c r="E391" s="7">
        <v>4</v>
      </c>
      <c r="F391" s="7">
        <f>30+20</f>
        <v>50</v>
      </c>
      <c r="G391" s="7">
        <v>30</v>
      </c>
      <c r="H391" s="7">
        <v>20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2">
        <f t="shared" si="64"/>
        <v>50</v>
      </c>
      <c r="V391" s="2">
        <f t="shared" si="65"/>
        <v>0</v>
      </c>
      <c r="W391" s="2">
        <f t="shared" si="62"/>
        <v>30</v>
      </c>
      <c r="X391" s="2">
        <f t="shared" si="66"/>
        <v>0</v>
      </c>
      <c r="Y391" s="2">
        <f t="shared" si="63"/>
        <v>20</v>
      </c>
      <c r="Z391" s="2">
        <f t="shared" si="67"/>
        <v>0</v>
      </c>
      <c r="AA391" s="5">
        <v>0.71199999999999997</v>
      </c>
      <c r="AB391" s="5">
        <v>0.79700000000000004</v>
      </c>
      <c r="AC391" s="5">
        <v>1.052</v>
      </c>
      <c r="AD391" s="18" t="s">
        <v>15</v>
      </c>
      <c r="AE391" s="18" t="s">
        <v>15</v>
      </c>
      <c r="AF391" s="12" t="s">
        <v>15</v>
      </c>
      <c r="AG391" s="14" t="s">
        <v>15</v>
      </c>
      <c r="AH391" s="10" t="s">
        <v>15</v>
      </c>
      <c r="AI391" s="10" t="s">
        <v>15</v>
      </c>
      <c r="AJ391" s="10" t="s">
        <v>15</v>
      </c>
    </row>
    <row r="392" spans="1:36" s="16" customFormat="1">
      <c r="A392" s="19" t="s">
        <v>18</v>
      </c>
      <c r="B392" s="19" t="s">
        <v>58</v>
      </c>
      <c r="C392" s="8">
        <v>0.25</v>
      </c>
      <c r="D392" s="7">
        <v>25</v>
      </c>
      <c r="E392" s="7">
        <v>1</v>
      </c>
      <c r="F392" s="7">
        <f>30+30</f>
        <v>60</v>
      </c>
      <c r="G392" s="7">
        <v>30</v>
      </c>
      <c r="H392" s="7">
        <v>30</v>
      </c>
      <c r="I392" s="7">
        <v>10</v>
      </c>
      <c r="J392" s="7">
        <v>0</v>
      </c>
      <c r="K392" s="7">
        <v>10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2">
        <f t="shared" si="64"/>
        <v>60</v>
      </c>
      <c r="V392" s="2">
        <f t="shared" si="65"/>
        <v>10</v>
      </c>
      <c r="W392" s="2">
        <f t="shared" si="62"/>
        <v>30</v>
      </c>
      <c r="X392" s="2">
        <f t="shared" si="66"/>
        <v>0</v>
      </c>
      <c r="Y392" s="2">
        <f t="shared" si="63"/>
        <v>30</v>
      </c>
      <c r="Z392" s="2">
        <f t="shared" si="67"/>
        <v>10</v>
      </c>
      <c r="AA392" s="5">
        <v>0.626</v>
      </c>
      <c r="AB392" s="5">
        <v>0.93500000000000005</v>
      </c>
      <c r="AC392" s="5">
        <v>1.1759999999999999</v>
      </c>
      <c r="AD392" s="18" t="s">
        <v>15</v>
      </c>
      <c r="AE392" s="18" t="s">
        <v>15</v>
      </c>
      <c r="AF392" s="9" t="s">
        <v>15</v>
      </c>
      <c r="AG392" s="10" t="s">
        <v>15</v>
      </c>
      <c r="AH392" s="10" t="s">
        <v>15</v>
      </c>
      <c r="AI392" s="10" t="s">
        <v>15</v>
      </c>
      <c r="AJ392" s="10" t="s">
        <v>15</v>
      </c>
    </row>
    <row r="393" spans="1:36" s="16" customFormat="1">
      <c r="A393" s="19" t="s">
        <v>18</v>
      </c>
      <c r="B393" s="19" t="s">
        <v>58</v>
      </c>
      <c r="C393" s="8">
        <v>0.25</v>
      </c>
      <c r="D393" s="7">
        <v>25</v>
      </c>
      <c r="E393" s="7">
        <v>2</v>
      </c>
      <c r="F393" s="7">
        <f>30+30</f>
        <v>60</v>
      </c>
      <c r="G393" s="7">
        <v>30</v>
      </c>
      <c r="H393" s="7">
        <v>30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2">
        <f t="shared" si="64"/>
        <v>60</v>
      </c>
      <c r="V393" s="2">
        <f t="shared" si="65"/>
        <v>0</v>
      </c>
      <c r="W393" s="2">
        <f t="shared" si="62"/>
        <v>30</v>
      </c>
      <c r="X393" s="2">
        <f t="shared" si="66"/>
        <v>0</v>
      </c>
      <c r="Y393" s="2">
        <f t="shared" si="63"/>
        <v>30</v>
      </c>
      <c r="Z393" s="2">
        <f t="shared" si="67"/>
        <v>0</v>
      </c>
      <c r="AA393" s="5">
        <v>0.6</v>
      </c>
      <c r="AB393" s="5">
        <v>0.90400000000000003</v>
      </c>
      <c r="AC393" s="5">
        <v>1.125</v>
      </c>
      <c r="AD393" s="18" t="s">
        <v>15</v>
      </c>
      <c r="AE393" s="18" t="s">
        <v>15</v>
      </c>
      <c r="AF393" s="9" t="s">
        <v>15</v>
      </c>
      <c r="AG393" s="10" t="s">
        <v>15</v>
      </c>
      <c r="AH393" s="10" t="s">
        <v>15</v>
      </c>
      <c r="AI393" s="10" t="s">
        <v>15</v>
      </c>
      <c r="AJ393" s="10" t="s">
        <v>15</v>
      </c>
    </row>
    <row r="394" spans="1:36" s="16" customFormat="1">
      <c r="A394" s="19" t="s">
        <v>18</v>
      </c>
      <c r="B394" s="19" t="s">
        <v>58</v>
      </c>
      <c r="C394" s="8">
        <v>0.25</v>
      </c>
      <c r="D394" s="7">
        <v>25</v>
      </c>
      <c r="E394" s="7">
        <v>3</v>
      </c>
      <c r="F394" s="7">
        <f>30+30</f>
        <v>60</v>
      </c>
      <c r="G394" s="7">
        <v>30</v>
      </c>
      <c r="H394" s="7">
        <v>30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2">
        <f t="shared" si="64"/>
        <v>60</v>
      </c>
      <c r="V394" s="2">
        <f t="shared" si="65"/>
        <v>0</v>
      </c>
      <c r="W394" s="2">
        <f t="shared" si="62"/>
        <v>30</v>
      </c>
      <c r="X394" s="2">
        <f t="shared" si="66"/>
        <v>0</v>
      </c>
      <c r="Y394" s="2">
        <f t="shared" si="63"/>
        <v>30</v>
      </c>
      <c r="Z394" s="2">
        <f t="shared" si="67"/>
        <v>0</v>
      </c>
      <c r="AA394" s="5">
        <v>0.62</v>
      </c>
      <c r="AB394" s="5">
        <v>0.96</v>
      </c>
      <c r="AC394" s="5">
        <v>1.1830000000000001</v>
      </c>
      <c r="AD394" s="18" t="s">
        <v>15</v>
      </c>
      <c r="AE394" s="18" t="s">
        <v>15</v>
      </c>
      <c r="AF394" s="9" t="s">
        <v>15</v>
      </c>
      <c r="AG394" s="10" t="s">
        <v>15</v>
      </c>
      <c r="AH394" s="10" t="s">
        <v>15</v>
      </c>
      <c r="AI394" s="10" t="s">
        <v>15</v>
      </c>
      <c r="AJ394" s="10" t="s">
        <v>15</v>
      </c>
    </row>
    <row r="395" spans="1:36" s="16" customFormat="1">
      <c r="A395" s="19" t="s">
        <v>18</v>
      </c>
      <c r="B395" s="19" t="s">
        <v>58</v>
      </c>
      <c r="C395" s="8">
        <v>0.25</v>
      </c>
      <c r="D395" s="7">
        <v>25</v>
      </c>
      <c r="E395" s="7">
        <v>4</v>
      </c>
      <c r="F395" s="7">
        <f>50+30</f>
        <v>80</v>
      </c>
      <c r="G395" s="7">
        <v>50</v>
      </c>
      <c r="H395" s="7">
        <v>30</v>
      </c>
      <c r="I395" s="7">
        <v>20</v>
      </c>
      <c r="J395" s="7">
        <v>0</v>
      </c>
      <c r="K395" s="7">
        <v>20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2">
        <f t="shared" si="64"/>
        <v>80</v>
      </c>
      <c r="V395" s="2">
        <f t="shared" si="65"/>
        <v>20</v>
      </c>
      <c r="W395" s="2">
        <f t="shared" si="62"/>
        <v>50</v>
      </c>
      <c r="X395" s="2">
        <f t="shared" si="66"/>
        <v>0</v>
      </c>
      <c r="Y395" s="2">
        <f t="shared" si="63"/>
        <v>30</v>
      </c>
      <c r="Z395" s="2">
        <f t="shared" si="67"/>
        <v>20</v>
      </c>
      <c r="AA395" s="5">
        <v>0.63700000000000001</v>
      </c>
      <c r="AB395" s="5">
        <v>0.94699999999999995</v>
      </c>
      <c r="AC395" s="5">
        <v>1.1759999999999999</v>
      </c>
      <c r="AD395" s="18" t="s">
        <v>15</v>
      </c>
      <c r="AE395" s="18" t="s">
        <v>15</v>
      </c>
      <c r="AF395" s="13">
        <v>1.627</v>
      </c>
      <c r="AG395" s="15">
        <v>10</v>
      </c>
      <c r="AH395" s="30">
        <f t="shared" ref="AH395:AH450" si="68">(LOG(AF395)-LOG(AA395))/AG395</f>
        <v>4.0724812060150842E-2</v>
      </c>
      <c r="AI395" s="32">
        <f t="shared" ref="AI395:AI450" si="69">(LOG(AC395)-LOG(AA395))/AG395</f>
        <v>2.662678894047692E-2</v>
      </c>
      <c r="AJ395" s="10" t="s">
        <v>15</v>
      </c>
    </row>
    <row r="396" spans="1:36" s="16" customFormat="1">
      <c r="A396" s="19" t="s">
        <v>18</v>
      </c>
      <c r="B396" s="19" t="s">
        <v>58</v>
      </c>
      <c r="C396" s="8">
        <v>0.25</v>
      </c>
      <c r="D396" s="7">
        <v>25</v>
      </c>
      <c r="E396" s="7">
        <v>5</v>
      </c>
      <c r="F396" s="7">
        <v>20</v>
      </c>
      <c r="G396" s="7">
        <v>0</v>
      </c>
      <c r="H396" s="7">
        <v>20</v>
      </c>
      <c r="I396" s="7">
        <f>30+40</f>
        <v>70</v>
      </c>
      <c r="J396" s="7">
        <v>30</v>
      </c>
      <c r="K396" s="7">
        <v>40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2">
        <f t="shared" si="64"/>
        <v>70</v>
      </c>
      <c r="V396" s="2">
        <f t="shared" si="65"/>
        <v>70</v>
      </c>
      <c r="W396" s="2">
        <f t="shared" si="62"/>
        <v>30</v>
      </c>
      <c r="X396" s="2">
        <f t="shared" si="66"/>
        <v>30</v>
      </c>
      <c r="Y396" s="2">
        <f t="shared" si="63"/>
        <v>40</v>
      </c>
      <c r="Z396" s="2">
        <f t="shared" si="67"/>
        <v>40</v>
      </c>
      <c r="AA396" s="5">
        <v>0.71399999999999997</v>
      </c>
      <c r="AB396" s="5">
        <v>0.85399999999999998</v>
      </c>
      <c r="AC396" s="5">
        <v>1.1559999999999999</v>
      </c>
      <c r="AD396" s="18" t="s">
        <v>15</v>
      </c>
      <c r="AE396" s="18" t="s">
        <v>15</v>
      </c>
      <c r="AF396" s="5">
        <v>1.845</v>
      </c>
      <c r="AG396" s="7">
        <v>8</v>
      </c>
      <c r="AH396" s="30">
        <f t="shared" si="68"/>
        <v>5.1537269839863106E-2</v>
      </c>
      <c r="AI396" s="32">
        <f t="shared" si="69"/>
        <v>2.6157452788541983E-2</v>
      </c>
      <c r="AJ396" s="10" t="s">
        <v>15</v>
      </c>
    </row>
    <row r="397" spans="1:36" s="16" customFormat="1">
      <c r="A397" s="19" t="s">
        <v>18</v>
      </c>
      <c r="B397" s="19" t="s">
        <v>58</v>
      </c>
      <c r="C397" s="8">
        <v>0.25</v>
      </c>
      <c r="D397" s="7">
        <v>25</v>
      </c>
      <c r="E397" s="7">
        <v>6</v>
      </c>
      <c r="F397" s="7">
        <v>20</v>
      </c>
      <c r="G397" s="7">
        <v>0</v>
      </c>
      <c r="H397" s="7">
        <v>20</v>
      </c>
      <c r="I397" s="7">
        <f>30+30</f>
        <v>60</v>
      </c>
      <c r="J397" s="7">
        <v>30</v>
      </c>
      <c r="K397" s="7">
        <v>30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2">
        <f t="shared" si="64"/>
        <v>60</v>
      </c>
      <c r="V397" s="2">
        <f t="shared" si="65"/>
        <v>60</v>
      </c>
      <c r="W397" s="2">
        <f t="shared" si="62"/>
        <v>30</v>
      </c>
      <c r="X397" s="2">
        <f t="shared" si="66"/>
        <v>30</v>
      </c>
      <c r="Y397" s="2">
        <f t="shared" si="63"/>
        <v>30</v>
      </c>
      <c r="Z397" s="2">
        <f t="shared" si="67"/>
        <v>30</v>
      </c>
      <c r="AA397" s="5">
        <v>0.72799999999999998</v>
      </c>
      <c r="AB397" s="5">
        <v>0.85499999999999998</v>
      </c>
      <c r="AC397" s="5">
        <v>1.137</v>
      </c>
      <c r="AD397" s="18" t="s">
        <v>15</v>
      </c>
      <c r="AE397" s="18" t="s">
        <v>15</v>
      </c>
      <c r="AF397" s="5">
        <v>1.8779999999999999</v>
      </c>
      <c r="AG397" s="7">
        <v>8</v>
      </c>
      <c r="AH397" s="30">
        <f t="shared" si="68"/>
        <v>5.1445526077131862E-2</v>
      </c>
      <c r="AI397" s="32">
        <f t="shared" si="69"/>
        <v>2.4203635671837198E-2</v>
      </c>
      <c r="AJ397" s="10" t="s">
        <v>15</v>
      </c>
    </row>
    <row r="398" spans="1:36" s="16" customFormat="1">
      <c r="A398" s="19" t="s">
        <v>18</v>
      </c>
      <c r="B398" s="19" t="s">
        <v>58</v>
      </c>
      <c r="C398" s="8">
        <v>0.25</v>
      </c>
      <c r="D398" s="7">
        <v>25</v>
      </c>
      <c r="E398" s="7">
        <v>7</v>
      </c>
      <c r="F398" s="7">
        <v>30</v>
      </c>
      <c r="G398" s="7">
        <v>0</v>
      </c>
      <c r="H398" s="7">
        <v>30</v>
      </c>
      <c r="I398" s="7">
        <f>30+20</f>
        <v>50</v>
      </c>
      <c r="J398" s="7">
        <v>30</v>
      </c>
      <c r="K398" s="7">
        <v>20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2">
        <f t="shared" si="64"/>
        <v>50</v>
      </c>
      <c r="V398" s="2">
        <f t="shared" si="65"/>
        <v>50</v>
      </c>
      <c r="W398" s="2">
        <f t="shared" si="62"/>
        <v>30</v>
      </c>
      <c r="X398" s="2">
        <f t="shared" si="66"/>
        <v>30</v>
      </c>
      <c r="Y398" s="2">
        <f t="shared" si="63"/>
        <v>30</v>
      </c>
      <c r="Z398" s="2">
        <f t="shared" si="67"/>
        <v>20</v>
      </c>
      <c r="AA398" s="5">
        <v>0.72</v>
      </c>
      <c r="AB398" s="5">
        <v>0.86</v>
      </c>
      <c r="AC398" s="5">
        <v>1.1539999999999999</v>
      </c>
      <c r="AD398" s="18" t="s">
        <v>15</v>
      </c>
      <c r="AE398" s="18" t="s">
        <v>15</v>
      </c>
      <c r="AF398" s="5">
        <v>1.8720000000000001</v>
      </c>
      <c r="AG398" s="7">
        <v>8</v>
      </c>
      <c r="AH398" s="30">
        <f t="shared" si="68"/>
        <v>5.1871668496352247E-2</v>
      </c>
      <c r="AI398" s="32">
        <f t="shared" si="69"/>
        <v>2.5609164048555517E-2</v>
      </c>
      <c r="AJ398" s="10" t="s">
        <v>15</v>
      </c>
    </row>
    <row r="399" spans="1:36" s="16" customFormat="1">
      <c r="A399" s="19" t="s">
        <v>18</v>
      </c>
      <c r="B399" s="19" t="s">
        <v>58</v>
      </c>
      <c r="C399" s="8">
        <v>0.5</v>
      </c>
      <c r="D399" s="7">
        <v>25</v>
      </c>
      <c r="E399" s="7">
        <v>1</v>
      </c>
      <c r="F399" s="7">
        <v>10</v>
      </c>
      <c r="G399" s="7">
        <v>0</v>
      </c>
      <c r="H399" s="7">
        <v>10</v>
      </c>
      <c r="I399" s="7">
        <f>30+30</f>
        <v>60</v>
      </c>
      <c r="J399" s="7">
        <v>30</v>
      </c>
      <c r="K399" s="7">
        <v>30</v>
      </c>
      <c r="L399" s="7">
        <v>60</v>
      </c>
      <c r="M399" s="7">
        <v>0</v>
      </c>
      <c r="N399" s="7">
        <v>60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2">
        <f t="shared" si="64"/>
        <v>60</v>
      </c>
      <c r="V399" s="2">
        <f t="shared" si="65"/>
        <v>60</v>
      </c>
      <c r="W399" s="2">
        <f t="shared" si="62"/>
        <v>30</v>
      </c>
      <c r="X399" s="2">
        <f t="shared" si="66"/>
        <v>30</v>
      </c>
      <c r="Y399" s="2">
        <f t="shared" si="63"/>
        <v>60</v>
      </c>
      <c r="Z399" s="2">
        <f t="shared" si="67"/>
        <v>60</v>
      </c>
      <c r="AA399" s="5">
        <v>0.749</v>
      </c>
      <c r="AB399" s="5">
        <v>0.86099999999999999</v>
      </c>
      <c r="AC399" s="18" t="s">
        <v>15</v>
      </c>
      <c r="AD399" s="18" t="s">
        <v>15</v>
      </c>
      <c r="AE399" s="18" t="s">
        <v>15</v>
      </c>
      <c r="AF399" s="9" t="s">
        <v>15</v>
      </c>
      <c r="AG399" s="10" t="s">
        <v>15</v>
      </c>
      <c r="AH399" s="10" t="s">
        <v>15</v>
      </c>
      <c r="AI399" s="10" t="s">
        <v>15</v>
      </c>
      <c r="AJ399" s="10" t="s">
        <v>15</v>
      </c>
    </row>
    <row r="400" spans="1:36" s="16" customFormat="1">
      <c r="A400" s="19" t="s">
        <v>18</v>
      </c>
      <c r="B400" s="19" t="s">
        <v>58</v>
      </c>
      <c r="C400" s="8">
        <v>0.5</v>
      </c>
      <c r="D400" s="7">
        <v>25</v>
      </c>
      <c r="E400" s="7">
        <v>2</v>
      </c>
      <c r="F400" s="7">
        <v>0</v>
      </c>
      <c r="G400" s="7">
        <v>0</v>
      </c>
      <c r="H400" s="2">
        <v>0</v>
      </c>
      <c r="I400" s="7">
        <v>30</v>
      </c>
      <c r="J400" s="7">
        <v>0</v>
      </c>
      <c r="K400" s="7">
        <v>30</v>
      </c>
      <c r="L400" s="7">
        <v>20</v>
      </c>
      <c r="M400" s="7">
        <v>0</v>
      </c>
      <c r="N400" s="7">
        <v>20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2">
        <f t="shared" si="64"/>
        <v>30</v>
      </c>
      <c r="V400" s="2">
        <f t="shared" si="65"/>
        <v>30</v>
      </c>
      <c r="W400" s="2">
        <f t="shared" si="62"/>
        <v>0</v>
      </c>
      <c r="X400" s="2">
        <f t="shared" si="66"/>
        <v>0</v>
      </c>
      <c r="Y400" s="2">
        <f t="shared" si="63"/>
        <v>30</v>
      </c>
      <c r="Z400" s="2">
        <f t="shared" si="67"/>
        <v>30</v>
      </c>
      <c r="AA400" s="5">
        <v>0.70299999999999996</v>
      </c>
      <c r="AB400" s="5">
        <v>0.84</v>
      </c>
      <c r="AC400" s="18" t="s">
        <v>15</v>
      </c>
      <c r="AD400" s="18" t="s">
        <v>15</v>
      </c>
      <c r="AE400" s="18" t="s">
        <v>15</v>
      </c>
      <c r="AF400" s="9" t="s">
        <v>15</v>
      </c>
      <c r="AG400" s="10" t="s">
        <v>15</v>
      </c>
      <c r="AH400" s="10" t="s">
        <v>15</v>
      </c>
      <c r="AI400" s="10" t="s">
        <v>15</v>
      </c>
      <c r="AJ400" s="10" t="s">
        <v>15</v>
      </c>
    </row>
    <row r="401" spans="1:36" s="16" customFormat="1">
      <c r="A401" s="19" t="s">
        <v>18</v>
      </c>
      <c r="B401" s="19" t="s">
        <v>58</v>
      </c>
      <c r="C401" s="8">
        <v>0.5</v>
      </c>
      <c r="D401" s="7">
        <v>25</v>
      </c>
      <c r="E401" s="7">
        <v>3</v>
      </c>
      <c r="F401" s="7">
        <f>30+30</f>
        <v>60</v>
      </c>
      <c r="G401" s="7">
        <v>30</v>
      </c>
      <c r="H401" s="7">
        <v>30</v>
      </c>
      <c r="I401" s="7">
        <f t="shared" ref="I401" si="70">30+30</f>
        <v>60</v>
      </c>
      <c r="J401" s="7">
        <v>30</v>
      </c>
      <c r="K401" s="7">
        <v>30</v>
      </c>
      <c r="L401" s="7">
        <f>30+30</f>
        <v>60</v>
      </c>
      <c r="M401" s="7">
        <v>30</v>
      </c>
      <c r="N401" s="7">
        <v>30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2">
        <f t="shared" si="64"/>
        <v>60</v>
      </c>
      <c r="V401" s="2">
        <f t="shared" si="65"/>
        <v>60</v>
      </c>
      <c r="W401" s="2">
        <f t="shared" si="62"/>
        <v>30</v>
      </c>
      <c r="X401" s="2">
        <f t="shared" si="66"/>
        <v>30</v>
      </c>
      <c r="Y401" s="2">
        <f t="shared" si="63"/>
        <v>30</v>
      </c>
      <c r="Z401" s="2">
        <f t="shared" si="67"/>
        <v>30</v>
      </c>
      <c r="AA401" s="5">
        <v>0.70899999999999996</v>
      </c>
      <c r="AB401" s="5">
        <v>0.84699999999999998</v>
      </c>
      <c r="AC401" s="5">
        <v>0.89</v>
      </c>
      <c r="AD401" s="18" t="s">
        <v>15</v>
      </c>
      <c r="AE401" s="18" t="s">
        <v>15</v>
      </c>
      <c r="AF401" s="9" t="s">
        <v>15</v>
      </c>
      <c r="AG401" s="10" t="s">
        <v>15</v>
      </c>
      <c r="AH401" s="10" t="s">
        <v>15</v>
      </c>
      <c r="AI401" s="10" t="s">
        <v>15</v>
      </c>
      <c r="AJ401" s="10" t="s">
        <v>15</v>
      </c>
    </row>
    <row r="402" spans="1:36" s="16" customFormat="1">
      <c r="A402" s="19" t="s">
        <v>18</v>
      </c>
      <c r="B402" s="19" t="s">
        <v>58</v>
      </c>
      <c r="C402" s="8">
        <v>0.5</v>
      </c>
      <c r="D402" s="7">
        <v>25</v>
      </c>
      <c r="E402" s="7">
        <v>4</v>
      </c>
      <c r="F402" s="7">
        <v>10</v>
      </c>
      <c r="G402" s="7">
        <v>0</v>
      </c>
      <c r="H402" s="7">
        <v>10</v>
      </c>
      <c r="I402" s="7">
        <f>30+40</f>
        <v>70</v>
      </c>
      <c r="J402" s="7">
        <v>30</v>
      </c>
      <c r="K402" s="7">
        <v>40</v>
      </c>
      <c r="L402" s="7">
        <f>30+30</f>
        <v>60</v>
      </c>
      <c r="M402" s="7">
        <v>30</v>
      </c>
      <c r="N402" s="7">
        <v>30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2">
        <f t="shared" si="64"/>
        <v>70</v>
      </c>
      <c r="V402" s="2">
        <f t="shared" si="65"/>
        <v>70</v>
      </c>
      <c r="W402" s="2">
        <f t="shared" si="62"/>
        <v>30</v>
      </c>
      <c r="X402" s="2">
        <f t="shared" si="66"/>
        <v>30</v>
      </c>
      <c r="Y402" s="2">
        <f t="shared" si="63"/>
        <v>40</v>
      </c>
      <c r="Z402" s="2">
        <f t="shared" si="67"/>
        <v>40</v>
      </c>
      <c r="AA402" s="5">
        <v>0.71899999999999997</v>
      </c>
      <c r="AB402" s="5">
        <v>0.88100000000000001</v>
      </c>
      <c r="AC402" s="5">
        <v>0.92600000000000005</v>
      </c>
      <c r="AD402" s="18" t="s">
        <v>15</v>
      </c>
      <c r="AE402" s="18" t="s">
        <v>15</v>
      </c>
      <c r="AF402" s="9" t="s">
        <v>15</v>
      </c>
      <c r="AG402" s="10" t="s">
        <v>15</v>
      </c>
      <c r="AH402" s="10" t="s">
        <v>15</v>
      </c>
      <c r="AI402" s="10" t="s">
        <v>15</v>
      </c>
      <c r="AJ402" s="10" t="s">
        <v>15</v>
      </c>
    </row>
    <row r="403" spans="1:36" s="16" customFormat="1">
      <c r="A403" s="19" t="s">
        <v>19</v>
      </c>
      <c r="B403" s="19" t="s">
        <v>58</v>
      </c>
      <c r="C403" s="8">
        <v>0</v>
      </c>
      <c r="D403" s="7">
        <v>0</v>
      </c>
      <c r="E403" s="7">
        <v>1</v>
      </c>
      <c r="F403" s="7">
        <f>30+30</f>
        <v>60</v>
      </c>
      <c r="G403" s="7">
        <v>30</v>
      </c>
      <c r="H403" s="7">
        <v>30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2">
        <f t="shared" si="64"/>
        <v>60</v>
      </c>
      <c r="V403" s="2">
        <f t="shared" si="65"/>
        <v>0</v>
      </c>
      <c r="W403" s="2">
        <f t="shared" si="62"/>
        <v>30</v>
      </c>
      <c r="X403" s="2">
        <f t="shared" si="66"/>
        <v>0</v>
      </c>
      <c r="Y403" s="2">
        <f t="shared" si="63"/>
        <v>30</v>
      </c>
      <c r="Z403" s="2">
        <f t="shared" si="67"/>
        <v>0</v>
      </c>
      <c r="AA403" s="5">
        <v>0.77500000000000002</v>
      </c>
      <c r="AB403" s="5">
        <v>0.96199999999999997</v>
      </c>
      <c r="AC403" s="5">
        <v>1.256</v>
      </c>
      <c r="AD403" s="18" t="s">
        <v>15</v>
      </c>
      <c r="AE403" s="18" t="s">
        <v>15</v>
      </c>
      <c r="AF403" s="5">
        <v>2.0230000000000001</v>
      </c>
      <c r="AG403" s="7">
        <v>6</v>
      </c>
      <c r="AH403" s="30">
        <f t="shared" si="68"/>
        <v>6.9449030044082399E-2</v>
      </c>
      <c r="AI403" s="32">
        <f t="shared" si="69"/>
        <v>3.4947989482477841E-2</v>
      </c>
      <c r="AJ403" s="10" t="s">
        <v>15</v>
      </c>
    </row>
    <row r="404" spans="1:36" s="16" customFormat="1">
      <c r="A404" s="19" t="s">
        <v>19</v>
      </c>
      <c r="B404" s="19" t="s">
        <v>58</v>
      </c>
      <c r="C404" s="8">
        <v>0</v>
      </c>
      <c r="D404" s="7">
        <v>0</v>
      </c>
      <c r="E404" s="7">
        <v>2</v>
      </c>
      <c r="F404" s="7">
        <v>30</v>
      </c>
      <c r="G404" s="7">
        <v>0</v>
      </c>
      <c r="H404" s="7">
        <v>30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2">
        <f t="shared" si="64"/>
        <v>30</v>
      </c>
      <c r="V404" s="2">
        <f t="shared" si="65"/>
        <v>0</v>
      </c>
      <c r="W404" s="2">
        <f t="shared" si="62"/>
        <v>0</v>
      </c>
      <c r="X404" s="2">
        <f t="shared" si="66"/>
        <v>0</v>
      </c>
      <c r="Y404" s="2">
        <f t="shared" si="63"/>
        <v>30</v>
      </c>
      <c r="Z404" s="2">
        <f t="shared" si="67"/>
        <v>0</v>
      </c>
      <c r="AA404" s="5">
        <v>0.71599999999999997</v>
      </c>
      <c r="AB404" s="5">
        <v>0.89500000000000002</v>
      </c>
      <c r="AC404" s="5">
        <v>1.1659999999999999</v>
      </c>
      <c r="AD404" s="18" t="s">
        <v>15</v>
      </c>
      <c r="AE404" s="18" t="s">
        <v>15</v>
      </c>
      <c r="AF404" s="5">
        <v>1.9570000000000001</v>
      </c>
      <c r="AG404" s="7">
        <v>6</v>
      </c>
      <c r="AH404" s="30">
        <f t="shared" si="68"/>
        <v>7.277963389169094E-2</v>
      </c>
      <c r="AI404" s="32">
        <f t="shared" si="69"/>
        <v>3.5297588019189953E-2</v>
      </c>
      <c r="AJ404" s="10" t="s">
        <v>15</v>
      </c>
    </row>
    <row r="405" spans="1:36" s="16" customFormat="1">
      <c r="A405" s="19" t="s">
        <v>19</v>
      </c>
      <c r="B405" s="19" t="s">
        <v>58</v>
      </c>
      <c r="C405" s="8">
        <v>0</v>
      </c>
      <c r="D405" s="7">
        <v>0</v>
      </c>
      <c r="E405" s="7">
        <v>3</v>
      </c>
      <c r="F405" s="7">
        <f>30+30</f>
        <v>60</v>
      </c>
      <c r="G405" s="7">
        <v>30</v>
      </c>
      <c r="H405" s="7">
        <v>30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2">
        <f t="shared" si="64"/>
        <v>60</v>
      </c>
      <c r="V405" s="2">
        <f t="shared" si="65"/>
        <v>0</v>
      </c>
      <c r="W405" s="2">
        <f t="shared" si="62"/>
        <v>30</v>
      </c>
      <c r="X405" s="2">
        <f t="shared" si="66"/>
        <v>0</v>
      </c>
      <c r="Y405" s="2">
        <f t="shared" si="63"/>
        <v>30</v>
      </c>
      <c r="Z405" s="2">
        <f t="shared" si="67"/>
        <v>0</v>
      </c>
      <c r="AA405" s="5">
        <v>0.747</v>
      </c>
      <c r="AB405" s="5">
        <v>0.97699999999999998</v>
      </c>
      <c r="AC405" s="5">
        <v>1.262</v>
      </c>
      <c r="AD405" s="18" t="s">
        <v>15</v>
      </c>
      <c r="AE405" s="18" t="s">
        <v>15</v>
      </c>
      <c r="AF405" s="5">
        <v>2.0379999999999998</v>
      </c>
      <c r="AG405" s="7">
        <v>6</v>
      </c>
      <c r="AH405" s="30">
        <f t="shared" si="68"/>
        <v>7.2647262975834792E-2</v>
      </c>
      <c r="AI405" s="32">
        <f t="shared" si="69"/>
        <v>3.7956458848786123E-2</v>
      </c>
      <c r="AJ405" s="10" t="s">
        <v>15</v>
      </c>
    </row>
    <row r="406" spans="1:36" s="16" customFormat="1">
      <c r="A406" s="19" t="s">
        <v>19</v>
      </c>
      <c r="B406" s="19" t="s">
        <v>58</v>
      </c>
      <c r="C406" s="8">
        <v>0</v>
      </c>
      <c r="D406" s="7">
        <v>0</v>
      </c>
      <c r="E406" s="7">
        <v>4</v>
      </c>
      <c r="F406" s="7">
        <v>20</v>
      </c>
      <c r="G406" s="7">
        <v>0</v>
      </c>
      <c r="H406" s="7">
        <v>20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2">
        <f t="shared" si="64"/>
        <v>20</v>
      </c>
      <c r="V406" s="2">
        <f t="shared" si="65"/>
        <v>0</v>
      </c>
      <c r="W406" s="2">
        <f t="shared" si="62"/>
        <v>0</v>
      </c>
      <c r="X406" s="2">
        <f t="shared" si="66"/>
        <v>0</v>
      </c>
      <c r="Y406" s="2">
        <f t="shared" si="63"/>
        <v>20</v>
      </c>
      <c r="Z406" s="2">
        <f t="shared" si="67"/>
        <v>0</v>
      </c>
      <c r="AA406" s="5">
        <v>0.75600000000000001</v>
      </c>
      <c r="AB406" s="5">
        <v>0.95899999999999996</v>
      </c>
      <c r="AC406" s="5">
        <v>1.2769999999999999</v>
      </c>
      <c r="AD406" s="18" t="s">
        <v>15</v>
      </c>
      <c r="AE406" s="18" t="s">
        <v>15</v>
      </c>
      <c r="AF406" s="5">
        <v>2.0209999999999999</v>
      </c>
      <c r="AG406" s="7">
        <v>6</v>
      </c>
      <c r="AH406" s="30">
        <f t="shared" si="68"/>
        <v>7.1174086335682896E-2</v>
      </c>
      <c r="AI406" s="32">
        <f t="shared" si="69"/>
        <v>3.7944850293701454E-2</v>
      </c>
      <c r="AJ406" s="10" t="s">
        <v>15</v>
      </c>
    </row>
    <row r="407" spans="1:36" s="16" customFormat="1">
      <c r="A407" s="19" t="s">
        <v>19</v>
      </c>
      <c r="B407" s="19" t="s">
        <v>58</v>
      </c>
      <c r="C407" s="8">
        <v>0.1</v>
      </c>
      <c r="D407" s="7">
        <v>0</v>
      </c>
      <c r="E407" s="7">
        <v>1</v>
      </c>
      <c r="F407" s="7">
        <f>30+40</f>
        <v>70</v>
      </c>
      <c r="G407" s="7">
        <v>30</v>
      </c>
      <c r="H407" s="7">
        <v>40</v>
      </c>
      <c r="I407" s="7">
        <f>30+30</f>
        <v>60</v>
      </c>
      <c r="J407" s="7">
        <v>30</v>
      </c>
      <c r="K407" s="7">
        <v>30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2">
        <f t="shared" si="64"/>
        <v>70</v>
      </c>
      <c r="V407" s="2">
        <f t="shared" si="65"/>
        <v>60</v>
      </c>
      <c r="W407" s="2">
        <f t="shared" si="62"/>
        <v>30</v>
      </c>
      <c r="X407" s="2">
        <f t="shared" si="66"/>
        <v>30</v>
      </c>
      <c r="Y407" s="2">
        <f t="shared" si="63"/>
        <v>40</v>
      </c>
      <c r="Z407" s="2">
        <f t="shared" si="67"/>
        <v>30</v>
      </c>
      <c r="AA407" s="5">
        <v>0.76</v>
      </c>
      <c r="AB407" s="5">
        <v>0.98199999999999998</v>
      </c>
      <c r="AC407" s="5">
        <v>1.292</v>
      </c>
      <c r="AD407" s="18" t="s">
        <v>15</v>
      </c>
      <c r="AE407" s="18" t="s">
        <v>15</v>
      </c>
      <c r="AF407" s="5">
        <v>2.0419999999999998</v>
      </c>
      <c r="AG407" s="7">
        <v>6</v>
      </c>
      <c r="AH407" s="30">
        <f t="shared" si="68"/>
        <v>7.1540357578350006E-2</v>
      </c>
      <c r="AI407" s="32">
        <f t="shared" si="69"/>
        <v>3.8408153563045659E-2</v>
      </c>
      <c r="AJ407" s="10" t="s">
        <v>15</v>
      </c>
    </row>
    <row r="408" spans="1:36" s="16" customFormat="1">
      <c r="A408" s="19" t="s">
        <v>19</v>
      </c>
      <c r="B408" s="19" t="s">
        <v>58</v>
      </c>
      <c r="C408" s="8">
        <v>0.1</v>
      </c>
      <c r="D408" s="7">
        <v>0</v>
      </c>
      <c r="E408" s="7">
        <v>2</v>
      </c>
      <c r="F408" s="7">
        <f>30+30</f>
        <v>60</v>
      </c>
      <c r="G408" s="7">
        <v>30</v>
      </c>
      <c r="H408" s="7">
        <v>30</v>
      </c>
      <c r="I408" s="7">
        <f t="shared" ref="I408:I409" si="71">30+30</f>
        <v>60</v>
      </c>
      <c r="J408" s="7">
        <v>30</v>
      </c>
      <c r="K408" s="7">
        <v>30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2">
        <f t="shared" si="64"/>
        <v>60</v>
      </c>
      <c r="V408" s="2">
        <f t="shared" si="65"/>
        <v>60</v>
      </c>
      <c r="W408" s="2">
        <f t="shared" si="62"/>
        <v>30</v>
      </c>
      <c r="X408" s="2">
        <f t="shared" si="66"/>
        <v>30</v>
      </c>
      <c r="Y408" s="2">
        <f t="shared" si="63"/>
        <v>30</v>
      </c>
      <c r="Z408" s="2">
        <f t="shared" si="67"/>
        <v>30</v>
      </c>
      <c r="AA408" s="5">
        <v>0.76</v>
      </c>
      <c r="AB408" s="5">
        <v>0.997</v>
      </c>
      <c r="AC408" s="5">
        <v>1.282</v>
      </c>
      <c r="AD408" s="18" t="s">
        <v>15</v>
      </c>
      <c r="AE408" s="18" t="s">
        <v>15</v>
      </c>
      <c r="AF408" s="5">
        <v>2.0760000000000001</v>
      </c>
      <c r="AG408" s="7">
        <v>6</v>
      </c>
      <c r="AH408" s="30">
        <f t="shared" si="68"/>
        <v>7.2735626149271482E-2</v>
      </c>
      <c r="AI408" s="32">
        <f t="shared" si="69"/>
        <v>3.7845738817001214E-2</v>
      </c>
      <c r="AJ408" s="10" t="s">
        <v>15</v>
      </c>
    </row>
    <row r="409" spans="1:36" s="16" customFormat="1">
      <c r="A409" s="19" t="s">
        <v>19</v>
      </c>
      <c r="B409" s="19" t="s">
        <v>58</v>
      </c>
      <c r="C409" s="8">
        <v>0.1</v>
      </c>
      <c r="D409" s="7">
        <v>0</v>
      </c>
      <c r="E409" s="7">
        <v>3</v>
      </c>
      <c r="F409" s="7">
        <f>30+30</f>
        <v>60</v>
      </c>
      <c r="G409" s="7">
        <v>30</v>
      </c>
      <c r="H409" s="7">
        <v>30</v>
      </c>
      <c r="I409" s="7">
        <f t="shared" si="71"/>
        <v>60</v>
      </c>
      <c r="J409" s="7">
        <v>30</v>
      </c>
      <c r="K409" s="7">
        <v>30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2">
        <f t="shared" si="64"/>
        <v>60</v>
      </c>
      <c r="V409" s="2">
        <f t="shared" si="65"/>
        <v>60</v>
      </c>
      <c r="W409" s="2">
        <f t="shared" si="62"/>
        <v>30</v>
      </c>
      <c r="X409" s="2">
        <f t="shared" si="66"/>
        <v>30</v>
      </c>
      <c r="Y409" s="2">
        <f t="shared" si="63"/>
        <v>30</v>
      </c>
      <c r="Z409" s="2">
        <f t="shared" si="67"/>
        <v>30</v>
      </c>
      <c r="AA409" s="5">
        <v>0.73699999999999999</v>
      </c>
      <c r="AB409" s="5">
        <v>0.99099999999999999</v>
      </c>
      <c r="AC409" s="5">
        <v>1.282</v>
      </c>
      <c r="AD409" s="18" t="s">
        <v>15</v>
      </c>
      <c r="AE409" s="18" t="s">
        <v>15</v>
      </c>
      <c r="AF409" s="5">
        <v>2.0449999999999999</v>
      </c>
      <c r="AG409" s="7">
        <v>6</v>
      </c>
      <c r="AH409" s="30">
        <f t="shared" si="68"/>
        <v>7.3870970747384856E-2</v>
      </c>
      <c r="AI409" s="32">
        <f t="shared" si="69"/>
        <v>4.0070089553957855E-2</v>
      </c>
      <c r="AJ409" s="10" t="s">
        <v>15</v>
      </c>
    </row>
    <row r="410" spans="1:36" s="16" customFormat="1">
      <c r="A410" s="19" t="s">
        <v>19</v>
      </c>
      <c r="B410" s="19" t="s">
        <v>58</v>
      </c>
      <c r="C410" s="8">
        <v>0.1</v>
      </c>
      <c r="D410" s="7">
        <v>0</v>
      </c>
      <c r="E410" s="7">
        <v>4</v>
      </c>
      <c r="F410" s="7">
        <f>30+40</f>
        <v>70</v>
      </c>
      <c r="G410" s="7">
        <v>30</v>
      </c>
      <c r="H410" s="7">
        <v>40</v>
      </c>
      <c r="I410" s="7">
        <f>30+20</f>
        <v>50</v>
      </c>
      <c r="J410" s="7">
        <v>30</v>
      </c>
      <c r="K410" s="7">
        <v>20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2">
        <f t="shared" si="64"/>
        <v>70</v>
      </c>
      <c r="V410" s="2">
        <f t="shared" si="65"/>
        <v>50</v>
      </c>
      <c r="W410" s="2">
        <f t="shared" si="62"/>
        <v>30</v>
      </c>
      <c r="X410" s="2">
        <f t="shared" si="66"/>
        <v>30</v>
      </c>
      <c r="Y410" s="2">
        <f t="shared" si="63"/>
        <v>40</v>
      </c>
      <c r="Z410" s="2">
        <f t="shared" si="67"/>
        <v>20</v>
      </c>
      <c r="AA410" s="5">
        <v>0.71299999999999997</v>
      </c>
      <c r="AB410" s="5">
        <v>0.94699999999999995</v>
      </c>
      <c r="AC410" s="5">
        <v>1.252</v>
      </c>
      <c r="AD410" s="18" t="s">
        <v>15</v>
      </c>
      <c r="AE410" s="18" t="s">
        <v>15</v>
      </c>
      <c r="AF410" s="5">
        <v>1.9870000000000001</v>
      </c>
      <c r="AG410" s="7">
        <v>6</v>
      </c>
      <c r="AH410" s="30">
        <f t="shared" si="68"/>
        <v>7.4184722876324938E-2</v>
      </c>
      <c r="AI410" s="32">
        <f t="shared" si="69"/>
        <v>4.0752466503757558E-2</v>
      </c>
      <c r="AJ410" s="10" t="s">
        <v>15</v>
      </c>
    </row>
    <row r="411" spans="1:36" s="16" customFormat="1">
      <c r="A411" s="19" t="s">
        <v>19</v>
      </c>
      <c r="B411" s="19" t="s">
        <v>58</v>
      </c>
      <c r="C411" s="8">
        <v>0.25</v>
      </c>
      <c r="D411" s="7">
        <v>0</v>
      </c>
      <c r="E411" s="7">
        <v>1</v>
      </c>
      <c r="F411" s="7">
        <f>30+40</f>
        <v>70</v>
      </c>
      <c r="G411" s="7">
        <v>30</v>
      </c>
      <c r="H411" s="7">
        <v>40</v>
      </c>
      <c r="I411" s="7">
        <f>30+20</f>
        <v>50</v>
      </c>
      <c r="J411" s="7">
        <v>30</v>
      </c>
      <c r="K411" s="7">
        <v>20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2">
        <f t="shared" si="64"/>
        <v>70</v>
      </c>
      <c r="V411" s="2">
        <f t="shared" si="65"/>
        <v>50</v>
      </c>
      <c r="W411" s="2">
        <f t="shared" si="62"/>
        <v>30</v>
      </c>
      <c r="X411" s="2">
        <f t="shared" si="66"/>
        <v>30</v>
      </c>
      <c r="Y411" s="2">
        <f t="shared" si="63"/>
        <v>40</v>
      </c>
      <c r="Z411" s="2">
        <f t="shared" si="67"/>
        <v>20</v>
      </c>
      <c r="AA411" s="5">
        <v>0.77900000000000003</v>
      </c>
      <c r="AB411" s="5">
        <v>0.97899999999999998</v>
      </c>
      <c r="AC411" s="5">
        <v>1.2589999999999999</v>
      </c>
      <c r="AD411" s="18" t="s">
        <v>15</v>
      </c>
      <c r="AE411" s="18" t="s">
        <v>15</v>
      </c>
      <c r="AF411" s="5">
        <v>2.0459999999999998</v>
      </c>
      <c r="AG411" s="7">
        <v>6</v>
      </c>
      <c r="AH411" s="30">
        <f t="shared" si="68"/>
        <v>6.989469528392947E-2</v>
      </c>
      <c r="AI411" s="32">
        <f t="shared" si="69"/>
        <v>3.474804540588302E-2</v>
      </c>
      <c r="AJ411" s="10" t="s">
        <v>15</v>
      </c>
    </row>
    <row r="412" spans="1:36" s="16" customFormat="1">
      <c r="A412" s="19" t="s">
        <v>19</v>
      </c>
      <c r="B412" s="19" t="s">
        <v>58</v>
      </c>
      <c r="C412" s="8">
        <v>0.25</v>
      </c>
      <c r="D412" s="7">
        <v>0</v>
      </c>
      <c r="E412" s="7">
        <v>2</v>
      </c>
      <c r="F412" s="7">
        <f>30+20</f>
        <v>50</v>
      </c>
      <c r="G412" s="7">
        <v>30</v>
      </c>
      <c r="H412" s="7">
        <v>20</v>
      </c>
      <c r="I412" s="7">
        <f>30+40</f>
        <v>70</v>
      </c>
      <c r="J412" s="7">
        <v>30</v>
      </c>
      <c r="K412" s="7">
        <v>40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2">
        <f t="shared" si="64"/>
        <v>70</v>
      </c>
      <c r="V412" s="2">
        <f t="shared" si="65"/>
        <v>70</v>
      </c>
      <c r="W412" s="2">
        <f t="shared" si="62"/>
        <v>30</v>
      </c>
      <c r="X412" s="2">
        <f t="shared" si="66"/>
        <v>30</v>
      </c>
      <c r="Y412" s="2">
        <f t="shared" si="63"/>
        <v>40</v>
      </c>
      <c r="Z412" s="2">
        <f t="shared" si="67"/>
        <v>40</v>
      </c>
      <c r="AA412" s="5">
        <v>0.70599999999999996</v>
      </c>
      <c r="AB412" s="5">
        <v>0.97299999999999998</v>
      </c>
      <c r="AC412" s="5">
        <v>1.2529999999999999</v>
      </c>
      <c r="AD412" s="18" t="s">
        <v>15</v>
      </c>
      <c r="AE412" s="18" t="s">
        <v>15</v>
      </c>
      <c r="AF412" s="5">
        <v>2.0209999999999999</v>
      </c>
      <c r="AG412" s="7">
        <v>6</v>
      </c>
      <c r="AH412" s="30">
        <f t="shared" si="68"/>
        <v>7.6126935410583366E-2</v>
      </c>
      <c r="AI412" s="32">
        <f t="shared" si="69"/>
        <v>4.1524394990391032E-2</v>
      </c>
      <c r="AJ412" s="10" t="s">
        <v>15</v>
      </c>
    </row>
    <row r="413" spans="1:36" s="16" customFormat="1">
      <c r="A413" s="19" t="s">
        <v>19</v>
      </c>
      <c r="B413" s="19" t="s">
        <v>58</v>
      </c>
      <c r="C413" s="8">
        <v>0.25</v>
      </c>
      <c r="D413" s="7">
        <v>0</v>
      </c>
      <c r="E413" s="7">
        <v>3</v>
      </c>
      <c r="F413" s="7">
        <f>50+20</f>
        <v>70</v>
      </c>
      <c r="G413" s="7">
        <v>50</v>
      </c>
      <c r="H413" s="7">
        <v>20</v>
      </c>
      <c r="I413" s="7">
        <f>30+30</f>
        <v>60</v>
      </c>
      <c r="J413" s="7">
        <v>30</v>
      </c>
      <c r="K413" s="7">
        <v>30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2">
        <f t="shared" si="64"/>
        <v>70</v>
      </c>
      <c r="V413" s="2">
        <f t="shared" si="65"/>
        <v>60</v>
      </c>
      <c r="W413" s="2">
        <f t="shared" si="62"/>
        <v>50</v>
      </c>
      <c r="X413" s="2">
        <f t="shared" si="66"/>
        <v>30</v>
      </c>
      <c r="Y413" s="2">
        <f t="shared" si="63"/>
        <v>30</v>
      </c>
      <c r="Z413" s="2">
        <f t="shared" si="67"/>
        <v>30</v>
      </c>
      <c r="AA413" s="5">
        <v>0.72399999999999998</v>
      </c>
      <c r="AB413" s="5">
        <v>0.93799999999999994</v>
      </c>
      <c r="AC413" s="5">
        <v>1.226</v>
      </c>
      <c r="AD413" s="18" t="s">
        <v>15</v>
      </c>
      <c r="AE413" s="18" t="s">
        <v>15</v>
      </c>
      <c r="AF413" s="5">
        <v>1.9890000000000001</v>
      </c>
      <c r="AG413" s="7">
        <v>6</v>
      </c>
      <c r="AH413" s="30">
        <f t="shared" si="68"/>
        <v>7.3149369487881449E-2</v>
      </c>
      <c r="AI413" s="32">
        <f t="shared" si="69"/>
        <v>3.8125317330874889E-2</v>
      </c>
      <c r="AJ413" s="10" t="s">
        <v>15</v>
      </c>
    </row>
    <row r="414" spans="1:36" s="16" customFormat="1">
      <c r="A414" s="19" t="s">
        <v>19</v>
      </c>
      <c r="B414" s="19" t="s">
        <v>58</v>
      </c>
      <c r="C414" s="8">
        <v>0.5</v>
      </c>
      <c r="D414" s="7">
        <v>0</v>
      </c>
      <c r="E414" s="7">
        <v>1</v>
      </c>
      <c r="F414" s="7">
        <f>50+40</f>
        <v>90</v>
      </c>
      <c r="G414" s="7">
        <v>50</v>
      </c>
      <c r="H414" s="7">
        <v>40</v>
      </c>
      <c r="I414" s="7">
        <f>50+30</f>
        <v>80</v>
      </c>
      <c r="J414" s="7">
        <v>50</v>
      </c>
      <c r="K414" s="7">
        <v>30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2">
        <f t="shared" si="64"/>
        <v>90</v>
      </c>
      <c r="V414" s="2">
        <f t="shared" si="65"/>
        <v>80</v>
      </c>
      <c r="W414" s="2">
        <f t="shared" si="62"/>
        <v>50</v>
      </c>
      <c r="X414" s="2">
        <f t="shared" si="66"/>
        <v>50</v>
      </c>
      <c r="Y414" s="2">
        <f t="shared" si="63"/>
        <v>40</v>
      </c>
      <c r="Z414" s="2">
        <f t="shared" si="67"/>
        <v>30</v>
      </c>
      <c r="AA414" s="5">
        <v>0.71399999999999997</v>
      </c>
      <c r="AB414" s="5">
        <v>0.97199999999999998</v>
      </c>
      <c r="AC414" s="5">
        <v>1.2829999999999999</v>
      </c>
      <c r="AD414" s="18" t="s">
        <v>15</v>
      </c>
      <c r="AE414" s="18" t="s">
        <v>15</v>
      </c>
      <c r="AF414" s="5">
        <v>2.0299999999999998</v>
      </c>
      <c r="AG414" s="7">
        <v>6</v>
      </c>
      <c r="AH414" s="30">
        <f t="shared" si="68"/>
        <v>7.5632971022839765E-2</v>
      </c>
      <c r="AI414" s="32">
        <f t="shared" si="69"/>
        <v>4.2421407433125689E-2</v>
      </c>
      <c r="AJ414" s="10" t="s">
        <v>15</v>
      </c>
    </row>
    <row r="415" spans="1:36" s="16" customFormat="1">
      <c r="A415" s="19" t="s">
        <v>19</v>
      </c>
      <c r="B415" s="19" t="s">
        <v>58</v>
      </c>
      <c r="C415" s="8">
        <v>0.5</v>
      </c>
      <c r="D415" s="7">
        <v>0</v>
      </c>
      <c r="E415" s="7">
        <v>2</v>
      </c>
      <c r="F415" s="7">
        <f>30+40</f>
        <v>70</v>
      </c>
      <c r="G415" s="7">
        <v>30</v>
      </c>
      <c r="H415" s="7">
        <v>40</v>
      </c>
      <c r="I415" s="7">
        <f t="shared" ref="I415" si="72">50+30</f>
        <v>80</v>
      </c>
      <c r="J415" s="7">
        <v>50</v>
      </c>
      <c r="K415" s="7">
        <v>30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2">
        <f t="shared" si="64"/>
        <v>80</v>
      </c>
      <c r="V415" s="2">
        <f t="shared" si="65"/>
        <v>80</v>
      </c>
      <c r="W415" s="2">
        <f t="shared" si="62"/>
        <v>50</v>
      </c>
      <c r="X415" s="2">
        <f t="shared" si="66"/>
        <v>50</v>
      </c>
      <c r="Y415" s="2">
        <f t="shared" si="63"/>
        <v>40</v>
      </c>
      <c r="Z415" s="2">
        <f t="shared" si="67"/>
        <v>30</v>
      </c>
      <c r="AA415" s="5">
        <v>0.71199999999999997</v>
      </c>
      <c r="AB415" s="5">
        <v>0.96099999999999997</v>
      </c>
      <c r="AC415" s="5">
        <v>1.22</v>
      </c>
      <c r="AD415" s="18" t="s">
        <v>15</v>
      </c>
      <c r="AE415" s="18" t="s">
        <v>15</v>
      </c>
      <c r="AF415" s="5">
        <v>1.9419999999999999</v>
      </c>
      <c r="AG415" s="7">
        <v>6</v>
      </c>
      <c r="AH415" s="30">
        <f t="shared" si="68"/>
        <v>7.2628205322521622E-2</v>
      </c>
      <c r="AI415" s="32">
        <f t="shared" si="69"/>
        <v>3.8979972839648651E-2</v>
      </c>
      <c r="AJ415" s="10" t="s">
        <v>15</v>
      </c>
    </row>
    <row r="416" spans="1:36" s="16" customFormat="1">
      <c r="A416" s="19" t="s">
        <v>19</v>
      </c>
      <c r="B416" s="19" t="s">
        <v>58</v>
      </c>
      <c r="C416" s="8">
        <v>0.5</v>
      </c>
      <c r="D416" s="7">
        <v>0</v>
      </c>
      <c r="E416" s="7">
        <v>3</v>
      </c>
      <c r="F416" s="7">
        <f>50+30</f>
        <v>80</v>
      </c>
      <c r="G416" s="7">
        <v>50</v>
      </c>
      <c r="H416" s="7">
        <v>30</v>
      </c>
      <c r="I416" s="7">
        <f>50+40</f>
        <v>90</v>
      </c>
      <c r="J416" s="7">
        <v>50</v>
      </c>
      <c r="K416" s="7">
        <v>40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2">
        <f t="shared" si="64"/>
        <v>90</v>
      </c>
      <c r="V416" s="2">
        <f t="shared" si="65"/>
        <v>90</v>
      </c>
      <c r="W416" s="2">
        <f t="shared" si="62"/>
        <v>50</v>
      </c>
      <c r="X416" s="2">
        <f t="shared" si="66"/>
        <v>50</v>
      </c>
      <c r="Y416" s="2">
        <f t="shared" si="63"/>
        <v>40</v>
      </c>
      <c r="Z416" s="2">
        <f t="shared" si="67"/>
        <v>40</v>
      </c>
      <c r="AA416" s="5">
        <v>0.73499999999999999</v>
      </c>
      <c r="AB416" s="5">
        <v>0.97199999999999998</v>
      </c>
      <c r="AC416" s="5">
        <v>1.28</v>
      </c>
      <c r="AD416" s="18" t="s">
        <v>15</v>
      </c>
      <c r="AE416" s="18" t="s">
        <v>15</v>
      </c>
      <c r="AF416" s="5">
        <v>1.9990000000000001</v>
      </c>
      <c r="AG416" s="7">
        <v>6</v>
      </c>
      <c r="AH416" s="30">
        <f t="shared" si="68"/>
        <v>7.2420909172320344E-2</v>
      </c>
      <c r="AI416" s="32">
        <f t="shared" si="69"/>
        <v>4.0153771760612245E-2</v>
      </c>
      <c r="AJ416" s="10" t="s">
        <v>15</v>
      </c>
    </row>
    <row r="417" spans="1:36" s="16" customFormat="1">
      <c r="A417" s="19" t="s">
        <v>19</v>
      </c>
      <c r="B417" s="19" t="s">
        <v>58</v>
      </c>
      <c r="C417" s="8">
        <v>0.5</v>
      </c>
      <c r="D417" s="7">
        <v>0</v>
      </c>
      <c r="E417" s="7">
        <v>4</v>
      </c>
      <c r="F417" s="7">
        <f>50+30</f>
        <v>80</v>
      </c>
      <c r="G417" s="7">
        <v>50</v>
      </c>
      <c r="H417" s="7">
        <v>30</v>
      </c>
      <c r="I417" s="7">
        <f>50+40</f>
        <v>90</v>
      </c>
      <c r="J417" s="7">
        <v>50</v>
      </c>
      <c r="K417" s="7">
        <v>40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2">
        <f t="shared" si="64"/>
        <v>90</v>
      </c>
      <c r="V417" s="2">
        <f t="shared" si="65"/>
        <v>90</v>
      </c>
      <c r="W417" s="2">
        <f t="shared" si="62"/>
        <v>50</v>
      </c>
      <c r="X417" s="2">
        <f t="shared" si="66"/>
        <v>50</v>
      </c>
      <c r="Y417" s="2">
        <f t="shared" si="63"/>
        <v>40</v>
      </c>
      <c r="Z417" s="2">
        <f t="shared" si="67"/>
        <v>40</v>
      </c>
      <c r="AA417" s="5">
        <v>0.746</v>
      </c>
      <c r="AB417" s="5">
        <v>0.85299999999999998</v>
      </c>
      <c r="AC417" s="5">
        <v>1.1120000000000001</v>
      </c>
      <c r="AD417" s="18" t="s">
        <v>15</v>
      </c>
      <c r="AE417" s="18" t="s">
        <v>15</v>
      </c>
      <c r="AF417" s="5">
        <v>1.8620000000000001</v>
      </c>
      <c r="AG417" s="7">
        <v>6</v>
      </c>
      <c r="AH417" s="30">
        <f t="shared" si="68"/>
        <v>6.6206808195442515E-2</v>
      </c>
      <c r="AI417" s="32">
        <f t="shared" si="69"/>
        <v>2.8894326628894986E-2</v>
      </c>
      <c r="AJ417" s="10" t="s">
        <v>15</v>
      </c>
    </row>
    <row r="418" spans="1:36" s="16" customFormat="1">
      <c r="A418" s="19" t="s">
        <v>19</v>
      </c>
      <c r="B418" s="19" t="s">
        <v>58</v>
      </c>
      <c r="C418" s="8">
        <v>0</v>
      </c>
      <c r="D418" s="7">
        <v>5</v>
      </c>
      <c r="E418" s="7">
        <v>1</v>
      </c>
      <c r="F418" s="7">
        <v>30</v>
      </c>
      <c r="G418" s="7">
        <v>0</v>
      </c>
      <c r="H418" s="7">
        <v>30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2">
        <f t="shared" si="64"/>
        <v>30</v>
      </c>
      <c r="V418" s="2">
        <f t="shared" si="65"/>
        <v>0</v>
      </c>
      <c r="W418" s="2">
        <f t="shared" si="62"/>
        <v>0</v>
      </c>
      <c r="X418" s="2">
        <f t="shared" si="66"/>
        <v>0</v>
      </c>
      <c r="Y418" s="2">
        <f t="shared" si="63"/>
        <v>30</v>
      </c>
      <c r="Z418" s="2">
        <f t="shared" si="67"/>
        <v>0</v>
      </c>
      <c r="AA418" s="5">
        <v>0.90800000000000003</v>
      </c>
      <c r="AB418" s="5">
        <v>1.0249999999999999</v>
      </c>
      <c r="AC418" s="18" t="s">
        <v>15</v>
      </c>
      <c r="AD418" s="18" t="s">
        <v>15</v>
      </c>
      <c r="AE418" s="18" t="s">
        <v>15</v>
      </c>
      <c r="AF418" s="5">
        <v>1.871</v>
      </c>
      <c r="AG418" s="7">
        <v>6</v>
      </c>
      <c r="AH418" s="30">
        <f t="shared" si="68"/>
        <v>5.2331323163154135E-2</v>
      </c>
      <c r="AI418" s="10" t="s">
        <v>15</v>
      </c>
      <c r="AJ418" s="10" t="s">
        <v>15</v>
      </c>
    </row>
    <row r="419" spans="1:36" s="16" customFormat="1">
      <c r="A419" s="19" t="s">
        <v>19</v>
      </c>
      <c r="B419" s="19" t="s">
        <v>58</v>
      </c>
      <c r="C419" s="8">
        <v>0</v>
      </c>
      <c r="D419" s="7">
        <v>5</v>
      </c>
      <c r="E419" s="7">
        <v>2</v>
      </c>
      <c r="F419" s="7">
        <v>20</v>
      </c>
      <c r="G419" s="7">
        <v>0</v>
      </c>
      <c r="H419" s="7">
        <v>20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2">
        <f t="shared" si="64"/>
        <v>20</v>
      </c>
      <c r="V419" s="2">
        <f t="shared" si="65"/>
        <v>0</v>
      </c>
      <c r="W419" s="2">
        <f t="shared" si="62"/>
        <v>0</v>
      </c>
      <c r="X419" s="2">
        <f t="shared" si="66"/>
        <v>0</v>
      </c>
      <c r="Y419" s="2">
        <f t="shared" si="63"/>
        <v>20</v>
      </c>
      <c r="Z419" s="2">
        <f t="shared" si="67"/>
        <v>0</v>
      </c>
      <c r="AA419" s="5">
        <v>0.91800000000000004</v>
      </c>
      <c r="AB419" s="5">
        <v>1.01</v>
      </c>
      <c r="AC419" s="18" t="s">
        <v>15</v>
      </c>
      <c r="AD419" s="18" t="s">
        <v>15</v>
      </c>
      <c r="AE419" s="18" t="s">
        <v>15</v>
      </c>
      <c r="AF419" s="5">
        <v>1.917</v>
      </c>
      <c r="AG419" s="7">
        <v>6</v>
      </c>
      <c r="AH419" s="30">
        <f t="shared" si="68"/>
        <v>5.3296571946136691E-2</v>
      </c>
      <c r="AI419" s="10" t="s">
        <v>15</v>
      </c>
      <c r="AJ419" s="10" t="s">
        <v>15</v>
      </c>
    </row>
    <row r="420" spans="1:36" s="16" customFormat="1">
      <c r="A420" s="19" t="s">
        <v>19</v>
      </c>
      <c r="B420" s="19" t="s">
        <v>58</v>
      </c>
      <c r="C420" s="8">
        <v>0</v>
      </c>
      <c r="D420" s="7">
        <v>5</v>
      </c>
      <c r="E420" s="7">
        <v>3</v>
      </c>
      <c r="F420" s="7">
        <v>0</v>
      </c>
      <c r="G420" s="7">
        <v>0</v>
      </c>
      <c r="H420" s="2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2">
        <f t="shared" si="64"/>
        <v>0</v>
      </c>
      <c r="V420" s="2">
        <f t="shared" si="65"/>
        <v>0</v>
      </c>
      <c r="W420" s="2">
        <f t="shared" si="62"/>
        <v>0</v>
      </c>
      <c r="X420" s="2">
        <f t="shared" si="66"/>
        <v>0</v>
      </c>
      <c r="Y420" s="2">
        <f t="shared" si="63"/>
        <v>0</v>
      </c>
      <c r="Z420" s="2">
        <f t="shared" si="67"/>
        <v>0</v>
      </c>
      <c r="AA420" s="5">
        <v>0.92</v>
      </c>
      <c r="AB420" s="13">
        <v>0.97199999999999998</v>
      </c>
      <c r="AC420" s="18" t="s">
        <v>15</v>
      </c>
      <c r="AD420" s="18" t="s">
        <v>15</v>
      </c>
      <c r="AE420" s="18" t="s">
        <v>15</v>
      </c>
      <c r="AF420" s="5">
        <v>1.841</v>
      </c>
      <c r="AG420" s="7">
        <v>6</v>
      </c>
      <c r="AH420" s="30">
        <f t="shared" si="68"/>
        <v>5.0210993526409897E-2</v>
      </c>
      <c r="AI420" s="10" t="s">
        <v>15</v>
      </c>
      <c r="AJ420" s="10" t="s">
        <v>15</v>
      </c>
    </row>
    <row r="421" spans="1:36" s="16" customFormat="1">
      <c r="A421" s="19" t="s">
        <v>19</v>
      </c>
      <c r="B421" s="19" t="s">
        <v>58</v>
      </c>
      <c r="C421" s="8">
        <v>0</v>
      </c>
      <c r="D421" s="7">
        <v>5</v>
      </c>
      <c r="E421" s="7">
        <v>4</v>
      </c>
      <c r="F421" s="7">
        <v>10</v>
      </c>
      <c r="G421" s="7">
        <v>0</v>
      </c>
      <c r="H421" s="7">
        <v>10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2">
        <f t="shared" si="64"/>
        <v>10</v>
      </c>
      <c r="V421" s="2">
        <f t="shared" si="65"/>
        <v>0</v>
      </c>
      <c r="W421" s="2">
        <f t="shared" si="62"/>
        <v>0</v>
      </c>
      <c r="X421" s="2">
        <f t="shared" si="66"/>
        <v>0</v>
      </c>
      <c r="Y421" s="2">
        <f t="shared" si="63"/>
        <v>10</v>
      </c>
      <c r="Z421" s="2">
        <f t="shared" si="67"/>
        <v>0</v>
      </c>
      <c r="AA421" s="5">
        <v>0.91500000000000004</v>
      </c>
      <c r="AB421" s="5">
        <v>0.95499999999999996</v>
      </c>
      <c r="AC421" s="18" t="s">
        <v>15</v>
      </c>
      <c r="AD421" s="18" t="s">
        <v>15</v>
      </c>
      <c r="AE421" s="18" t="s">
        <v>15</v>
      </c>
      <c r="AF421" s="5">
        <v>2.056</v>
      </c>
      <c r="AG421" s="7">
        <v>7</v>
      </c>
      <c r="AH421" s="30">
        <f t="shared" si="68"/>
        <v>5.0228859465255696E-2</v>
      </c>
      <c r="AI421" s="10" t="s">
        <v>15</v>
      </c>
      <c r="AJ421" s="10" t="s">
        <v>15</v>
      </c>
    </row>
    <row r="422" spans="1:36" s="16" customFormat="1">
      <c r="A422" s="19" t="s">
        <v>19</v>
      </c>
      <c r="B422" s="19" t="s">
        <v>58</v>
      </c>
      <c r="C422" s="8">
        <v>0.1</v>
      </c>
      <c r="D422" s="7">
        <v>5</v>
      </c>
      <c r="E422" s="7">
        <v>1</v>
      </c>
      <c r="F422" s="7">
        <f>30+20</f>
        <v>50</v>
      </c>
      <c r="G422" s="7">
        <v>30</v>
      </c>
      <c r="H422" s="7">
        <v>20</v>
      </c>
      <c r="I422" s="7">
        <v>10</v>
      </c>
      <c r="J422" s="7">
        <v>0</v>
      </c>
      <c r="K422" s="7">
        <v>10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2">
        <f t="shared" si="64"/>
        <v>50</v>
      </c>
      <c r="V422" s="2">
        <f t="shared" si="65"/>
        <v>10</v>
      </c>
      <c r="W422" s="2">
        <f t="shared" si="62"/>
        <v>30</v>
      </c>
      <c r="X422" s="2">
        <f t="shared" si="66"/>
        <v>0</v>
      </c>
      <c r="Y422" s="2">
        <f t="shared" si="63"/>
        <v>20</v>
      </c>
      <c r="Z422" s="2">
        <f t="shared" si="67"/>
        <v>10</v>
      </c>
      <c r="AA422" s="5">
        <v>0.73699999999999999</v>
      </c>
      <c r="AB422" s="5">
        <v>0.93500000000000005</v>
      </c>
      <c r="AC422" s="5">
        <v>1.1970000000000001</v>
      </c>
      <c r="AD422" s="18" t="s">
        <v>15</v>
      </c>
      <c r="AE422" s="18" t="s">
        <v>15</v>
      </c>
      <c r="AF422" s="5">
        <v>1.8440000000000001</v>
      </c>
      <c r="AG422" s="7">
        <v>6</v>
      </c>
      <c r="AH422" s="30">
        <f t="shared" si="68"/>
        <v>6.6382238143093172E-2</v>
      </c>
      <c r="AI422" s="32">
        <f t="shared" si="69"/>
        <v>3.5104443757893199E-2</v>
      </c>
      <c r="AJ422" s="10" t="s">
        <v>15</v>
      </c>
    </row>
    <row r="423" spans="1:36" s="16" customFormat="1">
      <c r="A423" s="19" t="s">
        <v>19</v>
      </c>
      <c r="B423" s="19" t="s">
        <v>58</v>
      </c>
      <c r="C423" s="8">
        <v>0.1</v>
      </c>
      <c r="D423" s="7">
        <v>5</v>
      </c>
      <c r="E423" s="7">
        <v>2</v>
      </c>
      <c r="F423" s="7">
        <v>20</v>
      </c>
      <c r="G423" s="7">
        <v>0</v>
      </c>
      <c r="H423" s="7">
        <v>20</v>
      </c>
      <c r="I423" s="7">
        <v>10</v>
      </c>
      <c r="J423" s="7">
        <v>0</v>
      </c>
      <c r="K423" s="7">
        <v>10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2">
        <f t="shared" si="64"/>
        <v>20</v>
      </c>
      <c r="V423" s="2">
        <f t="shared" si="65"/>
        <v>10</v>
      </c>
      <c r="W423" s="2">
        <f t="shared" si="62"/>
        <v>0</v>
      </c>
      <c r="X423" s="2">
        <f t="shared" si="66"/>
        <v>0</v>
      </c>
      <c r="Y423" s="2">
        <f t="shared" si="63"/>
        <v>20</v>
      </c>
      <c r="Z423" s="2">
        <f t="shared" si="67"/>
        <v>10</v>
      </c>
      <c r="AA423" s="5">
        <v>0.73599999999999999</v>
      </c>
      <c r="AB423" s="5">
        <v>0.98599999999999999</v>
      </c>
      <c r="AC423" s="5">
        <v>1.294</v>
      </c>
      <c r="AD423" s="18" t="s">
        <v>15</v>
      </c>
      <c r="AE423" s="18" t="s">
        <v>15</v>
      </c>
      <c r="AF423" s="5">
        <v>1.911</v>
      </c>
      <c r="AG423" s="7">
        <v>6</v>
      </c>
      <c r="AH423" s="30">
        <f t="shared" si="68"/>
        <v>6.9063812119585677E-2</v>
      </c>
      <c r="AI423" s="32">
        <f t="shared" si="69"/>
        <v>4.0842743665863789E-2</v>
      </c>
      <c r="AJ423" s="10" t="s">
        <v>15</v>
      </c>
    </row>
    <row r="424" spans="1:36" s="16" customFormat="1">
      <c r="A424" s="19" t="s">
        <v>19</v>
      </c>
      <c r="B424" s="19" t="s">
        <v>58</v>
      </c>
      <c r="C424" s="8">
        <v>0.1</v>
      </c>
      <c r="D424" s="7">
        <v>5</v>
      </c>
      <c r="E424" s="7">
        <v>3</v>
      </c>
      <c r="F424" s="7">
        <f>30+30</f>
        <v>60</v>
      </c>
      <c r="G424" s="7">
        <v>30</v>
      </c>
      <c r="H424" s="7">
        <v>30</v>
      </c>
      <c r="I424" s="7">
        <v>30</v>
      </c>
      <c r="J424" s="7">
        <v>0</v>
      </c>
      <c r="K424" s="7">
        <v>30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2">
        <f t="shared" si="64"/>
        <v>60</v>
      </c>
      <c r="V424" s="2">
        <f t="shared" si="65"/>
        <v>30</v>
      </c>
      <c r="W424" s="2">
        <f t="shared" si="62"/>
        <v>30</v>
      </c>
      <c r="X424" s="2">
        <f t="shared" si="66"/>
        <v>0</v>
      </c>
      <c r="Y424" s="2">
        <f t="shared" si="63"/>
        <v>30</v>
      </c>
      <c r="Z424" s="2">
        <f t="shared" si="67"/>
        <v>30</v>
      </c>
      <c r="AA424" s="5">
        <v>0.74099999999999999</v>
      </c>
      <c r="AB424" s="5">
        <v>0.96499999999999997</v>
      </c>
      <c r="AC424" s="5">
        <v>1.27</v>
      </c>
      <c r="AD424" s="18" t="s">
        <v>15</v>
      </c>
      <c r="AE424" s="18" t="s">
        <v>15</v>
      </c>
      <c r="AF424" s="5">
        <v>1.964</v>
      </c>
      <c r="AG424" s="7">
        <v>6</v>
      </c>
      <c r="AH424" s="30">
        <f t="shared" si="68"/>
        <v>7.0553879245267112E-2</v>
      </c>
      <c r="AI424" s="32">
        <f t="shared" si="69"/>
        <v>3.899758549610479E-2</v>
      </c>
      <c r="AJ424" s="10" t="s">
        <v>15</v>
      </c>
    </row>
    <row r="425" spans="1:36" s="16" customFormat="1">
      <c r="A425" s="19" t="s">
        <v>19</v>
      </c>
      <c r="B425" s="19" t="s">
        <v>58</v>
      </c>
      <c r="C425" s="8">
        <v>0.1</v>
      </c>
      <c r="D425" s="7">
        <v>5</v>
      </c>
      <c r="E425" s="7">
        <v>4</v>
      </c>
      <c r="F425" s="7">
        <v>30</v>
      </c>
      <c r="G425" s="7">
        <v>0</v>
      </c>
      <c r="H425" s="7">
        <v>30</v>
      </c>
      <c r="I425" s="7">
        <v>30</v>
      </c>
      <c r="J425" s="7">
        <v>0</v>
      </c>
      <c r="K425" s="7">
        <v>30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2">
        <f t="shared" si="64"/>
        <v>30</v>
      </c>
      <c r="V425" s="2">
        <f t="shared" si="65"/>
        <v>30</v>
      </c>
      <c r="W425" s="2">
        <f t="shared" si="62"/>
        <v>0</v>
      </c>
      <c r="X425" s="2">
        <f t="shared" si="66"/>
        <v>0</v>
      </c>
      <c r="Y425" s="2">
        <f t="shared" si="63"/>
        <v>30</v>
      </c>
      <c r="Z425" s="2">
        <f t="shared" si="67"/>
        <v>30</v>
      </c>
      <c r="AA425" s="5">
        <v>0.93799999999999994</v>
      </c>
      <c r="AB425" s="5">
        <v>1.028</v>
      </c>
      <c r="AC425" s="5">
        <v>1.365</v>
      </c>
      <c r="AD425" s="18" t="s">
        <v>15</v>
      </c>
      <c r="AE425" s="18" t="s">
        <v>15</v>
      </c>
      <c r="AF425" s="5">
        <v>1.889</v>
      </c>
      <c r="AG425" s="7">
        <v>6</v>
      </c>
      <c r="AH425" s="30">
        <f t="shared" si="68"/>
        <v>5.0671519923794851E-2</v>
      </c>
      <c r="AI425" s="32">
        <f t="shared" si="69"/>
        <v>2.7154968832951733E-2</v>
      </c>
      <c r="AJ425" s="10" t="s">
        <v>15</v>
      </c>
    </row>
    <row r="426" spans="1:36" s="16" customFormat="1">
      <c r="A426" s="19" t="s">
        <v>19</v>
      </c>
      <c r="B426" s="19" t="s">
        <v>58</v>
      </c>
      <c r="C426" s="8">
        <v>0.25</v>
      </c>
      <c r="D426" s="7">
        <v>5</v>
      </c>
      <c r="E426" s="7">
        <v>1</v>
      </c>
      <c r="F426" s="7">
        <f>30+50</f>
        <v>80</v>
      </c>
      <c r="G426" s="7">
        <v>30</v>
      </c>
      <c r="H426" s="7">
        <v>50</v>
      </c>
      <c r="I426" s="7">
        <v>10</v>
      </c>
      <c r="J426" s="7">
        <v>0</v>
      </c>
      <c r="K426" s="7">
        <v>10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2">
        <f t="shared" si="64"/>
        <v>80</v>
      </c>
      <c r="V426" s="2">
        <f t="shared" si="65"/>
        <v>10</v>
      </c>
      <c r="W426" s="2">
        <f t="shared" si="62"/>
        <v>30</v>
      </c>
      <c r="X426" s="2">
        <f t="shared" si="66"/>
        <v>0</v>
      </c>
      <c r="Y426" s="2">
        <f t="shared" si="63"/>
        <v>50</v>
      </c>
      <c r="Z426" s="2">
        <f t="shared" si="67"/>
        <v>10</v>
      </c>
      <c r="AA426" s="5">
        <v>0.71599999999999997</v>
      </c>
      <c r="AB426" s="5">
        <v>0.96799999999999997</v>
      </c>
      <c r="AC426" s="5">
        <v>1.274</v>
      </c>
      <c r="AD426" s="18" t="s">
        <v>15</v>
      </c>
      <c r="AE426" s="18" t="s">
        <v>15</v>
      </c>
      <c r="AF426" s="5">
        <v>1.9410000000000001</v>
      </c>
      <c r="AG426" s="7">
        <v>6</v>
      </c>
      <c r="AH426" s="30">
        <f t="shared" si="68"/>
        <v>7.2185418846751212E-2</v>
      </c>
      <c r="AI426" s="32">
        <f t="shared" si="69"/>
        <v>4.1709400948579355E-2</v>
      </c>
      <c r="AJ426" s="10" t="s">
        <v>15</v>
      </c>
    </row>
    <row r="427" spans="1:36" s="16" customFormat="1">
      <c r="A427" s="19" t="s">
        <v>19</v>
      </c>
      <c r="B427" s="19" t="s">
        <v>58</v>
      </c>
      <c r="C427" s="8">
        <v>0.25</v>
      </c>
      <c r="D427" s="7">
        <v>5</v>
      </c>
      <c r="E427" s="7">
        <v>2</v>
      </c>
      <c r="F427" s="7">
        <f>30+30</f>
        <v>60</v>
      </c>
      <c r="G427" s="7">
        <v>30</v>
      </c>
      <c r="H427" s="7">
        <v>30</v>
      </c>
      <c r="I427" s="7">
        <v>30</v>
      </c>
      <c r="J427" s="7">
        <v>0</v>
      </c>
      <c r="K427" s="7">
        <v>30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2">
        <f t="shared" si="64"/>
        <v>60</v>
      </c>
      <c r="V427" s="2">
        <f t="shared" si="65"/>
        <v>30</v>
      </c>
      <c r="W427" s="2">
        <f t="shared" si="62"/>
        <v>30</v>
      </c>
      <c r="X427" s="2">
        <f t="shared" si="66"/>
        <v>0</v>
      </c>
      <c r="Y427" s="2">
        <f t="shared" si="63"/>
        <v>30</v>
      </c>
      <c r="Z427" s="2">
        <f t="shared" si="67"/>
        <v>30</v>
      </c>
      <c r="AA427" s="5">
        <v>0.73</v>
      </c>
      <c r="AB427" s="5">
        <v>0.97899999999999998</v>
      </c>
      <c r="AC427" s="5">
        <v>1.2749999999999999</v>
      </c>
      <c r="AD427" s="18" t="s">
        <v>15</v>
      </c>
      <c r="AE427" s="18" t="s">
        <v>15</v>
      </c>
      <c r="AF427" s="5">
        <v>1.9570000000000001</v>
      </c>
      <c r="AG427" s="7">
        <v>6</v>
      </c>
      <c r="AH427" s="30">
        <f t="shared" si="68"/>
        <v>7.1377994256257557E-2</v>
      </c>
      <c r="AI427" s="32">
        <f t="shared" si="69"/>
        <v>4.0364554108253008E-2</v>
      </c>
      <c r="AJ427" s="10" t="s">
        <v>15</v>
      </c>
    </row>
    <row r="428" spans="1:36" s="16" customFormat="1">
      <c r="A428" s="19" t="s">
        <v>19</v>
      </c>
      <c r="B428" s="19" t="s">
        <v>58</v>
      </c>
      <c r="C428" s="8">
        <v>0.25</v>
      </c>
      <c r="D428" s="7">
        <v>5</v>
      </c>
      <c r="E428" s="7">
        <v>3</v>
      </c>
      <c r="F428" s="7">
        <f>30+50</f>
        <v>80</v>
      </c>
      <c r="G428" s="7">
        <v>30</v>
      </c>
      <c r="H428" s="7">
        <v>50</v>
      </c>
      <c r="I428" s="7">
        <f>30+30</f>
        <v>60</v>
      </c>
      <c r="J428" s="7">
        <v>30</v>
      </c>
      <c r="K428" s="7">
        <v>30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2">
        <f t="shared" si="64"/>
        <v>80</v>
      </c>
      <c r="V428" s="2">
        <f t="shared" si="65"/>
        <v>60</v>
      </c>
      <c r="W428" s="2">
        <f t="shared" si="62"/>
        <v>30</v>
      </c>
      <c r="X428" s="2">
        <f t="shared" si="66"/>
        <v>30</v>
      </c>
      <c r="Y428" s="2">
        <f t="shared" si="63"/>
        <v>50</v>
      </c>
      <c r="Z428" s="2">
        <f t="shared" si="67"/>
        <v>30</v>
      </c>
      <c r="AA428" s="5">
        <v>0.75800000000000001</v>
      </c>
      <c r="AB428" s="5">
        <v>0.97799999999999998</v>
      </c>
      <c r="AC428" s="5">
        <v>1.304</v>
      </c>
      <c r="AD428" s="18" t="s">
        <v>15</v>
      </c>
      <c r="AE428" s="18" t="s">
        <v>15</v>
      </c>
      <c r="AF428" s="5">
        <v>1.911</v>
      </c>
      <c r="AG428" s="7">
        <v>6</v>
      </c>
      <c r="AH428" s="30">
        <f t="shared" si="68"/>
        <v>6.6931913570493232E-2</v>
      </c>
      <c r="AI428" s="32">
        <f t="shared" si="69"/>
        <v>3.9268064293974642E-2</v>
      </c>
      <c r="AJ428" s="10" t="s">
        <v>15</v>
      </c>
    </row>
    <row r="429" spans="1:36" s="16" customFormat="1">
      <c r="A429" s="19" t="s">
        <v>19</v>
      </c>
      <c r="B429" s="19" t="s">
        <v>58</v>
      </c>
      <c r="C429" s="8">
        <v>0.25</v>
      </c>
      <c r="D429" s="7">
        <v>5</v>
      </c>
      <c r="E429" s="7">
        <v>4</v>
      </c>
      <c r="F429" s="7">
        <f>30+40</f>
        <v>70</v>
      </c>
      <c r="G429" s="7">
        <v>30</v>
      </c>
      <c r="H429" s="7">
        <v>40</v>
      </c>
      <c r="I429" s="7">
        <f>30+40</f>
        <v>70</v>
      </c>
      <c r="J429" s="7">
        <v>30</v>
      </c>
      <c r="K429" s="7">
        <v>40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2">
        <f t="shared" si="64"/>
        <v>70</v>
      </c>
      <c r="V429" s="2">
        <f t="shared" si="65"/>
        <v>70</v>
      </c>
      <c r="W429" s="2">
        <f t="shared" si="62"/>
        <v>30</v>
      </c>
      <c r="X429" s="2">
        <f t="shared" si="66"/>
        <v>30</v>
      </c>
      <c r="Y429" s="2">
        <f t="shared" si="63"/>
        <v>40</v>
      </c>
      <c r="Z429" s="2">
        <f t="shared" si="67"/>
        <v>40</v>
      </c>
      <c r="AA429" s="5">
        <v>0.69599999999999995</v>
      </c>
      <c r="AB429" s="5">
        <v>0.88600000000000001</v>
      </c>
      <c r="AC429" s="5">
        <v>1.228</v>
      </c>
      <c r="AD429" s="18" t="s">
        <v>15</v>
      </c>
      <c r="AE429" s="18" t="s">
        <v>15</v>
      </c>
      <c r="AF429" s="5">
        <v>1.956</v>
      </c>
      <c r="AG429" s="7">
        <v>6</v>
      </c>
      <c r="AH429" s="30">
        <f t="shared" si="68"/>
        <v>7.4793268473503427E-2</v>
      </c>
      <c r="AI429" s="32">
        <f t="shared" si="69"/>
        <v>4.1098187865764461E-2</v>
      </c>
      <c r="AJ429" s="10" t="s">
        <v>15</v>
      </c>
    </row>
    <row r="430" spans="1:36" s="16" customFormat="1">
      <c r="A430" s="19" t="s">
        <v>19</v>
      </c>
      <c r="B430" s="19" t="s">
        <v>58</v>
      </c>
      <c r="C430" s="8">
        <v>0.5</v>
      </c>
      <c r="D430" s="7">
        <v>5</v>
      </c>
      <c r="E430" s="7">
        <v>1</v>
      </c>
      <c r="F430" s="7">
        <f>50+30</f>
        <v>80</v>
      </c>
      <c r="G430" s="7">
        <v>50</v>
      </c>
      <c r="H430" s="7">
        <v>30</v>
      </c>
      <c r="I430" s="7">
        <f>50+40</f>
        <v>90</v>
      </c>
      <c r="J430" s="7">
        <v>50</v>
      </c>
      <c r="K430" s="7">
        <v>40</v>
      </c>
      <c r="L430" s="7">
        <v>20</v>
      </c>
      <c r="M430" s="7">
        <v>0</v>
      </c>
      <c r="N430" s="7">
        <v>20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2">
        <f t="shared" si="64"/>
        <v>90</v>
      </c>
      <c r="V430" s="2">
        <f t="shared" si="65"/>
        <v>90</v>
      </c>
      <c r="W430" s="2">
        <f t="shared" si="62"/>
        <v>50</v>
      </c>
      <c r="X430" s="2">
        <f t="shared" si="66"/>
        <v>50</v>
      </c>
      <c r="Y430" s="2">
        <f t="shared" si="63"/>
        <v>40</v>
      </c>
      <c r="Z430" s="2">
        <f t="shared" si="67"/>
        <v>40</v>
      </c>
      <c r="AA430" s="5">
        <v>0.76</v>
      </c>
      <c r="AB430" s="5">
        <v>0.90600000000000003</v>
      </c>
      <c r="AC430" s="5">
        <v>1.266</v>
      </c>
      <c r="AD430" s="5">
        <v>1.61</v>
      </c>
      <c r="AE430" s="18" t="s">
        <v>15</v>
      </c>
      <c r="AF430" s="5">
        <v>1.9450000000000001</v>
      </c>
      <c r="AG430" s="7">
        <v>6</v>
      </c>
      <c r="AH430" s="30">
        <f t="shared" si="68"/>
        <v>6.8017668896822522E-2</v>
      </c>
      <c r="AI430" s="32">
        <f t="shared" si="69"/>
        <v>3.6936685566757492E-2</v>
      </c>
      <c r="AJ430" s="32">
        <f t="shared" ref="AJ430:AJ448" si="73">(LOG(AD430)-LOG(AA430))/AG430</f>
        <v>5.4335380625176399E-2</v>
      </c>
    </row>
    <row r="431" spans="1:36" s="16" customFormat="1">
      <c r="A431" s="19" t="s">
        <v>19</v>
      </c>
      <c r="B431" s="19" t="s">
        <v>58</v>
      </c>
      <c r="C431" s="8">
        <v>0.5</v>
      </c>
      <c r="D431" s="7">
        <v>5</v>
      </c>
      <c r="E431" s="7">
        <v>2</v>
      </c>
      <c r="F431" s="7">
        <f>50+40</f>
        <v>90</v>
      </c>
      <c r="G431" s="7">
        <v>50</v>
      </c>
      <c r="H431" s="7">
        <v>40</v>
      </c>
      <c r="I431" s="7">
        <f>50+30</f>
        <v>80</v>
      </c>
      <c r="J431" s="7">
        <v>50</v>
      </c>
      <c r="K431" s="7">
        <v>30</v>
      </c>
      <c r="L431" s="7">
        <v>40</v>
      </c>
      <c r="M431" s="7">
        <v>0</v>
      </c>
      <c r="N431" s="7">
        <v>40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2">
        <f t="shared" si="64"/>
        <v>90</v>
      </c>
      <c r="V431" s="2">
        <f t="shared" si="65"/>
        <v>80</v>
      </c>
      <c r="W431" s="2">
        <f t="shared" si="62"/>
        <v>50</v>
      </c>
      <c r="X431" s="2">
        <f t="shared" si="66"/>
        <v>50</v>
      </c>
      <c r="Y431" s="2">
        <f t="shared" si="63"/>
        <v>40</v>
      </c>
      <c r="Z431" s="2">
        <f t="shared" si="67"/>
        <v>40</v>
      </c>
      <c r="AA431" s="5">
        <v>0.746</v>
      </c>
      <c r="AB431" s="5">
        <v>0.88600000000000001</v>
      </c>
      <c r="AC431" s="5">
        <v>1.2470000000000001</v>
      </c>
      <c r="AD431" s="5">
        <v>1.552</v>
      </c>
      <c r="AE431" s="18" t="s">
        <v>15</v>
      </c>
      <c r="AF431" s="5">
        <v>1.9239999999999999</v>
      </c>
      <c r="AG431" s="7">
        <v>6</v>
      </c>
      <c r="AH431" s="30">
        <f t="shared" si="68"/>
        <v>6.8577706704854233E-2</v>
      </c>
      <c r="AI431" s="32">
        <f t="shared" si="69"/>
        <v>3.7187937667645644E-2</v>
      </c>
      <c r="AJ431" s="32">
        <f t="shared" si="73"/>
        <v>5.3025481574916801E-2</v>
      </c>
    </row>
    <row r="432" spans="1:36" s="16" customFormat="1">
      <c r="A432" s="19" t="s">
        <v>19</v>
      </c>
      <c r="B432" s="19" t="s">
        <v>58</v>
      </c>
      <c r="C432" s="8">
        <v>0.5</v>
      </c>
      <c r="D432" s="7">
        <v>5</v>
      </c>
      <c r="E432" s="7">
        <v>3</v>
      </c>
      <c r="F432" s="7">
        <f>30+30</f>
        <v>60</v>
      </c>
      <c r="G432" s="7">
        <v>30</v>
      </c>
      <c r="H432" s="7">
        <v>30</v>
      </c>
      <c r="I432" s="7">
        <f>30+50</f>
        <v>80</v>
      </c>
      <c r="J432" s="7">
        <v>30</v>
      </c>
      <c r="K432" s="7">
        <v>50</v>
      </c>
      <c r="L432" s="7">
        <v>30</v>
      </c>
      <c r="M432" s="7">
        <v>0</v>
      </c>
      <c r="N432" s="7">
        <v>30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2">
        <f t="shared" si="64"/>
        <v>80</v>
      </c>
      <c r="V432" s="2">
        <f t="shared" si="65"/>
        <v>80</v>
      </c>
      <c r="W432" s="2">
        <f t="shared" si="62"/>
        <v>30</v>
      </c>
      <c r="X432" s="2">
        <f t="shared" si="66"/>
        <v>30</v>
      </c>
      <c r="Y432" s="2">
        <f t="shared" si="63"/>
        <v>50</v>
      </c>
      <c r="Z432" s="2">
        <f t="shared" si="67"/>
        <v>50</v>
      </c>
      <c r="AA432" s="5">
        <v>0.73599999999999999</v>
      </c>
      <c r="AB432" s="5">
        <v>0.90800000000000003</v>
      </c>
      <c r="AC432" s="5">
        <v>1.27</v>
      </c>
      <c r="AD432" s="5">
        <v>1.5069999999999999</v>
      </c>
      <c r="AE432" s="18" t="s">
        <v>15</v>
      </c>
      <c r="AF432" s="5">
        <v>1.9570000000000001</v>
      </c>
      <c r="AG432" s="7">
        <v>6</v>
      </c>
      <c r="AH432" s="30">
        <f t="shared" si="68"/>
        <v>7.0785501886750382E-2</v>
      </c>
      <c r="AI432" s="32">
        <f t="shared" si="69"/>
        <v>3.9487651103076338E-2</v>
      </c>
      <c r="AJ432" s="32">
        <f t="shared" si="73"/>
        <v>5.1872572996188825E-2</v>
      </c>
    </row>
    <row r="433" spans="1:36" s="16" customFormat="1">
      <c r="A433" s="19" t="s">
        <v>19</v>
      </c>
      <c r="B433" s="19" t="s">
        <v>58</v>
      </c>
      <c r="C433" s="8">
        <v>0.5</v>
      </c>
      <c r="D433" s="7">
        <v>5</v>
      </c>
      <c r="E433" s="7">
        <v>4</v>
      </c>
      <c r="F433" s="7">
        <f>30+30</f>
        <v>60</v>
      </c>
      <c r="G433" s="7">
        <v>30</v>
      </c>
      <c r="H433" s="7">
        <v>30</v>
      </c>
      <c r="I433" s="7">
        <f>50+50</f>
        <v>100</v>
      </c>
      <c r="J433" s="7">
        <v>50</v>
      </c>
      <c r="K433" s="7">
        <v>50</v>
      </c>
      <c r="L433" s="7">
        <v>40</v>
      </c>
      <c r="M433" s="7">
        <v>0</v>
      </c>
      <c r="N433" s="7">
        <v>40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2">
        <f t="shared" si="64"/>
        <v>100</v>
      </c>
      <c r="V433" s="2">
        <f t="shared" si="65"/>
        <v>100</v>
      </c>
      <c r="W433" s="2">
        <f t="shared" si="62"/>
        <v>50</v>
      </c>
      <c r="X433" s="2">
        <f t="shared" si="66"/>
        <v>50</v>
      </c>
      <c r="Y433" s="2">
        <f t="shared" si="63"/>
        <v>50</v>
      </c>
      <c r="Z433" s="2">
        <f t="shared" si="67"/>
        <v>50</v>
      </c>
      <c r="AA433" s="5">
        <v>0.70599999999999996</v>
      </c>
      <c r="AB433" s="5">
        <v>0.89500000000000002</v>
      </c>
      <c r="AC433" s="5">
        <v>1.2549999999999999</v>
      </c>
      <c r="AD433" s="5">
        <v>1.5629999999999999</v>
      </c>
      <c r="AE433" s="18" t="s">
        <v>15</v>
      </c>
      <c r="AF433" s="5">
        <v>1.93</v>
      </c>
      <c r="AG433" s="7">
        <v>6</v>
      </c>
      <c r="AH433" s="30">
        <f t="shared" si="68"/>
        <v>7.2792101325995007E-2</v>
      </c>
      <c r="AI433" s="32">
        <f t="shared" si="69"/>
        <v>4.1639837460875524E-2</v>
      </c>
      <c r="AJ433" s="32">
        <f t="shared" si="73"/>
        <v>5.7525712827897195E-2</v>
      </c>
    </row>
    <row r="434" spans="1:36" s="16" customFormat="1">
      <c r="A434" s="19" t="s">
        <v>19</v>
      </c>
      <c r="B434" s="19" t="s">
        <v>58</v>
      </c>
      <c r="C434" s="8">
        <v>0</v>
      </c>
      <c r="D434" s="7">
        <v>10</v>
      </c>
      <c r="E434" s="7">
        <v>1</v>
      </c>
      <c r="F434" s="7">
        <v>30</v>
      </c>
      <c r="G434" s="7">
        <v>0</v>
      </c>
      <c r="H434" s="7">
        <v>30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2">
        <f t="shared" si="64"/>
        <v>30</v>
      </c>
      <c r="V434" s="2">
        <f t="shared" si="65"/>
        <v>0</v>
      </c>
      <c r="W434" s="2">
        <f t="shared" si="62"/>
        <v>0</v>
      </c>
      <c r="X434" s="2">
        <f t="shared" si="66"/>
        <v>0</v>
      </c>
      <c r="Y434" s="2">
        <f t="shared" si="63"/>
        <v>30</v>
      </c>
      <c r="Z434" s="2">
        <f t="shared" si="67"/>
        <v>0</v>
      </c>
      <c r="AA434" s="5">
        <v>0.72599999999999998</v>
      </c>
      <c r="AB434" s="5">
        <v>0.86099999999999999</v>
      </c>
      <c r="AC434" s="5">
        <v>1.163</v>
      </c>
      <c r="AD434" s="18" t="s">
        <v>15</v>
      </c>
      <c r="AE434" s="18" t="s">
        <v>15</v>
      </c>
      <c r="AF434" s="5">
        <v>1.5920000000000001</v>
      </c>
      <c r="AG434" s="7">
        <v>6</v>
      </c>
      <c r="AH434" s="30">
        <f t="shared" si="68"/>
        <v>5.683440711692609E-2</v>
      </c>
      <c r="AI434" s="32">
        <f t="shared" si="69"/>
        <v>3.4107182338059122E-2</v>
      </c>
      <c r="AJ434" s="10" t="s">
        <v>15</v>
      </c>
    </row>
    <row r="435" spans="1:36" s="16" customFormat="1">
      <c r="A435" s="19" t="s">
        <v>19</v>
      </c>
      <c r="B435" s="19" t="s">
        <v>58</v>
      </c>
      <c r="C435" s="8">
        <v>0</v>
      </c>
      <c r="D435" s="7">
        <v>10</v>
      </c>
      <c r="E435" s="7">
        <v>2</v>
      </c>
      <c r="F435" s="7">
        <v>20</v>
      </c>
      <c r="G435" s="7">
        <v>0</v>
      </c>
      <c r="H435" s="7">
        <v>20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2">
        <f t="shared" si="64"/>
        <v>20</v>
      </c>
      <c r="V435" s="2">
        <f t="shared" si="65"/>
        <v>0</v>
      </c>
      <c r="W435" s="2">
        <f t="shared" si="62"/>
        <v>0</v>
      </c>
      <c r="X435" s="2">
        <f t="shared" si="66"/>
        <v>0</v>
      </c>
      <c r="Y435" s="2">
        <f t="shared" si="63"/>
        <v>20</v>
      </c>
      <c r="Z435" s="2">
        <f t="shared" si="67"/>
        <v>0</v>
      </c>
      <c r="AA435" s="5">
        <v>0.745</v>
      </c>
      <c r="AB435" s="5">
        <v>0.89200000000000002</v>
      </c>
      <c r="AC435" s="5">
        <v>1.23</v>
      </c>
      <c r="AD435" s="18" t="s">
        <v>15</v>
      </c>
      <c r="AE435" s="18" t="s">
        <v>15</v>
      </c>
      <c r="AF435" s="5">
        <v>1.6339999999999999</v>
      </c>
      <c r="AG435" s="7">
        <v>6</v>
      </c>
      <c r="AH435" s="30">
        <f t="shared" si="68"/>
        <v>5.6849296574683968E-2</v>
      </c>
      <c r="AI435" s="32">
        <f t="shared" si="69"/>
        <v>3.6291473115184186E-2</v>
      </c>
      <c r="AJ435" s="10" t="s">
        <v>15</v>
      </c>
    </row>
    <row r="436" spans="1:36" s="16" customFormat="1">
      <c r="A436" s="19" t="s">
        <v>19</v>
      </c>
      <c r="B436" s="19" t="s">
        <v>58</v>
      </c>
      <c r="C436" s="8">
        <v>0</v>
      </c>
      <c r="D436" s="7">
        <v>10</v>
      </c>
      <c r="E436" s="7">
        <v>3</v>
      </c>
      <c r="F436" s="7">
        <v>10</v>
      </c>
      <c r="G436" s="7">
        <v>0</v>
      </c>
      <c r="H436" s="7">
        <v>10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2">
        <f t="shared" si="64"/>
        <v>10</v>
      </c>
      <c r="V436" s="2">
        <f t="shared" si="65"/>
        <v>0</v>
      </c>
      <c r="W436" s="2">
        <f t="shared" si="62"/>
        <v>0</v>
      </c>
      <c r="X436" s="2">
        <f t="shared" si="66"/>
        <v>0</v>
      </c>
      <c r="Y436" s="2">
        <f t="shared" si="63"/>
        <v>10</v>
      </c>
      <c r="Z436" s="2">
        <f t="shared" si="67"/>
        <v>0</v>
      </c>
      <c r="AA436" s="5">
        <v>0.68600000000000005</v>
      </c>
      <c r="AB436" s="5">
        <v>0.84099999999999997</v>
      </c>
      <c r="AC436" s="5">
        <v>1.1970000000000001</v>
      </c>
      <c r="AD436" s="18" t="s">
        <v>15</v>
      </c>
      <c r="AE436" s="18" t="s">
        <v>15</v>
      </c>
      <c r="AF436" s="5">
        <v>1.569</v>
      </c>
      <c r="AG436" s="7">
        <v>6</v>
      </c>
      <c r="AH436" s="30">
        <f t="shared" si="68"/>
        <v>5.988313798003083E-2</v>
      </c>
      <c r="AI436" s="32">
        <f t="shared" si="69"/>
        <v>4.0295005783276494E-2</v>
      </c>
      <c r="AJ436" s="10" t="s">
        <v>15</v>
      </c>
    </row>
    <row r="437" spans="1:36" s="16" customFormat="1">
      <c r="A437" s="19" t="s">
        <v>19</v>
      </c>
      <c r="B437" s="19" t="s">
        <v>58</v>
      </c>
      <c r="C437" s="8">
        <v>0</v>
      </c>
      <c r="D437" s="7">
        <v>10</v>
      </c>
      <c r="E437" s="7">
        <v>4</v>
      </c>
      <c r="F437" s="7">
        <v>10</v>
      </c>
      <c r="G437" s="7">
        <v>0</v>
      </c>
      <c r="H437" s="7">
        <v>10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2">
        <f t="shared" si="64"/>
        <v>10</v>
      </c>
      <c r="V437" s="2">
        <f t="shared" si="65"/>
        <v>0</v>
      </c>
      <c r="W437" s="2">
        <f t="shared" si="62"/>
        <v>0</v>
      </c>
      <c r="X437" s="2">
        <f t="shared" si="66"/>
        <v>0</v>
      </c>
      <c r="Y437" s="2">
        <f t="shared" si="63"/>
        <v>10</v>
      </c>
      <c r="Z437" s="2">
        <f t="shared" si="67"/>
        <v>0</v>
      </c>
      <c r="AA437" s="5">
        <v>0.72099999999999997</v>
      </c>
      <c r="AB437" s="5">
        <v>0.89100000000000001</v>
      </c>
      <c r="AC437" s="5">
        <v>1.26</v>
      </c>
      <c r="AD437" s="18" t="s">
        <v>15</v>
      </c>
      <c r="AE437" s="18" t="s">
        <v>15</v>
      </c>
      <c r="AF437" s="5">
        <v>1.71</v>
      </c>
      <c r="AG437" s="7">
        <v>6</v>
      </c>
      <c r="AH437" s="30">
        <f t="shared" si="68"/>
        <v>6.2510140945454137E-2</v>
      </c>
      <c r="AI437" s="32">
        <f t="shared" si="69"/>
        <v>4.0405880066355648E-2</v>
      </c>
      <c r="AJ437" s="10" t="s">
        <v>15</v>
      </c>
    </row>
    <row r="438" spans="1:36" s="16" customFormat="1">
      <c r="A438" s="19" t="s">
        <v>19</v>
      </c>
      <c r="B438" s="19" t="s">
        <v>58</v>
      </c>
      <c r="C438" s="8">
        <v>0.1</v>
      </c>
      <c r="D438" s="7">
        <v>10</v>
      </c>
      <c r="E438" s="7">
        <v>1</v>
      </c>
      <c r="F438" s="7">
        <f t="shared" ref="F438:F441" si="74">30+30</f>
        <v>60</v>
      </c>
      <c r="G438" s="7">
        <v>30</v>
      </c>
      <c r="H438" s="7">
        <v>30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2">
        <f t="shared" si="64"/>
        <v>60</v>
      </c>
      <c r="V438" s="2">
        <f t="shared" si="65"/>
        <v>0</v>
      </c>
      <c r="W438" s="2">
        <f t="shared" si="62"/>
        <v>30</v>
      </c>
      <c r="X438" s="2">
        <f t="shared" si="66"/>
        <v>0</v>
      </c>
      <c r="Y438" s="2">
        <f t="shared" si="63"/>
        <v>30</v>
      </c>
      <c r="Z438" s="2">
        <f t="shared" si="67"/>
        <v>0</v>
      </c>
      <c r="AA438" s="5">
        <v>0.91700000000000004</v>
      </c>
      <c r="AB438" s="5">
        <v>1.0009999999999999</v>
      </c>
      <c r="AC438" s="18" t="s">
        <v>15</v>
      </c>
      <c r="AD438" s="18" t="s">
        <v>15</v>
      </c>
      <c r="AE438" s="18" t="s">
        <v>15</v>
      </c>
      <c r="AF438" s="9" t="s">
        <v>15</v>
      </c>
      <c r="AG438" s="10" t="s">
        <v>15</v>
      </c>
      <c r="AH438" s="10" t="s">
        <v>15</v>
      </c>
      <c r="AI438" s="10" t="s">
        <v>15</v>
      </c>
      <c r="AJ438" s="10" t="s">
        <v>15</v>
      </c>
    </row>
    <row r="439" spans="1:36" s="16" customFormat="1">
      <c r="A439" s="19" t="s">
        <v>19</v>
      </c>
      <c r="B439" s="19" t="s">
        <v>58</v>
      </c>
      <c r="C439" s="8">
        <v>0.1</v>
      </c>
      <c r="D439" s="7">
        <v>10</v>
      </c>
      <c r="E439" s="7">
        <v>2</v>
      </c>
      <c r="F439" s="7">
        <f t="shared" si="74"/>
        <v>60</v>
      </c>
      <c r="G439" s="7">
        <v>30</v>
      </c>
      <c r="H439" s="7">
        <v>30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2">
        <f t="shared" si="64"/>
        <v>60</v>
      </c>
      <c r="V439" s="2">
        <f t="shared" si="65"/>
        <v>0</v>
      </c>
      <c r="W439" s="2">
        <f t="shared" si="62"/>
        <v>30</v>
      </c>
      <c r="X439" s="2">
        <f t="shared" si="66"/>
        <v>0</v>
      </c>
      <c r="Y439" s="2">
        <f t="shared" si="63"/>
        <v>30</v>
      </c>
      <c r="Z439" s="2">
        <f t="shared" si="67"/>
        <v>0</v>
      </c>
      <c r="AA439" s="5">
        <v>0.90900000000000003</v>
      </c>
      <c r="AB439" s="5">
        <v>0.996</v>
      </c>
      <c r="AC439" s="18" t="s">
        <v>15</v>
      </c>
      <c r="AD439" s="18" t="s">
        <v>15</v>
      </c>
      <c r="AE439" s="18" t="s">
        <v>15</v>
      </c>
      <c r="AF439" s="9" t="s">
        <v>15</v>
      </c>
      <c r="AG439" s="10" t="s">
        <v>15</v>
      </c>
      <c r="AH439" s="10" t="s">
        <v>15</v>
      </c>
      <c r="AI439" s="10" t="s">
        <v>15</v>
      </c>
      <c r="AJ439" s="10" t="s">
        <v>15</v>
      </c>
    </row>
    <row r="440" spans="1:36" s="16" customFormat="1">
      <c r="A440" s="19" t="s">
        <v>19</v>
      </c>
      <c r="B440" s="19" t="s">
        <v>58</v>
      </c>
      <c r="C440" s="8">
        <v>0.1</v>
      </c>
      <c r="D440" s="7">
        <v>10</v>
      </c>
      <c r="E440" s="7">
        <v>3</v>
      </c>
      <c r="F440" s="7">
        <f>30+40</f>
        <v>70</v>
      </c>
      <c r="G440" s="7">
        <v>30</v>
      </c>
      <c r="H440" s="7">
        <v>30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2">
        <f t="shared" si="64"/>
        <v>70</v>
      </c>
      <c r="V440" s="2">
        <f t="shared" si="65"/>
        <v>0</v>
      </c>
      <c r="W440" s="2">
        <f t="shared" si="62"/>
        <v>30</v>
      </c>
      <c r="X440" s="2">
        <f t="shared" si="66"/>
        <v>0</v>
      </c>
      <c r="Y440" s="2">
        <f t="shared" si="63"/>
        <v>30</v>
      </c>
      <c r="Z440" s="2">
        <f t="shared" si="67"/>
        <v>0</v>
      </c>
      <c r="AA440" s="5">
        <v>0.93600000000000005</v>
      </c>
      <c r="AB440" s="5">
        <v>1.034</v>
      </c>
      <c r="AC440" s="18" t="s">
        <v>15</v>
      </c>
      <c r="AD440" s="18" t="s">
        <v>15</v>
      </c>
      <c r="AE440" s="18" t="s">
        <v>15</v>
      </c>
      <c r="AF440" s="5">
        <v>1.877</v>
      </c>
      <c r="AG440" s="7">
        <v>6</v>
      </c>
      <c r="AH440" s="30">
        <f t="shared" si="68"/>
        <v>5.036473731387351E-2</v>
      </c>
      <c r="AI440" s="10" t="s">
        <v>15</v>
      </c>
      <c r="AJ440" s="10" t="s">
        <v>15</v>
      </c>
    </row>
    <row r="441" spans="1:36" s="16" customFormat="1">
      <c r="A441" s="19" t="s">
        <v>19</v>
      </c>
      <c r="B441" s="19" t="s">
        <v>58</v>
      </c>
      <c r="C441" s="8">
        <v>0.1</v>
      </c>
      <c r="D441" s="7">
        <v>10</v>
      </c>
      <c r="E441" s="7">
        <v>4</v>
      </c>
      <c r="F441" s="7">
        <f t="shared" si="74"/>
        <v>60</v>
      </c>
      <c r="G441" s="7">
        <v>30</v>
      </c>
      <c r="H441" s="7">
        <v>40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2">
        <f t="shared" si="64"/>
        <v>60</v>
      </c>
      <c r="V441" s="2">
        <f t="shared" si="65"/>
        <v>0</v>
      </c>
      <c r="W441" s="2">
        <f t="shared" si="62"/>
        <v>30</v>
      </c>
      <c r="X441" s="2">
        <f t="shared" si="66"/>
        <v>0</v>
      </c>
      <c r="Y441" s="2">
        <f t="shared" si="63"/>
        <v>40</v>
      </c>
      <c r="Z441" s="2">
        <f t="shared" si="67"/>
        <v>0</v>
      </c>
      <c r="AA441" s="5">
        <v>0.93</v>
      </c>
      <c r="AB441" s="5">
        <v>1.038</v>
      </c>
      <c r="AC441" s="18" t="s">
        <v>15</v>
      </c>
      <c r="AD441" s="18" t="s">
        <v>15</v>
      </c>
      <c r="AE441" s="18" t="s">
        <v>15</v>
      </c>
      <c r="AF441" s="5">
        <v>1.867</v>
      </c>
      <c r="AG441" s="7">
        <v>6</v>
      </c>
      <c r="AH441" s="30">
        <f t="shared" si="68"/>
        <v>5.0443561565857192E-2</v>
      </c>
      <c r="AI441" s="10" t="s">
        <v>15</v>
      </c>
      <c r="AJ441" s="10" t="s">
        <v>15</v>
      </c>
    </row>
    <row r="442" spans="1:36" s="16" customFormat="1">
      <c r="A442" s="19" t="s">
        <v>19</v>
      </c>
      <c r="B442" s="19" t="s">
        <v>58</v>
      </c>
      <c r="C442" s="8">
        <v>0.25</v>
      </c>
      <c r="D442" s="7">
        <v>10</v>
      </c>
      <c r="E442" s="7">
        <v>1</v>
      </c>
      <c r="F442" s="7">
        <f>50+30</f>
        <v>80</v>
      </c>
      <c r="G442" s="7">
        <v>50</v>
      </c>
      <c r="H442" s="7">
        <v>30</v>
      </c>
      <c r="I442" s="7">
        <f>30+40</f>
        <v>70</v>
      </c>
      <c r="J442" s="7">
        <v>30</v>
      </c>
      <c r="K442" s="7">
        <v>40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2">
        <f t="shared" si="64"/>
        <v>80</v>
      </c>
      <c r="V442" s="2">
        <f t="shared" si="65"/>
        <v>70</v>
      </c>
      <c r="W442" s="2">
        <f t="shared" si="62"/>
        <v>50</v>
      </c>
      <c r="X442" s="2">
        <f t="shared" si="66"/>
        <v>30</v>
      </c>
      <c r="Y442" s="2">
        <f t="shared" si="63"/>
        <v>40</v>
      </c>
      <c r="Z442" s="2">
        <f t="shared" si="67"/>
        <v>40</v>
      </c>
      <c r="AA442" s="5">
        <v>0.71199999999999997</v>
      </c>
      <c r="AB442" s="5">
        <v>0.88900000000000001</v>
      </c>
      <c r="AC442" s="5">
        <v>1.244</v>
      </c>
      <c r="AD442" s="18" t="s">
        <v>15</v>
      </c>
      <c r="AE442" s="18" t="s">
        <v>15</v>
      </c>
      <c r="AF442" s="5">
        <v>1.7589999999999999</v>
      </c>
      <c r="AG442" s="7">
        <v>6</v>
      </c>
      <c r="AH442" s="30">
        <f t="shared" si="68"/>
        <v>6.5464307636767485E-2</v>
      </c>
      <c r="AI442" s="32">
        <f t="shared" si="69"/>
        <v>4.0390064452990593E-2</v>
      </c>
      <c r="AJ442" s="10" t="s">
        <v>15</v>
      </c>
    </row>
    <row r="443" spans="1:36" s="16" customFormat="1">
      <c r="A443" s="19" t="s">
        <v>19</v>
      </c>
      <c r="B443" s="19" t="s">
        <v>58</v>
      </c>
      <c r="C443" s="8">
        <v>0.25</v>
      </c>
      <c r="D443" s="7">
        <v>10</v>
      </c>
      <c r="E443" s="7">
        <v>2</v>
      </c>
      <c r="F443" s="7">
        <f>30+30</f>
        <v>60</v>
      </c>
      <c r="G443" s="7">
        <v>30</v>
      </c>
      <c r="H443" s="7">
        <v>30</v>
      </c>
      <c r="I443" s="7">
        <f>30+30</f>
        <v>60</v>
      </c>
      <c r="J443" s="7">
        <v>30</v>
      </c>
      <c r="K443" s="7">
        <v>30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2">
        <f t="shared" si="64"/>
        <v>60</v>
      </c>
      <c r="V443" s="2">
        <f t="shared" si="65"/>
        <v>60</v>
      </c>
      <c r="W443" s="2">
        <f t="shared" si="62"/>
        <v>30</v>
      </c>
      <c r="X443" s="2">
        <f t="shared" si="66"/>
        <v>30</v>
      </c>
      <c r="Y443" s="2">
        <f t="shared" si="63"/>
        <v>30</v>
      </c>
      <c r="Z443" s="2">
        <f t="shared" si="67"/>
        <v>30</v>
      </c>
      <c r="AA443" s="5">
        <v>0.73199999999999998</v>
      </c>
      <c r="AB443" s="5">
        <v>0.89200000000000002</v>
      </c>
      <c r="AC443" s="5">
        <v>1.248</v>
      </c>
      <c r="AD443" s="18" t="s">
        <v>15</v>
      </c>
      <c r="AE443" s="18" t="s">
        <v>15</v>
      </c>
      <c r="AF443" s="5">
        <v>1.823</v>
      </c>
      <c r="AG443" s="7">
        <v>8</v>
      </c>
      <c r="AH443" s="30">
        <f t="shared" si="68"/>
        <v>4.9534448449573054E-2</v>
      </c>
      <c r="AI443" s="32">
        <f t="shared" si="69"/>
        <v>2.8962938036001667E-2</v>
      </c>
      <c r="AJ443" s="10" t="s">
        <v>15</v>
      </c>
    </row>
    <row r="444" spans="1:36" s="16" customFormat="1">
      <c r="A444" s="19" t="s">
        <v>19</v>
      </c>
      <c r="B444" s="19" t="s">
        <v>58</v>
      </c>
      <c r="C444" s="8">
        <v>0.25</v>
      </c>
      <c r="D444" s="7">
        <v>10</v>
      </c>
      <c r="E444" s="7">
        <v>3</v>
      </c>
      <c r="F444" s="7">
        <f>30+30</f>
        <v>60</v>
      </c>
      <c r="G444" s="7">
        <v>30</v>
      </c>
      <c r="H444" s="7">
        <v>30</v>
      </c>
      <c r="I444" s="7">
        <f>30+50</f>
        <v>80</v>
      </c>
      <c r="J444" s="7">
        <v>30</v>
      </c>
      <c r="K444" s="7">
        <v>50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2">
        <f t="shared" si="64"/>
        <v>80</v>
      </c>
      <c r="V444" s="2">
        <f t="shared" si="65"/>
        <v>80</v>
      </c>
      <c r="W444" s="2">
        <f t="shared" si="62"/>
        <v>30</v>
      </c>
      <c r="X444" s="2">
        <f t="shared" si="66"/>
        <v>30</v>
      </c>
      <c r="Y444" s="2">
        <f t="shared" si="63"/>
        <v>50</v>
      </c>
      <c r="Z444" s="2">
        <f t="shared" si="67"/>
        <v>50</v>
      </c>
      <c r="AA444" s="5">
        <v>0.73899999999999999</v>
      </c>
      <c r="AB444" s="5">
        <v>0.90500000000000003</v>
      </c>
      <c r="AC444" s="5">
        <v>1.256</v>
      </c>
      <c r="AD444" s="18" t="s">
        <v>15</v>
      </c>
      <c r="AE444" s="18" t="s">
        <v>15</v>
      </c>
      <c r="AF444" s="5">
        <v>1.726</v>
      </c>
      <c r="AG444" s="7">
        <v>6</v>
      </c>
      <c r="AH444" s="30">
        <f t="shared" si="68"/>
        <v>6.1399392164060845E-2</v>
      </c>
      <c r="AI444" s="32">
        <f t="shared" si="69"/>
        <v>3.8390866834391933E-2</v>
      </c>
      <c r="AJ444" s="10" t="s">
        <v>15</v>
      </c>
    </row>
    <row r="445" spans="1:36" s="16" customFormat="1">
      <c r="A445" s="19" t="s">
        <v>19</v>
      </c>
      <c r="B445" s="19" t="s">
        <v>58</v>
      </c>
      <c r="C445" s="8">
        <v>0.25</v>
      </c>
      <c r="D445" s="7">
        <v>10</v>
      </c>
      <c r="E445" s="7">
        <v>4</v>
      </c>
      <c r="F445" s="7">
        <f>30+20</f>
        <v>50</v>
      </c>
      <c r="G445" s="7">
        <v>30</v>
      </c>
      <c r="H445" s="7">
        <v>20</v>
      </c>
      <c r="I445" s="7">
        <f>30+50</f>
        <v>80</v>
      </c>
      <c r="J445" s="7">
        <v>30</v>
      </c>
      <c r="K445" s="7">
        <v>50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2">
        <f t="shared" si="64"/>
        <v>80</v>
      </c>
      <c r="V445" s="2">
        <f t="shared" si="65"/>
        <v>80</v>
      </c>
      <c r="W445" s="2">
        <f t="shared" si="62"/>
        <v>30</v>
      </c>
      <c r="X445" s="2">
        <f t="shared" si="66"/>
        <v>30</v>
      </c>
      <c r="Y445" s="2">
        <f t="shared" si="63"/>
        <v>50</v>
      </c>
      <c r="Z445" s="2">
        <f t="shared" si="67"/>
        <v>50</v>
      </c>
      <c r="AA445" s="5">
        <v>0.75600000000000001</v>
      </c>
      <c r="AB445" s="5">
        <v>0.86399999999999999</v>
      </c>
      <c r="AC445" s="5">
        <v>1.196</v>
      </c>
      <c r="AD445" s="18" t="s">
        <v>15</v>
      </c>
      <c r="AE445" s="18" t="s">
        <v>15</v>
      </c>
      <c r="AF445" s="5">
        <v>1.71</v>
      </c>
      <c r="AG445" s="7">
        <v>8</v>
      </c>
      <c r="AH445" s="30">
        <f t="shared" si="68"/>
        <v>4.4309289361368409E-2</v>
      </c>
      <c r="AI445" s="32">
        <f t="shared" si="69"/>
        <v>2.4901173018898187E-2</v>
      </c>
      <c r="AJ445" s="10" t="s">
        <v>15</v>
      </c>
    </row>
    <row r="446" spans="1:36" s="16" customFormat="1">
      <c r="A446" s="19" t="s">
        <v>19</v>
      </c>
      <c r="B446" s="19" t="s">
        <v>58</v>
      </c>
      <c r="C446" s="8">
        <v>0.5</v>
      </c>
      <c r="D446" s="7">
        <v>10</v>
      </c>
      <c r="E446" s="7">
        <v>1</v>
      </c>
      <c r="F446" s="7">
        <v>20</v>
      </c>
      <c r="G446" s="7">
        <v>0</v>
      </c>
      <c r="H446" s="7">
        <v>20</v>
      </c>
      <c r="I446" s="7">
        <f>50+20</f>
        <v>70</v>
      </c>
      <c r="J446" s="15">
        <v>50</v>
      </c>
      <c r="K446" s="7">
        <v>20</v>
      </c>
      <c r="L446" s="7">
        <v>20</v>
      </c>
      <c r="M446" s="7">
        <v>0</v>
      </c>
      <c r="N446" s="7">
        <v>20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2">
        <f t="shared" si="64"/>
        <v>70</v>
      </c>
      <c r="V446" s="2">
        <f t="shared" si="65"/>
        <v>70</v>
      </c>
      <c r="W446" s="2">
        <f t="shared" si="62"/>
        <v>50</v>
      </c>
      <c r="X446" s="2">
        <f t="shared" si="66"/>
        <v>50</v>
      </c>
      <c r="Y446" s="2">
        <f t="shared" si="63"/>
        <v>20</v>
      </c>
      <c r="Z446" s="2">
        <f t="shared" si="67"/>
        <v>20</v>
      </c>
      <c r="AA446" s="5">
        <v>0.63700000000000001</v>
      </c>
      <c r="AB446" s="5">
        <v>0.77900000000000003</v>
      </c>
      <c r="AC446" s="5">
        <v>1.0820000000000001</v>
      </c>
      <c r="AD446" s="5">
        <v>1.32</v>
      </c>
      <c r="AE446" s="18" t="s">
        <v>15</v>
      </c>
      <c r="AF446" s="9" t="s">
        <v>15</v>
      </c>
      <c r="AG446" s="10" t="s">
        <v>15</v>
      </c>
      <c r="AH446" s="10" t="s">
        <v>15</v>
      </c>
      <c r="AI446" s="10" t="s">
        <v>15</v>
      </c>
      <c r="AJ446" s="10" t="s">
        <v>15</v>
      </c>
    </row>
    <row r="447" spans="1:36" s="16" customFormat="1">
      <c r="A447" s="19" t="s">
        <v>19</v>
      </c>
      <c r="B447" s="19" t="s">
        <v>58</v>
      </c>
      <c r="C447" s="8">
        <v>0.5</v>
      </c>
      <c r="D447" s="7">
        <v>10</v>
      </c>
      <c r="E447" s="7">
        <v>2</v>
      </c>
      <c r="F447" s="7">
        <f>30+30</f>
        <v>60</v>
      </c>
      <c r="G447" s="7">
        <v>30</v>
      </c>
      <c r="H447" s="7">
        <v>30</v>
      </c>
      <c r="I447" s="7">
        <f>50+40</f>
        <v>90</v>
      </c>
      <c r="J447" s="15">
        <v>50</v>
      </c>
      <c r="K447" s="7">
        <v>40</v>
      </c>
      <c r="L447" s="7">
        <v>20</v>
      </c>
      <c r="M447" s="7">
        <v>0</v>
      </c>
      <c r="N447" s="7">
        <v>20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2">
        <f t="shared" si="64"/>
        <v>90</v>
      </c>
      <c r="V447" s="2">
        <f t="shared" si="65"/>
        <v>90</v>
      </c>
      <c r="W447" s="2">
        <f t="shared" si="62"/>
        <v>50</v>
      </c>
      <c r="X447" s="2">
        <f t="shared" si="66"/>
        <v>50</v>
      </c>
      <c r="Y447" s="2">
        <f t="shared" si="63"/>
        <v>40</v>
      </c>
      <c r="Z447" s="2">
        <f t="shared" si="67"/>
        <v>40</v>
      </c>
      <c r="AA447" s="5">
        <v>0.72599999999999998</v>
      </c>
      <c r="AB447" s="5">
        <v>0.88900000000000001</v>
      </c>
      <c r="AC447" s="5">
        <v>1.2410000000000001</v>
      </c>
      <c r="AD447" s="5">
        <v>1.474</v>
      </c>
      <c r="AE447" s="18" t="s">
        <v>15</v>
      </c>
      <c r="AF447" s="5">
        <v>1.796</v>
      </c>
      <c r="AG447" s="7">
        <v>8</v>
      </c>
      <c r="AH447" s="30">
        <f t="shared" si="68"/>
        <v>4.9171213953898986E-2</v>
      </c>
      <c r="AI447" s="32">
        <f t="shared" si="69"/>
        <v>2.9104395099829521E-2</v>
      </c>
      <c r="AJ447" s="32">
        <f t="shared" si="73"/>
        <v>3.8445107852867373E-2</v>
      </c>
    </row>
    <row r="448" spans="1:36" s="16" customFormat="1">
      <c r="A448" s="19" t="s">
        <v>19</v>
      </c>
      <c r="B448" s="19" t="s">
        <v>58</v>
      </c>
      <c r="C448" s="8">
        <v>0.5</v>
      </c>
      <c r="D448" s="7">
        <v>10</v>
      </c>
      <c r="E448" s="7">
        <v>3</v>
      </c>
      <c r="F448" s="7">
        <f>50+50</f>
        <v>100</v>
      </c>
      <c r="G448" s="7">
        <v>50</v>
      </c>
      <c r="H448" s="7">
        <v>50</v>
      </c>
      <c r="I448" s="7">
        <f>50+50</f>
        <v>100</v>
      </c>
      <c r="J448" s="15">
        <v>50</v>
      </c>
      <c r="K448" s="7">
        <v>50</v>
      </c>
      <c r="L448" s="7">
        <v>20</v>
      </c>
      <c r="M448" s="7">
        <v>0</v>
      </c>
      <c r="N448" s="7">
        <v>20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2">
        <f t="shared" si="64"/>
        <v>100</v>
      </c>
      <c r="V448" s="2">
        <f t="shared" si="65"/>
        <v>100</v>
      </c>
      <c r="W448" s="2">
        <f t="shared" si="62"/>
        <v>50</v>
      </c>
      <c r="X448" s="2">
        <f t="shared" si="66"/>
        <v>50</v>
      </c>
      <c r="Y448" s="2">
        <f t="shared" si="63"/>
        <v>50</v>
      </c>
      <c r="Z448" s="2">
        <f t="shared" si="67"/>
        <v>50</v>
      </c>
      <c r="AA448" s="13">
        <v>0.751</v>
      </c>
      <c r="AB448" s="5">
        <v>0.88400000000000001</v>
      </c>
      <c r="AC448" s="5">
        <v>1.2270000000000001</v>
      </c>
      <c r="AD448" s="5">
        <v>1.53</v>
      </c>
      <c r="AE448" s="18" t="s">
        <v>15</v>
      </c>
      <c r="AF448" s="5">
        <v>1.8740000000000001</v>
      </c>
      <c r="AG448" s="7">
        <v>6</v>
      </c>
      <c r="AH448" s="30">
        <f t="shared" si="68"/>
        <v>6.6188274924598514E-2</v>
      </c>
      <c r="AI448" s="32">
        <f t="shared" si="69"/>
        <v>3.5534104287139316E-2</v>
      </c>
      <c r="AJ448" s="32">
        <f t="shared" si="73"/>
        <v>5.1508582302238405E-2</v>
      </c>
    </row>
    <row r="449" spans="1:36" s="16" customFormat="1">
      <c r="A449" s="19" t="s">
        <v>19</v>
      </c>
      <c r="B449" s="19" t="s">
        <v>58</v>
      </c>
      <c r="C449" s="8">
        <v>0.5</v>
      </c>
      <c r="D449" s="7">
        <v>10</v>
      </c>
      <c r="E449" s="7">
        <v>4</v>
      </c>
      <c r="F449" s="7">
        <f>50+40</f>
        <v>90</v>
      </c>
      <c r="G449" s="7">
        <v>50</v>
      </c>
      <c r="H449" s="7">
        <v>40</v>
      </c>
      <c r="I449" s="15">
        <f>50+30</f>
        <v>80</v>
      </c>
      <c r="J449" s="15">
        <v>50</v>
      </c>
      <c r="K449" s="15">
        <v>30</v>
      </c>
      <c r="L449" s="15">
        <v>30</v>
      </c>
      <c r="M449" s="15">
        <v>0</v>
      </c>
      <c r="N449" s="15">
        <v>30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2">
        <f t="shared" si="64"/>
        <v>90</v>
      </c>
      <c r="V449" s="2">
        <f t="shared" si="65"/>
        <v>80</v>
      </c>
      <c r="W449" s="2">
        <f t="shared" si="62"/>
        <v>50</v>
      </c>
      <c r="X449" s="2">
        <f t="shared" si="66"/>
        <v>50</v>
      </c>
      <c r="Y449" s="2">
        <f t="shared" si="63"/>
        <v>40</v>
      </c>
      <c r="Z449" s="2">
        <f t="shared" si="67"/>
        <v>30</v>
      </c>
      <c r="AA449" s="13">
        <v>0.71499999999999997</v>
      </c>
      <c r="AB449" s="13">
        <v>0.79400000000000004</v>
      </c>
      <c r="AC449" s="13">
        <v>0.88900000000000001</v>
      </c>
      <c r="AD449" s="18" t="s">
        <v>15</v>
      </c>
      <c r="AE449" s="18" t="s">
        <v>15</v>
      </c>
      <c r="AF449" s="5">
        <v>1.93</v>
      </c>
      <c r="AG449" s="7">
        <v>11</v>
      </c>
      <c r="AH449" s="30">
        <f t="shared" si="68"/>
        <v>3.9204660655153926E-2</v>
      </c>
      <c r="AI449" s="32">
        <f t="shared" si="69"/>
        <v>8.5996108335575534E-3</v>
      </c>
      <c r="AJ449" s="10" t="s">
        <v>15</v>
      </c>
    </row>
    <row r="450" spans="1:36" s="16" customFormat="1">
      <c r="A450" s="19" t="s">
        <v>19</v>
      </c>
      <c r="B450" s="19" t="s">
        <v>58</v>
      </c>
      <c r="C450" s="8">
        <v>0.5</v>
      </c>
      <c r="D450" s="7">
        <v>10</v>
      </c>
      <c r="E450" s="7">
        <v>5</v>
      </c>
      <c r="F450" s="7">
        <f>50+30</f>
        <v>80</v>
      </c>
      <c r="G450" s="7">
        <v>50</v>
      </c>
      <c r="H450" s="7">
        <v>30</v>
      </c>
      <c r="I450" s="15">
        <f>50+30</f>
        <v>80</v>
      </c>
      <c r="J450" s="15">
        <v>50</v>
      </c>
      <c r="K450" s="15">
        <v>30</v>
      </c>
      <c r="L450" s="15">
        <v>30</v>
      </c>
      <c r="M450" s="15">
        <v>0</v>
      </c>
      <c r="N450" s="15">
        <v>30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2">
        <f t="shared" si="64"/>
        <v>80</v>
      </c>
      <c r="V450" s="2">
        <f t="shared" si="65"/>
        <v>80</v>
      </c>
      <c r="W450" s="2">
        <f t="shared" ref="W450:W466" si="75">MAX(G450,J450,M450,P450, S450)</f>
        <v>50</v>
      </c>
      <c r="X450" s="2">
        <f t="shared" si="66"/>
        <v>50</v>
      </c>
      <c r="Y450" s="2">
        <f t="shared" ref="Y450:Y466" si="76">MAX(H450,K450,N450,Q450, T450)</f>
        <v>30</v>
      </c>
      <c r="Z450" s="2">
        <f t="shared" si="67"/>
        <v>30</v>
      </c>
      <c r="AA450" s="13">
        <v>0.73299999999999998</v>
      </c>
      <c r="AB450" s="13">
        <v>0.78600000000000003</v>
      </c>
      <c r="AC450" s="13">
        <v>0.89300000000000002</v>
      </c>
      <c r="AD450" s="18" t="s">
        <v>15</v>
      </c>
      <c r="AE450" s="18" t="s">
        <v>15</v>
      </c>
      <c r="AF450" s="5">
        <v>2.1509999999999998</v>
      </c>
      <c r="AG450" s="7">
        <v>11</v>
      </c>
      <c r="AH450" s="30">
        <f t="shared" si="68"/>
        <v>4.2503312340575868E-2</v>
      </c>
      <c r="AI450" s="32">
        <f t="shared" si="69"/>
        <v>7.7952258406744105E-3</v>
      </c>
      <c r="AJ450" s="10" t="s">
        <v>15</v>
      </c>
    </row>
    <row r="451" spans="1:36" s="16" customFormat="1">
      <c r="A451" s="19" t="s">
        <v>19</v>
      </c>
      <c r="B451" s="19" t="s">
        <v>58</v>
      </c>
      <c r="C451" s="8">
        <v>0</v>
      </c>
      <c r="D451" s="7">
        <v>25</v>
      </c>
      <c r="E451" s="7">
        <v>1</v>
      </c>
      <c r="F451" s="7">
        <v>10</v>
      </c>
      <c r="G451" s="7">
        <v>0</v>
      </c>
      <c r="H451" s="7">
        <v>10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2">
        <f t="shared" ref="U451:U466" si="77">MAX(F451,I451,L451,O451, R451)</f>
        <v>10</v>
      </c>
      <c r="V451" s="2">
        <f t="shared" ref="V451:V466" si="78">MAX(I451,L451,O451, R451)</f>
        <v>0</v>
      </c>
      <c r="W451" s="2">
        <f t="shared" si="75"/>
        <v>0</v>
      </c>
      <c r="X451" s="2">
        <f t="shared" ref="X451:X466" si="79">MAX(J451,M451,P451, S451)</f>
        <v>0</v>
      </c>
      <c r="Y451" s="2">
        <f t="shared" si="76"/>
        <v>10</v>
      </c>
      <c r="Z451" s="2">
        <f t="shared" ref="Z451:Z466" si="80">MAX(K451,N451,Q451, T451)</f>
        <v>0</v>
      </c>
      <c r="AA451" s="13">
        <v>0.72099999999999997</v>
      </c>
      <c r="AB451" s="13">
        <v>0.91400000000000003</v>
      </c>
      <c r="AC451" s="18" t="s">
        <v>15</v>
      </c>
      <c r="AD451" s="18" t="s">
        <v>15</v>
      </c>
      <c r="AE451" s="18" t="s">
        <v>15</v>
      </c>
      <c r="AF451" s="12" t="s">
        <v>15</v>
      </c>
      <c r="AG451" s="14" t="s">
        <v>15</v>
      </c>
      <c r="AH451" s="10" t="s">
        <v>15</v>
      </c>
      <c r="AI451" s="10" t="s">
        <v>15</v>
      </c>
      <c r="AJ451" s="10" t="s">
        <v>15</v>
      </c>
    </row>
    <row r="452" spans="1:36" s="16" customFormat="1">
      <c r="A452" s="19" t="s">
        <v>19</v>
      </c>
      <c r="B452" s="19" t="s">
        <v>58</v>
      </c>
      <c r="C452" s="8">
        <v>0</v>
      </c>
      <c r="D452" s="7">
        <v>25</v>
      </c>
      <c r="E452" s="7">
        <v>2</v>
      </c>
      <c r="F452" s="7">
        <v>0</v>
      </c>
      <c r="G452" s="7">
        <v>0</v>
      </c>
      <c r="H452" s="2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2">
        <f t="shared" si="77"/>
        <v>0</v>
      </c>
      <c r="V452" s="2">
        <f t="shared" si="78"/>
        <v>0</v>
      </c>
      <c r="W452" s="2">
        <f t="shared" si="75"/>
        <v>0</v>
      </c>
      <c r="X452" s="2">
        <f t="shared" si="79"/>
        <v>0</v>
      </c>
      <c r="Y452" s="2">
        <f t="shared" si="76"/>
        <v>0</v>
      </c>
      <c r="Z452" s="2">
        <f t="shared" si="80"/>
        <v>0</v>
      </c>
      <c r="AA452" s="13">
        <v>0.72</v>
      </c>
      <c r="AB452" s="13">
        <v>0.90400000000000003</v>
      </c>
      <c r="AC452" s="18" t="s">
        <v>15</v>
      </c>
      <c r="AD452" s="18" t="s">
        <v>15</v>
      </c>
      <c r="AE452" s="18" t="s">
        <v>15</v>
      </c>
      <c r="AF452" s="12" t="s">
        <v>15</v>
      </c>
      <c r="AG452" s="14" t="s">
        <v>15</v>
      </c>
      <c r="AH452" s="10" t="s">
        <v>15</v>
      </c>
      <c r="AI452" s="10" t="s">
        <v>15</v>
      </c>
      <c r="AJ452" s="10" t="s">
        <v>15</v>
      </c>
    </row>
    <row r="453" spans="1:36" s="16" customFormat="1">
      <c r="A453" s="19" t="s">
        <v>19</v>
      </c>
      <c r="B453" s="19" t="s">
        <v>58</v>
      </c>
      <c r="C453" s="8">
        <v>0</v>
      </c>
      <c r="D453" s="7">
        <v>25</v>
      </c>
      <c r="E453" s="7">
        <v>3</v>
      </c>
      <c r="F453" s="7">
        <v>0</v>
      </c>
      <c r="G453" s="7">
        <v>0</v>
      </c>
      <c r="H453" s="2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2">
        <f t="shared" si="77"/>
        <v>0</v>
      </c>
      <c r="V453" s="2">
        <f t="shared" si="78"/>
        <v>0</v>
      </c>
      <c r="W453" s="2">
        <f t="shared" si="75"/>
        <v>0</v>
      </c>
      <c r="X453" s="2">
        <f t="shared" si="79"/>
        <v>0</v>
      </c>
      <c r="Y453" s="2">
        <f t="shared" si="76"/>
        <v>0</v>
      </c>
      <c r="Z453" s="2">
        <f t="shared" si="80"/>
        <v>0</v>
      </c>
      <c r="AA453" s="13">
        <v>0.72399999999999998</v>
      </c>
      <c r="AB453" s="13">
        <v>0.90900000000000003</v>
      </c>
      <c r="AC453" s="18" t="s">
        <v>15</v>
      </c>
      <c r="AD453" s="18" t="s">
        <v>15</v>
      </c>
      <c r="AE453" s="18" t="s">
        <v>15</v>
      </c>
      <c r="AF453" s="12" t="s">
        <v>15</v>
      </c>
      <c r="AG453" s="14" t="s">
        <v>15</v>
      </c>
      <c r="AH453" s="10" t="s">
        <v>15</v>
      </c>
      <c r="AI453" s="10" t="s">
        <v>15</v>
      </c>
      <c r="AJ453" s="10" t="s">
        <v>15</v>
      </c>
    </row>
    <row r="454" spans="1:36" s="16" customFormat="1">
      <c r="A454" s="19" t="s">
        <v>19</v>
      </c>
      <c r="B454" s="19" t="s">
        <v>58</v>
      </c>
      <c r="C454" s="8">
        <v>0</v>
      </c>
      <c r="D454" s="7">
        <v>25</v>
      </c>
      <c r="E454" s="7">
        <v>4</v>
      </c>
      <c r="F454" s="7">
        <v>10</v>
      </c>
      <c r="G454" s="7">
        <v>0</v>
      </c>
      <c r="H454" s="7">
        <v>10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2">
        <f t="shared" si="77"/>
        <v>10</v>
      </c>
      <c r="V454" s="2">
        <f t="shared" si="78"/>
        <v>0</v>
      </c>
      <c r="W454" s="2">
        <f t="shared" si="75"/>
        <v>0</v>
      </c>
      <c r="X454" s="2">
        <f t="shared" si="79"/>
        <v>0</v>
      </c>
      <c r="Y454" s="2">
        <f t="shared" si="76"/>
        <v>10</v>
      </c>
      <c r="Z454" s="2">
        <f t="shared" si="80"/>
        <v>0</v>
      </c>
      <c r="AA454" s="13">
        <v>0.71199999999999997</v>
      </c>
      <c r="AB454" s="13">
        <v>0.91</v>
      </c>
      <c r="AC454" s="18" t="s">
        <v>15</v>
      </c>
      <c r="AD454" s="18" t="s">
        <v>15</v>
      </c>
      <c r="AE454" s="18" t="s">
        <v>15</v>
      </c>
      <c r="AF454" s="12" t="s">
        <v>15</v>
      </c>
      <c r="AG454" s="14" t="s">
        <v>15</v>
      </c>
      <c r="AH454" s="10" t="s">
        <v>15</v>
      </c>
      <c r="AI454" s="10" t="s">
        <v>15</v>
      </c>
      <c r="AJ454" s="10" t="s">
        <v>15</v>
      </c>
    </row>
    <row r="455" spans="1:36" s="16" customFormat="1">
      <c r="A455" s="19" t="s">
        <v>19</v>
      </c>
      <c r="B455" s="19" t="s">
        <v>58</v>
      </c>
      <c r="C455" s="8">
        <v>0.1</v>
      </c>
      <c r="D455" s="7">
        <v>25</v>
      </c>
      <c r="E455" s="7">
        <v>1</v>
      </c>
      <c r="F455" s="7">
        <v>30</v>
      </c>
      <c r="G455" s="7">
        <v>0</v>
      </c>
      <c r="H455" s="7">
        <v>30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2">
        <f t="shared" si="77"/>
        <v>30</v>
      </c>
      <c r="V455" s="2">
        <f t="shared" si="78"/>
        <v>0</v>
      </c>
      <c r="W455" s="2">
        <f t="shared" si="75"/>
        <v>0</v>
      </c>
      <c r="X455" s="2">
        <f t="shared" si="79"/>
        <v>0</v>
      </c>
      <c r="Y455" s="2">
        <f t="shared" si="76"/>
        <v>30</v>
      </c>
      <c r="Z455" s="2">
        <f t="shared" si="80"/>
        <v>0</v>
      </c>
      <c r="AA455" s="13">
        <v>0.72699999999999998</v>
      </c>
      <c r="AB455" s="5">
        <v>0.82499999999999996</v>
      </c>
      <c r="AC455" s="5">
        <v>1.1970000000000001</v>
      </c>
      <c r="AD455" s="18" t="s">
        <v>15</v>
      </c>
      <c r="AE455" s="18" t="s">
        <v>15</v>
      </c>
      <c r="AF455" s="13">
        <v>1.4810000000000001</v>
      </c>
      <c r="AG455" s="15">
        <v>11</v>
      </c>
      <c r="AH455" s="30">
        <f t="shared" ref="AH455:AH465" si="81">(LOG(AF455)-LOG(AA455))/AG455</f>
        <v>2.8092786151106428E-2</v>
      </c>
      <c r="AI455" s="32">
        <f t="shared" ref="AI455:AI465" si="82">(LOG(AC455)-LOG(AA455))/AG455</f>
        <v>1.9687249049761171E-2</v>
      </c>
      <c r="AJ455" s="10" t="s">
        <v>15</v>
      </c>
    </row>
    <row r="456" spans="1:36" s="16" customFormat="1">
      <c r="A456" s="19" t="s">
        <v>19</v>
      </c>
      <c r="B456" s="19" t="s">
        <v>58</v>
      </c>
      <c r="C456" s="8">
        <v>0.1</v>
      </c>
      <c r="D456" s="7">
        <v>25</v>
      </c>
      <c r="E456" s="7">
        <v>2</v>
      </c>
      <c r="F456" s="7">
        <v>10</v>
      </c>
      <c r="G456" s="7">
        <v>0</v>
      </c>
      <c r="H456" s="7">
        <v>10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2">
        <f t="shared" si="77"/>
        <v>10</v>
      </c>
      <c r="V456" s="2">
        <f t="shared" si="78"/>
        <v>0</v>
      </c>
      <c r="W456" s="2">
        <f t="shared" si="75"/>
        <v>0</v>
      </c>
      <c r="X456" s="2">
        <f t="shared" si="79"/>
        <v>0</v>
      </c>
      <c r="Y456" s="2">
        <f t="shared" si="76"/>
        <v>10</v>
      </c>
      <c r="Z456" s="2">
        <f t="shared" si="80"/>
        <v>0</v>
      </c>
      <c r="AA456" s="13">
        <v>0.72899999999999998</v>
      </c>
      <c r="AB456" s="5">
        <v>0.85499999999999998</v>
      </c>
      <c r="AC456" s="5">
        <v>1.246</v>
      </c>
      <c r="AD456" s="18" t="s">
        <v>15</v>
      </c>
      <c r="AE456" s="18" t="s">
        <v>15</v>
      </c>
      <c r="AF456" s="13">
        <v>1.6080000000000001</v>
      </c>
      <c r="AG456" s="15">
        <v>11</v>
      </c>
      <c r="AH456" s="30">
        <f t="shared" si="81"/>
        <v>3.1232592372223443E-2</v>
      </c>
      <c r="AI456" s="32">
        <f t="shared" si="82"/>
        <v>2.1162774000470563E-2</v>
      </c>
      <c r="AJ456" s="10" t="s">
        <v>15</v>
      </c>
    </row>
    <row r="457" spans="1:36" s="16" customFormat="1">
      <c r="A457" s="19" t="s">
        <v>19</v>
      </c>
      <c r="B457" s="19" t="s">
        <v>58</v>
      </c>
      <c r="C457" s="8">
        <v>0.1</v>
      </c>
      <c r="D457" s="7">
        <v>25</v>
      </c>
      <c r="E457" s="7">
        <v>3</v>
      </c>
      <c r="F457" s="7">
        <v>20</v>
      </c>
      <c r="G457" s="7">
        <v>0</v>
      </c>
      <c r="H457" s="7">
        <v>20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2">
        <f t="shared" si="77"/>
        <v>20</v>
      </c>
      <c r="V457" s="2">
        <f t="shared" si="78"/>
        <v>0</v>
      </c>
      <c r="W457" s="2">
        <f t="shared" si="75"/>
        <v>0</v>
      </c>
      <c r="X457" s="2">
        <f t="shared" si="79"/>
        <v>0</v>
      </c>
      <c r="Y457" s="2">
        <f t="shared" si="76"/>
        <v>20</v>
      </c>
      <c r="Z457" s="2">
        <f t="shared" si="80"/>
        <v>0</v>
      </c>
      <c r="AA457" s="5">
        <v>0.70399999999999996</v>
      </c>
      <c r="AB457" s="5">
        <v>0.79800000000000004</v>
      </c>
      <c r="AC457" s="5">
        <v>1.1240000000000001</v>
      </c>
      <c r="AD457" s="18" t="s">
        <v>15</v>
      </c>
      <c r="AE457" s="18" t="s">
        <v>15</v>
      </c>
      <c r="AF457" s="13">
        <v>1.359</v>
      </c>
      <c r="AG457" s="15">
        <v>11</v>
      </c>
      <c r="AH457" s="30">
        <f t="shared" si="81"/>
        <v>2.5967890690034742E-2</v>
      </c>
      <c r="AI457" s="32">
        <f t="shared" si="82"/>
        <v>1.8472150190084555E-2</v>
      </c>
      <c r="AJ457" s="10" t="s">
        <v>15</v>
      </c>
    </row>
    <row r="458" spans="1:36" s="16" customFormat="1">
      <c r="A458" s="19" t="s">
        <v>19</v>
      </c>
      <c r="B458" s="19" t="s">
        <v>58</v>
      </c>
      <c r="C458" s="8">
        <v>0.1</v>
      </c>
      <c r="D458" s="7">
        <v>25</v>
      </c>
      <c r="E458" s="7">
        <v>4</v>
      </c>
      <c r="F458" s="7">
        <v>20</v>
      </c>
      <c r="G458" s="7">
        <v>0</v>
      </c>
      <c r="H458" s="7">
        <v>20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2">
        <f t="shared" si="77"/>
        <v>20</v>
      </c>
      <c r="V458" s="2">
        <f t="shared" si="78"/>
        <v>0</v>
      </c>
      <c r="W458" s="2">
        <f t="shared" si="75"/>
        <v>0</v>
      </c>
      <c r="X458" s="2">
        <f t="shared" si="79"/>
        <v>0</v>
      </c>
      <c r="Y458" s="2">
        <f t="shared" si="76"/>
        <v>20</v>
      </c>
      <c r="Z458" s="2">
        <f t="shared" si="80"/>
        <v>0</v>
      </c>
      <c r="AA458" s="5">
        <v>0.72399999999999998</v>
      </c>
      <c r="AB458" s="5">
        <v>0.83399999999999996</v>
      </c>
      <c r="AC458" s="5">
        <v>1.2070000000000001</v>
      </c>
      <c r="AD458" s="18" t="s">
        <v>15</v>
      </c>
      <c r="AE458" s="18" t="s">
        <v>15</v>
      </c>
      <c r="AF458" s="13">
        <v>1.5820000000000001</v>
      </c>
      <c r="AG458" s="15">
        <v>11</v>
      </c>
      <c r="AH458" s="30">
        <f t="shared" si="81"/>
        <v>3.0860719360410075E-2</v>
      </c>
      <c r="AI458" s="32">
        <f t="shared" si="82"/>
        <v>2.0178973081836579E-2</v>
      </c>
      <c r="AJ458" s="10" t="s">
        <v>15</v>
      </c>
    </row>
    <row r="459" spans="1:36" s="16" customFormat="1">
      <c r="A459" s="19" t="s">
        <v>19</v>
      </c>
      <c r="B459" s="19" t="s">
        <v>58</v>
      </c>
      <c r="C459" s="8">
        <v>0.25</v>
      </c>
      <c r="D459" s="7">
        <v>25</v>
      </c>
      <c r="E459" s="7">
        <v>1</v>
      </c>
      <c r="F459" s="7">
        <f>50+40</f>
        <v>90</v>
      </c>
      <c r="G459" s="7">
        <v>50</v>
      </c>
      <c r="H459" s="7">
        <v>40</v>
      </c>
      <c r="I459" s="7">
        <f>30+30</f>
        <v>60</v>
      </c>
      <c r="J459" s="7">
        <v>30</v>
      </c>
      <c r="K459" s="7">
        <v>30</v>
      </c>
      <c r="L459" s="7">
        <v>20</v>
      </c>
      <c r="M459" s="7">
        <v>0</v>
      </c>
      <c r="N459" s="7">
        <v>20</v>
      </c>
      <c r="O459" s="7">
        <v>20</v>
      </c>
      <c r="P459" s="7">
        <v>0</v>
      </c>
      <c r="Q459" s="7">
        <f>20</f>
        <v>20</v>
      </c>
      <c r="R459" s="7">
        <v>0</v>
      </c>
      <c r="S459" s="7">
        <v>0</v>
      </c>
      <c r="T459" s="7">
        <v>0</v>
      </c>
      <c r="U459" s="2">
        <f t="shared" si="77"/>
        <v>90</v>
      </c>
      <c r="V459" s="2">
        <f t="shared" si="78"/>
        <v>60</v>
      </c>
      <c r="W459" s="2">
        <f t="shared" si="75"/>
        <v>50</v>
      </c>
      <c r="X459" s="2">
        <f t="shared" si="79"/>
        <v>30</v>
      </c>
      <c r="Y459" s="2">
        <f t="shared" si="76"/>
        <v>40</v>
      </c>
      <c r="Z459" s="2">
        <f t="shared" si="80"/>
        <v>30</v>
      </c>
      <c r="AA459" s="5">
        <v>0.74399999999999999</v>
      </c>
      <c r="AB459" s="5">
        <v>0.85599999999999998</v>
      </c>
      <c r="AC459" s="5">
        <v>1.2310000000000001</v>
      </c>
      <c r="AD459" s="5">
        <v>1.2450000000000001</v>
      </c>
      <c r="AE459" s="5">
        <v>1.397</v>
      </c>
      <c r="AF459" s="9" t="s">
        <v>15</v>
      </c>
      <c r="AG459" s="10" t="s">
        <v>15</v>
      </c>
      <c r="AH459" s="10" t="s">
        <v>15</v>
      </c>
      <c r="AI459" s="10" t="s">
        <v>15</v>
      </c>
      <c r="AJ459" s="10" t="s">
        <v>15</v>
      </c>
    </row>
    <row r="460" spans="1:36" s="16" customFormat="1">
      <c r="A460" s="19" t="s">
        <v>19</v>
      </c>
      <c r="B460" s="19" t="s">
        <v>58</v>
      </c>
      <c r="C460" s="8">
        <v>0.25</v>
      </c>
      <c r="D460" s="7">
        <v>25</v>
      </c>
      <c r="E460" s="7">
        <v>2</v>
      </c>
      <c r="F460" s="7">
        <f>50+20</f>
        <v>70</v>
      </c>
      <c r="G460" s="7">
        <v>50</v>
      </c>
      <c r="H460" s="7">
        <v>20</v>
      </c>
      <c r="I460" s="7">
        <f t="shared" ref="I460:I462" si="83">30+30</f>
        <v>60</v>
      </c>
      <c r="J460" s="7">
        <v>30</v>
      </c>
      <c r="K460" s="7">
        <v>30</v>
      </c>
      <c r="L460" s="7">
        <v>20</v>
      </c>
      <c r="M460" s="7">
        <v>0</v>
      </c>
      <c r="N460" s="7">
        <v>20</v>
      </c>
      <c r="O460" s="7">
        <v>20</v>
      </c>
      <c r="P460" s="7">
        <v>0</v>
      </c>
      <c r="Q460" s="7">
        <f>20</f>
        <v>20</v>
      </c>
      <c r="R460" s="7">
        <v>0</v>
      </c>
      <c r="S460" s="7">
        <v>0</v>
      </c>
      <c r="T460" s="7">
        <v>0</v>
      </c>
      <c r="U460" s="2">
        <f t="shared" si="77"/>
        <v>70</v>
      </c>
      <c r="V460" s="2">
        <f t="shared" si="78"/>
        <v>60</v>
      </c>
      <c r="W460" s="2">
        <f t="shared" si="75"/>
        <v>50</v>
      </c>
      <c r="X460" s="2">
        <f t="shared" si="79"/>
        <v>30</v>
      </c>
      <c r="Y460" s="2">
        <f t="shared" si="76"/>
        <v>30</v>
      </c>
      <c r="Z460" s="2">
        <f t="shared" si="80"/>
        <v>30</v>
      </c>
      <c r="AA460" s="5">
        <v>0.72199999999999998</v>
      </c>
      <c r="AB460" s="5">
        <v>0.85299999999999998</v>
      </c>
      <c r="AC460" s="5">
        <v>1.2370000000000001</v>
      </c>
      <c r="AD460" s="5">
        <v>1.23</v>
      </c>
      <c r="AE460" s="5">
        <v>1.3979999999999999</v>
      </c>
      <c r="AF460" s="9" t="s">
        <v>15</v>
      </c>
      <c r="AG460" s="10" t="s">
        <v>15</v>
      </c>
      <c r="AH460" s="10" t="s">
        <v>15</v>
      </c>
      <c r="AI460" s="10" t="s">
        <v>15</v>
      </c>
      <c r="AJ460" s="10" t="s">
        <v>15</v>
      </c>
    </row>
    <row r="461" spans="1:36" s="16" customFormat="1">
      <c r="A461" s="19" t="s">
        <v>19</v>
      </c>
      <c r="B461" s="19" t="s">
        <v>58</v>
      </c>
      <c r="C461" s="8">
        <v>0.25</v>
      </c>
      <c r="D461" s="7">
        <v>25</v>
      </c>
      <c r="E461" s="7">
        <v>3</v>
      </c>
      <c r="F461" s="7">
        <f>30+40</f>
        <v>70</v>
      </c>
      <c r="G461" s="7">
        <v>30</v>
      </c>
      <c r="H461" s="7">
        <v>40</v>
      </c>
      <c r="I461" s="7">
        <f t="shared" si="83"/>
        <v>60</v>
      </c>
      <c r="J461" s="7">
        <v>30</v>
      </c>
      <c r="K461" s="7">
        <v>30</v>
      </c>
      <c r="L461" s="7">
        <v>10</v>
      </c>
      <c r="M461" s="7">
        <v>0</v>
      </c>
      <c r="N461" s="7">
        <v>10</v>
      </c>
      <c r="O461" s="7">
        <v>10</v>
      </c>
      <c r="P461" s="7">
        <v>0</v>
      </c>
      <c r="Q461" s="7">
        <v>10</v>
      </c>
      <c r="R461" s="7">
        <v>0</v>
      </c>
      <c r="S461" s="7">
        <v>0</v>
      </c>
      <c r="T461" s="7">
        <v>0</v>
      </c>
      <c r="U461" s="2">
        <f t="shared" si="77"/>
        <v>70</v>
      </c>
      <c r="V461" s="2">
        <f t="shared" si="78"/>
        <v>60</v>
      </c>
      <c r="W461" s="2">
        <f t="shared" si="75"/>
        <v>30</v>
      </c>
      <c r="X461" s="2">
        <f t="shared" si="79"/>
        <v>30</v>
      </c>
      <c r="Y461" s="2">
        <f t="shared" si="76"/>
        <v>40</v>
      </c>
      <c r="Z461" s="2">
        <f t="shared" si="80"/>
        <v>30</v>
      </c>
      <c r="AA461" s="5">
        <v>0.72</v>
      </c>
      <c r="AB461" s="5">
        <v>0.83799999999999997</v>
      </c>
      <c r="AC461" s="5">
        <v>1.1890000000000001</v>
      </c>
      <c r="AD461" s="5">
        <v>1.2090000000000001</v>
      </c>
      <c r="AE461" s="5">
        <v>1.397</v>
      </c>
      <c r="AF461" s="13">
        <v>1.5820000000000001</v>
      </c>
      <c r="AG461" s="15">
        <v>11</v>
      </c>
      <c r="AH461" s="30">
        <f t="shared" si="81"/>
        <v>3.1079452975489939E-2</v>
      </c>
      <c r="AI461" s="32">
        <f t="shared" si="82"/>
        <v>1.9804487107947563E-2</v>
      </c>
      <c r="AJ461" s="32">
        <f t="shared" ref="AJ461:AJ465" si="84">(LOG(AD461)-LOG(AA461))/AG461</f>
        <v>2.0463073129954861E-2</v>
      </c>
    </row>
    <row r="462" spans="1:36" s="16" customFormat="1">
      <c r="A462" s="19" t="s">
        <v>19</v>
      </c>
      <c r="B462" s="19" t="s">
        <v>58</v>
      </c>
      <c r="C462" s="8">
        <v>0.25</v>
      </c>
      <c r="D462" s="7">
        <v>25</v>
      </c>
      <c r="E462" s="7">
        <v>4</v>
      </c>
      <c r="F462" s="7">
        <f>50+20</f>
        <v>70</v>
      </c>
      <c r="G462" s="7">
        <v>50</v>
      </c>
      <c r="H462" s="7">
        <v>20</v>
      </c>
      <c r="I462" s="7">
        <f t="shared" si="83"/>
        <v>60</v>
      </c>
      <c r="J462" s="7">
        <v>30</v>
      </c>
      <c r="K462" s="7">
        <v>30</v>
      </c>
      <c r="L462" s="7">
        <v>30</v>
      </c>
      <c r="M462" s="7">
        <v>0</v>
      </c>
      <c r="N462" s="7">
        <v>30</v>
      </c>
      <c r="O462" s="7">
        <v>20</v>
      </c>
      <c r="P462" s="7">
        <v>0</v>
      </c>
      <c r="Q462" s="7">
        <f>20</f>
        <v>20</v>
      </c>
      <c r="R462" s="7">
        <v>0</v>
      </c>
      <c r="S462" s="7">
        <v>0</v>
      </c>
      <c r="T462" s="7">
        <v>0</v>
      </c>
      <c r="U462" s="2">
        <f t="shared" si="77"/>
        <v>70</v>
      </c>
      <c r="V462" s="2">
        <f t="shared" si="78"/>
        <v>60</v>
      </c>
      <c r="W462" s="2">
        <f t="shared" si="75"/>
        <v>50</v>
      </c>
      <c r="X462" s="2">
        <f t="shared" si="79"/>
        <v>30</v>
      </c>
      <c r="Y462" s="2">
        <f t="shared" si="76"/>
        <v>30</v>
      </c>
      <c r="Z462" s="2">
        <f t="shared" si="80"/>
        <v>30</v>
      </c>
      <c r="AA462" s="5">
        <v>0.751</v>
      </c>
      <c r="AB462" s="5">
        <v>0.83699999999999997</v>
      </c>
      <c r="AC462" s="5">
        <v>0.92</v>
      </c>
      <c r="AD462" s="5">
        <v>1.1930000000000001</v>
      </c>
      <c r="AE462" s="5">
        <v>1.3360000000000001</v>
      </c>
      <c r="AF462" s="13">
        <v>1.542</v>
      </c>
      <c r="AG462" s="15">
        <v>11</v>
      </c>
      <c r="AH462" s="30">
        <f t="shared" si="81"/>
        <v>2.8404039700979076E-2</v>
      </c>
      <c r="AI462" s="32">
        <f t="shared" si="82"/>
        <v>8.0134445764897186E-3</v>
      </c>
      <c r="AJ462" s="32">
        <f t="shared" si="84"/>
        <v>1.82727733332885E-2</v>
      </c>
    </row>
    <row r="463" spans="1:36" s="16" customFormat="1">
      <c r="A463" s="19" t="s">
        <v>19</v>
      </c>
      <c r="B463" s="19" t="s">
        <v>58</v>
      </c>
      <c r="C463" s="8">
        <v>0.5</v>
      </c>
      <c r="D463" s="7">
        <v>25</v>
      </c>
      <c r="E463" s="7">
        <v>1</v>
      </c>
      <c r="F463" s="7">
        <f>30+20</f>
        <v>50</v>
      </c>
      <c r="G463" s="7">
        <v>30</v>
      </c>
      <c r="H463" s="7">
        <v>20</v>
      </c>
      <c r="I463" s="7">
        <f>30+30</f>
        <v>60</v>
      </c>
      <c r="J463" s="7">
        <v>30</v>
      </c>
      <c r="K463" s="7">
        <v>30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2">
        <f t="shared" si="77"/>
        <v>60</v>
      </c>
      <c r="V463" s="2">
        <f t="shared" si="78"/>
        <v>60</v>
      </c>
      <c r="W463" s="2">
        <f t="shared" si="75"/>
        <v>30</v>
      </c>
      <c r="X463" s="2">
        <f t="shared" si="79"/>
        <v>30</v>
      </c>
      <c r="Y463" s="2">
        <f t="shared" si="76"/>
        <v>30</v>
      </c>
      <c r="Z463" s="2">
        <f t="shared" si="80"/>
        <v>30</v>
      </c>
      <c r="AA463" s="5">
        <v>0.70299999999999996</v>
      </c>
      <c r="AB463" s="5">
        <v>0.80700000000000005</v>
      </c>
      <c r="AC463" s="5">
        <v>1.143</v>
      </c>
      <c r="AD463" s="5">
        <v>1.37</v>
      </c>
      <c r="AE463" s="5">
        <v>1.387</v>
      </c>
      <c r="AF463" s="13">
        <v>1.5429999999999999</v>
      </c>
      <c r="AG463" s="15">
        <v>11</v>
      </c>
      <c r="AH463" s="30">
        <f t="shared" si="81"/>
        <v>3.1037327367574939E-2</v>
      </c>
      <c r="AI463" s="32">
        <f t="shared" si="82"/>
        <v>1.9190082306859802E-2</v>
      </c>
      <c r="AJ463" s="32">
        <f t="shared" si="84"/>
        <v>2.634229473968935E-2</v>
      </c>
    </row>
    <row r="464" spans="1:36" s="16" customFormat="1">
      <c r="A464" s="19" t="s">
        <v>19</v>
      </c>
      <c r="B464" s="19" t="s">
        <v>58</v>
      </c>
      <c r="C464" s="8">
        <v>0.5</v>
      </c>
      <c r="D464" s="7">
        <v>25</v>
      </c>
      <c r="E464" s="7">
        <v>2</v>
      </c>
      <c r="F464" s="7">
        <f>30+30</f>
        <v>60</v>
      </c>
      <c r="G464" s="7">
        <v>30</v>
      </c>
      <c r="H464" s="7">
        <v>30</v>
      </c>
      <c r="I464" s="7">
        <f>30+20</f>
        <v>50</v>
      </c>
      <c r="J464" s="7">
        <v>30</v>
      </c>
      <c r="K464" s="7">
        <v>20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2">
        <f t="shared" si="77"/>
        <v>60</v>
      </c>
      <c r="V464" s="2">
        <f t="shared" si="78"/>
        <v>50</v>
      </c>
      <c r="W464" s="2">
        <f t="shared" si="75"/>
        <v>30</v>
      </c>
      <c r="X464" s="2">
        <f t="shared" si="79"/>
        <v>30</v>
      </c>
      <c r="Y464" s="2">
        <f t="shared" si="76"/>
        <v>30</v>
      </c>
      <c r="Z464" s="2">
        <f t="shared" si="80"/>
        <v>20</v>
      </c>
      <c r="AA464" s="5">
        <v>0.746</v>
      </c>
      <c r="AB464" s="5">
        <v>0.84799999999999998</v>
      </c>
      <c r="AC464" s="5">
        <v>1.2230000000000001</v>
      </c>
      <c r="AD464" s="5">
        <v>1.3819999999999999</v>
      </c>
      <c r="AE464" s="5">
        <v>1.4279999999999999</v>
      </c>
      <c r="AF464" s="13">
        <v>1.593</v>
      </c>
      <c r="AG464" s="15">
        <v>11</v>
      </c>
      <c r="AH464" s="30">
        <f t="shared" si="81"/>
        <v>2.9952449848042063E-2</v>
      </c>
      <c r="AI464" s="32">
        <f t="shared" si="82"/>
        <v>1.9517057233056065E-2</v>
      </c>
      <c r="AJ464" s="32">
        <f t="shared" si="84"/>
        <v>2.4342655960500982E-2</v>
      </c>
    </row>
    <row r="465" spans="1:36" s="16" customFormat="1">
      <c r="A465" s="19" t="s">
        <v>19</v>
      </c>
      <c r="B465" s="19" t="s">
        <v>58</v>
      </c>
      <c r="C465" s="8">
        <v>0.5</v>
      </c>
      <c r="D465" s="7">
        <v>25</v>
      </c>
      <c r="E465" s="7">
        <v>3</v>
      </c>
      <c r="F465" s="7">
        <f>50+30</f>
        <v>80</v>
      </c>
      <c r="G465" s="7">
        <v>50</v>
      </c>
      <c r="H465" s="7">
        <v>30</v>
      </c>
      <c r="I465" s="7">
        <f>30+40</f>
        <v>70</v>
      </c>
      <c r="J465" s="7">
        <v>30</v>
      </c>
      <c r="K465" s="7">
        <v>40</v>
      </c>
      <c r="L465" s="7">
        <v>30</v>
      </c>
      <c r="M465" s="7">
        <v>0</v>
      </c>
      <c r="N465" s="7">
        <v>30</v>
      </c>
      <c r="O465" s="7">
        <v>30</v>
      </c>
      <c r="P465" s="7">
        <v>0</v>
      </c>
      <c r="Q465" s="7">
        <v>30</v>
      </c>
      <c r="R465" s="7">
        <v>0</v>
      </c>
      <c r="S465" s="7">
        <v>0</v>
      </c>
      <c r="T465" s="7">
        <v>0</v>
      </c>
      <c r="U465" s="2">
        <f t="shared" si="77"/>
        <v>80</v>
      </c>
      <c r="V465" s="2">
        <f t="shared" si="78"/>
        <v>70</v>
      </c>
      <c r="W465" s="2">
        <f t="shared" si="75"/>
        <v>50</v>
      </c>
      <c r="X465" s="2">
        <f t="shared" si="79"/>
        <v>30</v>
      </c>
      <c r="Y465" s="2">
        <f t="shared" si="76"/>
        <v>40</v>
      </c>
      <c r="Z465" s="2">
        <f t="shared" si="80"/>
        <v>40</v>
      </c>
      <c r="AA465" s="5">
        <v>0.76100000000000001</v>
      </c>
      <c r="AB465" s="5">
        <v>0.85599999999999998</v>
      </c>
      <c r="AC465" s="5">
        <v>1.248</v>
      </c>
      <c r="AD465" s="5">
        <v>1.2769999999999999</v>
      </c>
      <c r="AE465" s="5">
        <v>1.4239999999999999</v>
      </c>
      <c r="AF465" s="13">
        <v>1.6140000000000001</v>
      </c>
      <c r="AG465" s="15">
        <v>11</v>
      </c>
      <c r="AH465" s="30">
        <f t="shared" si="81"/>
        <v>2.9683533965043529E-2</v>
      </c>
      <c r="AI465" s="32">
        <f t="shared" si="82"/>
        <v>1.9529993506893852E-2</v>
      </c>
      <c r="AJ465" s="32">
        <f t="shared" si="84"/>
        <v>2.0436930953894764E-2</v>
      </c>
    </row>
    <row r="466" spans="1:36" s="16" customFormat="1">
      <c r="A466" s="19" t="s">
        <v>19</v>
      </c>
      <c r="B466" s="19" t="s">
        <v>58</v>
      </c>
      <c r="C466" s="8">
        <v>0.5</v>
      </c>
      <c r="D466" s="7">
        <v>25</v>
      </c>
      <c r="E466" s="7">
        <v>4</v>
      </c>
      <c r="F466" s="7">
        <f>50+30</f>
        <v>80</v>
      </c>
      <c r="G466" s="28">
        <v>50</v>
      </c>
      <c r="H466" s="7">
        <v>30</v>
      </c>
      <c r="I466" s="7">
        <f>30+50</f>
        <v>80</v>
      </c>
      <c r="J466" s="7">
        <v>30</v>
      </c>
      <c r="K466" s="7">
        <v>50</v>
      </c>
      <c r="L466" s="7">
        <v>30</v>
      </c>
      <c r="M466" s="7">
        <v>0</v>
      </c>
      <c r="N466" s="7">
        <v>30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2">
        <f t="shared" si="77"/>
        <v>80</v>
      </c>
      <c r="V466" s="2">
        <f t="shared" si="78"/>
        <v>80</v>
      </c>
      <c r="W466" s="2">
        <f t="shared" si="75"/>
        <v>50</v>
      </c>
      <c r="X466" s="2">
        <f t="shared" si="79"/>
        <v>30</v>
      </c>
      <c r="Y466" s="2">
        <f t="shared" si="76"/>
        <v>50</v>
      </c>
      <c r="Z466" s="2">
        <f t="shared" si="80"/>
        <v>50</v>
      </c>
      <c r="AA466" s="5">
        <v>0.70199999999999996</v>
      </c>
      <c r="AB466" s="5">
        <v>0.84</v>
      </c>
      <c r="AC466" s="5">
        <v>1.1970000000000001</v>
      </c>
      <c r="AD466" s="5">
        <v>1.3839999999999999</v>
      </c>
      <c r="AE466" s="5">
        <v>1.389</v>
      </c>
      <c r="AF466" s="9" t="s">
        <v>15</v>
      </c>
      <c r="AG466" s="10" t="s">
        <v>15</v>
      </c>
      <c r="AH466" s="10" t="s">
        <v>15</v>
      </c>
      <c r="AI466" s="10" t="s">
        <v>15</v>
      </c>
      <c r="AJ466" s="10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66"/>
  <sheetViews>
    <sheetView tabSelected="1" topLeftCell="AF1" workbookViewId="0">
      <selection activeCell="AM3" sqref="AM3"/>
    </sheetView>
  </sheetViews>
  <sheetFormatPr baseColWidth="10" defaultRowHeight="15" x14ac:dyDescent="0"/>
  <cols>
    <col min="1" max="1" width="8.83203125" style="19" bestFit="1" customWidth="1"/>
    <col min="2" max="2" width="14.1640625" style="19" bestFit="1" customWidth="1"/>
    <col min="3" max="3" width="5.1640625" style="1" bestFit="1" customWidth="1"/>
    <col min="4" max="4" width="7.83203125" style="2" bestFit="1" customWidth="1"/>
    <col min="5" max="5" width="4.33203125" style="2" bestFit="1" customWidth="1"/>
    <col min="6" max="6" width="12.1640625" style="2" bestFit="1" customWidth="1"/>
    <col min="7" max="7" width="21.83203125" style="2" bestFit="1" customWidth="1"/>
    <col min="8" max="8" width="19.5" style="2" bestFit="1" customWidth="1"/>
    <col min="9" max="9" width="12.1640625" style="2" bestFit="1" customWidth="1"/>
    <col min="10" max="10" width="21.83203125" style="2" bestFit="1" customWidth="1"/>
    <col min="11" max="11" width="19.5" style="2" bestFit="1" customWidth="1"/>
    <col min="12" max="12" width="12.1640625" style="2" bestFit="1" customWidth="1"/>
    <col min="13" max="13" width="21.83203125" style="2" bestFit="1" customWidth="1"/>
    <col min="14" max="14" width="19.5" style="2" bestFit="1" customWidth="1"/>
    <col min="15" max="15" width="12.1640625" style="2" bestFit="1" customWidth="1"/>
    <col min="16" max="16" width="21.83203125" style="2" bestFit="1" customWidth="1"/>
    <col min="17" max="17" width="19.5" style="2" bestFit="1" customWidth="1"/>
    <col min="18" max="18" width="12.1640625" style="2" bestFit="1" customWidth="1"/>
    <col min="19" max="19" width="21.83203125" style="2" bestFit="1" customWidth="1"/>
    <col min="20" max="20" width="19.5" style="2" bestFit="1" customWidth="1"/>
    <col min="21" max="22" width="23.6640625" style="2" bestFit="1" customWidth="1"/>
    <col min="23" max="24" width="27.83203125" style="2" bestFit="1" customWidth="1"/>
    <col min="25" max="26" width="25.5" style="2" bestFit="1" customWidth="1"/>
    <col min="27" max="31" width="7.33203125" style="3" bestFit="1" customWidth="1"/>
    <col min="32" max="32" width="14.1640625" style="3" bestFit="1" customWidth="1"/>
    <col min="33" max="33" width="13.83203125" style="2" bestFit="1" customWidth="1"/>
    <col min="34" max="34" width="14.1640625" style="2" bestFit="1" customWidth="1"/>
    <col min="35" max="35" width="11.5" style="2" bestFit="1" customWidth="1"/>
    <col min="36" max="36" width="27.6640625" style="4" bestFit="1" customWidth="1"/>
    <col min="37" max="38" width="21.83203125" style="4" bestFit="1" customWidth="1"/>
    <col min="39" max="39" width="31" style="4" bestFit="1" customWidth="1"/>
    <col min="40" max="16384" width="10.83203125" style="4"/>
  </cols>
  <sheetData>
    <row r="1" spans="1:39" s="21" customFormat="1">
      <c r="A1" s="22" t="s">
        <v>0</v>
      </c>
      <c r="B1" s="22" t="s">
        <v>56</v>
      </c>
      <c r="C1" s="23" t="s">
        <v>1</v>
      </c>
      <c r="D1" s="24" t="s">
        <v>2</v>
      </c>
      <c r="E1" s="24" t="s">
        <v>3</v>
      </c>
      <c r="F1" s="24" t="s">
        <v>4</v>
      </c>
      <c r="G1" s="24" t="s">
        <v>46</v>
      </c>
      <c r="H1" s="24" t="s">
        <v>47</v>
      </c>
      <c r="I1" s="24" t="s">
        <v>6</v>
      </c>
      <c r="J1" s="24" t="s">
        <v>48</v>
      </c>
      <c r="K1" s="24" t="s">
        <v>49</v>
      </c>
      <c r="L1" s="24" t="s">
        <v>8</v>
      </c>
      <c r="M1" s="24" t="s">
        <v>50</v>
      </c>
      <c r="N1" s="24" t="s">
        <v>51</v>
      </c>
      <c r="O1" s="24" t="s">
        <v>10</v>
      </c>
      <c r="P1" s="24" t="s">
        <v>52</v>
      </c>
      <c r="Q1" s="24" t="s">
        <v>53</v>
      </c>
      <c r="R1" s="24" t="s">
        <v>12</v>
      </c>
      <c r="S1" s="27" t="s">
        <v>54</v>
      </c>
      <c r="T1" s="27" t="s">
        <v>55</v>
      </c>
      <c r="U1" s="24" t="s">
        <v>63</v>
      </c>
      <c r="V1" s="24" t="s">
        <v>67</v>
      </c>
      <c r="W1" s="24" t="s">
        <v>64</v>
      </c>
      <c r="X1" s="24" t="s">
        <v>66</v>
      </c>
      <c r="Y1" s="24" t="s">
        <v>65</v>
      </c>
      <c r="Z1" s="24" t="s">
        <v>68</v>
      </c>
      <c r="AA1" s="25" t="s">
        <v>5</v>
      </c>
      <c r="AB1" s="25" t="s">
        <v>7</v>
      </c>
      <c r="AC1" s="25" t="s">
        <v>9</v>
      </c>
      <c r="AD1" s="25" t="s">
        <v>11</v>
      </c>
      <c r="AE1" s="25" t="s">
        <v>13</v>
      </c>
      <c r="AF1" s="25" t="s">
        <v>26</v>
      </c>
      <c r="AG1" s="24" t="s">
        <v>27</v>
      </c>
      <c r="AH1" s="24" t="s">
        <v>69</v>
      </c>
      <c r="AI1" s="24" t="s">
        <v>70</v>
      </c>
      <c r="AJ1" s="29" t="s">
        <v>59</v>
      </c>
      <c r="AK1" s="31" t="s">
        <v>60</v>
      </c>
      <c r="AL1" s="31" t="s">
        <v>61</v>
      </c>
      <c r="AM1" s="29" t="s">
        <v>71</v>
      </c>
    </row>
    <row r="2" spans="1:39">
      <c r="A2" s="19" t="s">
        <v>14</v>
      </c>
      <c r="B2" s="19" t="s">
        <v>57</v>
      </c>
      <c r="C2" s="1">
        <v>0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f>MAX(F2,I2,L2,O2, R2)</f>
        <v>0</v>
      </c>
      <c r="V2" s="2">
        <f>MAX(I2,L2,O2, R2)</f>
        <v>0</v>
      </c>
      <c r="W2" s="2">
        <f t="shared" ref="W2:W65" si="0">MAX(G2,J2,M2,P2, S2)</f>
        <v>0</v>
      </c>
      <c r="X2" s="2">
        <f>MAX(J2,M2,P2, S2)</f>
        <v>0</v>
      </c>
      <c r="Y2" s="2">
        <f t="shared" ref="Y2:Y65" si="1">MAX(H2,K2,N2,Q2, T2)</f>
        <v>0</v>
      </c>
      <c r="Z2" s="2">
        <f>MAX(K2,N2,Q2, T2)</f>
        <v>0</v>
      </c>
      <c r="AA2" s="3">
        <v>0.80900000000000005</v>
      </c>
      <c r="AB2" s="3">
        <v>0.91300000000000003</v>
      </c>
      <c r="AC2" s="3">
        <v>0.95699999999999996</v>
      </c>
      <c r="AD2" s="3">
        <v>1.147</v>
      </c>
      <c r="AE2" s="3">
        <v>1.6020000000000001</v>
      </c>
      <c r="AF2" s="3">
        <v>1.6339999999999999</v>
      </c>
      <c r="AG2" s="2">
        <v>6</v>
      </c>
      <c r="AH2" s="2">
        <v>6</v>
      </c>
      <c r="AI2" s="2">
        <v>0</v>
      </c>
      <c r="AJ2" s="30">
        <f>(LN(AF2 / AA2))/AG2</f>
        <v>0.11716455972690941</v>
      </c>
      <c r="AK2" s="32">
        <f>(LN(AC2 / AA2))/AG2</f>
        <v>2.80007457324104E-2</v>
      </c>
      <c r="AL2" s="32">
        <f>(LN(AD2 / AA2))/AG2</f>
        <v>5.8184366678479836E-2</v>
      </c>
      <c r="AM2" s="4">
        <f>(AF2-AA2)/AG2</f>
        <v>0.13749999999999998</v>
      </c>
    </row>
    <row r="3" spans="1:39">
      <c r="A3" s="19" t="s">
        <v>14</v>
      </c>
      <c r="B3" s="33" t="s">
        <v>57</v>
      </c>
      <c r="C3" s="1">
        <v>0</v>
      </c>
      <c r="D3" s="2">
        <v>0</v>
      </c>
      <c r="E3" s="2">
        <v>2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f t="shared" ref="U3:U66" si="2">MAX(F3,I3,L3,O3, R3)</f>
        <v>0</v>
      </c>
      <c r="V3" s="2">
        <f t="shared" ref="V3:V66" si="3">MAX(I3,L3,O3, R3)</f>
        <v>0</v>
      </c>
      <c r="W3" s="2">
        <f t="shared" si="0"/>
        <v>0</v>
      </c>
      <c r="X3" s="2">
        <f t="shared" ref="X3:X66" si="4">MAX(J3,M3,P3, S3)</f>
        <v>0</v>
      </c>
      <c r="Y3" s="2">
        <f t="shared" si="1"/>
        <v>0</v>
      </c>
      <c r="Z3" s="2">
        <f t="shared" ref="Z3:Z66" si="5">MAX(K3,N3,Q3, T3)</f>
        <v>0</v>
      </c>
      <c r="AA3" s="3">
        <v>0.81699999999999995</v>
      </c>
      <c r="AB3" s="3">
        <v>0.98699999999999999</v>
      </c>
      <c r="AC3" s="3">
        <v>1.01</v>
      </c>
      <c r="AD3" s="3">
        <v>1.274</v>
      </c>
      <c r="AE3" s="3">
        <v>1.655</v>
      </c>
      <c r="AF3" s="3">
        <v>1.6919999999999999</v>
      </c>
      <c r="AG3" s="2">
        <v>6</v>
      </c>
      <c r="AH3" s="2">
        <v>6</v>
      </c>
      <c r="AI3" s="2">
        <v>0</v>
      </c>
      <c r="AJ3" s="30">
        <f t="shared" ref="AJ3:AJ10" si="6">(LN(AF3 / AA3))/AG3</f>
        <v>0.12133790755102762</v>
      </c>
      <c r="AK3" s="32">
        <f t="shared" ref="AK3:AK9" si="7">(LN(AC3 / AA3))/AG3</f>
        <v>3.5344419162550399E-2</v>
      </c>
      <c r="AL3" s="32">
        <f t="shared" ref="AL3:AL9" si="8">(LN(AD3 / AA3))/AG3</f>
        <v>7.4046290212017654E-2</v>
      </c>
      <c r="AM3" s="4">
        <f t="shared" ref="AM3:AM65" si="9">(AF3-AA3)/AG3</f>
        <v>0.14583333333333334</v>
      </c>
    </row>
    <row r="4" spans="1:39">
      <c r="A4" s="19" t="s">
        <v>14</v>
      </c>
      <c r="B4" s="19" t="s">
        <v>57</v>
      </c>
      <c r="C4" s="1">
        <v>0</v>
      </c>
      <c r="D4" s="2">
        <v>0</v>
      </c>
      <c r="E4" s="2">
        <v>3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f t="shared" si="2"/>
        <v>0</v>
      </c>
      <c r="V4" s="2">
        <f t="shared" si="3"/>
        <v>0</v>
      </c>
      <c r="W4" s="2">
        <f t="shared" si="0"/>
        <v>0</v>
      </c>
      <c r="X4" s="2">
        <f t="shared" si="4"/>
        <v>0</v>
      </c>
      <c r="Y4" s="2">
        <f t="shared" si="1"/>
        <v>0</v>
      </c>
      <c r="Z4" s="2">
        <f t="shared" si="5"/>
        <v>0</v>
      </c>
      <c r="AA4" s="3">
        <v>0.81499999999999995</v>
      </c>
      <c r="AB4" s="3">
        <v>1.0029999999999999</v>
      </c>
      <c r="AC4" s="3">
        <v>1.0660000000000001</v>
      </c>
      <c r="AD4" s="3">
        <v>1.35</v>
      </c>
      <c r="AE4" s="3">
        <v>1.756</v>
      </c>
      <c r="AF4" s="3">
        <v>1.7609999999999999</v>
      </c>
      <c r="AG4" s="2">
        <v>6</v>
      </c>
      <c r="AH4" s="2">
        <v>6</v>
      </c>
      <c r="AI4" s="2">
        <v>0</v>
      </c>
      <c r="AJ4" s="30">
        <f t="shared" si="6"/>
        <v>0.12840816587589057</v>
      </c>
      <c r="AK4" s="32">
        <f t="shared" si="7"/>
        <v>4.474674858082122E-2</v>
      </c>
      <c r="AL4" s="32">
        <f t="shared" si="8"/>
        <v>8.4111959698602093E-2</v>
      </c>
      <c r="AM4" s="4">
        <f t="shared" si="9"/>
        <v>0.15766666666666665</v>
      </c>
    </row>
    <row r="5" spans="1:39">
      <c r="A5" s="19" t="s">
        <v>14</v>
      </c>
      <c r="B5" s="19" t="s">
        <v>57</v>
      </c>
      <c r="C5" s="1">
        <v>0</v>
      </c>
      <c r="D5" s="2">
        <v>0</v>
      </c>
      <c r="E5" s="2">
        <v>4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f t="shared" si="2"/>
        <v>0</v>
      </c>
      <c r="V5" s="2">
        <f t="shared" si="3"/>
        <v>0</v>
      </c>
      <c r="W5" s="2">
        <f t="shared" si="0"/>
        <v>0</v>
      </c>
      <c r="X5" s="2">
        <f t="shared" si="4"/>
        <v>0</v>
      </c>
      <c r="Y5" s="2">
        <f t="shared" si="1"/>
        <v>0</v>
      </c>
      <c r="Z5" s="2">
        <f t="shared" si="5"/>
        <v>0</v>
      </c>
      <c r="AA5" s="3">
        <v>0.81399999999999995</v>
      </c>
      <c r="AB5" s="3">
        <v>1.0269999999999999</v>
      </c>
      <c r="AC5" s="3">
        <v>1.087</v>
      </c>
      <c r="AD5" s="3">
        <v>1.3109999999999999</v>
      </c>
      <c r="AE5" s="3">
        <v>1.706</v>
      </c>
      <c r="AF5" s="3">
        <v>1.7290000000000001</v>
      </c>
      <c r="AG5" s="2">
        <v>6</v>
      </c>
      <c r="AH5" s="2">
        <v>6</v>
      </c>
      <c r="AI5" s="2">
        <v>0</v>
      </c>
      <c r="AJ5" s="30">
        <f t="shared" si="6"/>
        <v>0.12555635328012504</v>
      </c>
      <c r="AK5" s="32">
        <f t="shared" si="7"/>
        <v>4.8202753519778201E-2</v>
      </c>
      <c r="AL5" s="32">
        <f t="shared" si="8"/>
        <v>7.9430852960193268E-2</v>
      </c>
      <c r="AM5" s="4">
        <f t="shared" si="9"/>
        <v>0.15250000000000002</v>
      </c>
    </row>
    <row r="6" spans="1:39">
      <c r="A6" s="19" t="s">
        <v>14</v>
      </c>
      <c r="B6" s="19" t="s">
        <v>57</v>
      </c>
      <c r="C6" s="1">
        <v>0.1</v>
      </c>
      <c r="D6" s="2">
        <v>0</v>
      </c>
      <c r="E6" s="2">
        <v>1</v>
      </c>
      <c r="F6" s="2">
        <f>30+0</f>
        <v>30</v>
      </c>
      <c r="G6" s="2">
        <v>30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f t="shared" si="2"/>
        <v>30</v>
      </c>
      <c r="V6" s="2">
        <f t="shared" si="3"/>
        <v>0</v>
      </c>
      <c r="W6" s="2">
        <f t="shared" si="0"/>
        <v>30</v>
      </c>
      <c r="X6" s="2">
        <f t="shared" si="4"/>
        <v>0</v>
      </c>
      <c r="Y6" s="2">
        <f t="shared" si="1"/>
        <v>0</v>
      </c>
      <c r="Z6" s="2">
        <f t="shared" si="5"/>
        <v>0</v>
      </c>
      <c r="AA6" s="3">
        <v>0.75800000000000001</v>
      </c>
      <c r="AB6" s="3">
        <v>0.86299999999999999</v>
      </c>
      <c r="AC6" s="3">
        <v>1.1839999999999999</v>
      </c>
      <c r="AD6" s="5">
        <v>1.595</v>
      </c>
      <c r="AE6" s="3">
        <v>1.87</v>
      </c>
      <c r="AF6" s="3">
        <v>2.198</v>
      </c>
      <c r="AG6" s="2">
        <v>7</v>
      </c>
      <c r="AH6" s="2">
        <v>7</v>
      </c>
      <c r="AI6" s="2">
        <v>0</v>
      </c>
      <c r="AJ6" s="30">
        <f t="shared" si="6"/>
        <v>0.15208853561731356</v>
      </c>
      <c r="AK6" s="32">
        <f t="shared" si="7"/>
        <v>6.3710061400225601E-2</v>
      </c>
      <c r="AL6" s="32">
        <f t="shared" si="8"/>
        <v>0.10627794708236761</v>
      </c>
      <c r="AM6" s="4">
        <f t="shared" si="9"/>
        <v>0.20571428571428571</v>
      </c>
    </row>
    <row r="7" spans="1:39">
      <c r="A7" s="19" t="s">
        <v>14</v>
      </c>
      <c r="B7" s="19" t="s">
        <v>57</v>
      </c>
      <c r="C7" s="1">
        <v>0.1</v>
      </c>
      <c r="D7" s="2">
        <v>0</v>
      </c>
      <c r="E7" s="2">
        <v>2</v>
      </c>
      <c r="F7" s="2">
        <f>30+10</f>
        <v>40</v>
      </c>
      <c r="G7" s="2">
        <v>30</v>
      </c>
      <c r="H7" s="2">
        <v>10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f t="shared" si="2"/>
        <v>40</v>
      </c>
      <c r="V7" s="2">
        <f t="shared" si="3"/>
        <v>0</v>
      </c>
      <c r="W7" s="2">
        <f t="shared" si="0"/>
        <v>30</v>
      </c>
      <c r="X7" s="2">
        <f t="shared" si="4"/>
        <v>0</v>
      </c>
      <c r="Y7" s="2">
        <f t="shared" si="1"/>
        <v>10</v>
      </c>
      <c r="Z7" s="2">
        <f t="shared" si="5"/>
        <v>0</v>
      </c>
      <c r="AA7" s="3">
        <v>0.75700000000000001</v>
      </c>
      <c r="AB7" s="3">
        <v>0.875</v>
      </c>
      <c r="AC7" s="3">
        <v>1.171</v>
      </c>
      <c r="AD7" s="5">
        <v>1.589</v>
      </c>
      <c r="AE7" s="3">
        <v>1.7110000000000001</v>
      </c>
      <c r="AF7" s="3">
        <v>2.0720000000000001</v>
      </c>
      <c r="AG7" s="2">
        <v>7</v>
      </c>
      <c r="AH7" s="2">
        <v>7</v>
      </c>
      <c r="AI7" s="2">
        <v>0</v>
      </c>
      <c r="AJ7" s="30">
        <f t="shared" si="6"/>
        <v>0.14384376427741788</v>
      </c>
      <c r="AK7" s="32">
        <f t="shared" si="7"/>
        <v>6.2321444308609801E-2</v>
      </c>
      <c r="AL7" s="32">
        <f t="shared" si="8"/>
        <v>0.10592813044275244</v>
      </c>
      <c r="AM7" s="4">
        <f t="shared" si="9"/>
        <v>0.18785714285714286</v>
      </c>
    </row>
    <row r="8" spans="1:39">
      <c r="A8" s="19" t="s">
        <v>14</v>
      </c>
      <c r="B8" s="19" t="s">
        <v>57</v>
      </c>
      <c r="C8" s="1">
        <v>0.1</v>
      </c>
      <c r="D8" s="2">
        <v>0</v>
      </c>
      <c r="E8" s="2">
        <v>3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f t="shared" si="2"/>
        <v>0</v>
      </c>
      <c r="V8" s="2">
        <f t="shared" si="3"/>
        <v>0</v>
      </c>
      <c r="W8" s="2">
        <f t="shared" si="0"/>
        <v>0</v>
      </c>
      <c r="X8" s="2">
        <f t="shared" si="4"/>
        <v>0</v>
      </c>
      <c r="Y8" s="2">
        <f t="shared" si="1"/>
        <v>0</v>
      </c>
      <c r="Z8" s="2">
        <f t="shared" si="5"/>
        <v>0</v>
      </c>
      <c r="AA8" s="3">
        <v>0.82399999999999995</v>
      </c>
      <c r="AB8" s="3">
        <v>0.92900000000000005</v>
      </c>
      <c r="AC8" s="3">
        <v>1.212</v>
      </c>
      <c r="AD8" s="5">
        <v>1.5740000000000001</v>
      </c>
      <c r="AE8" s="3">
        <v>1.7</v>
      </c>
      <c r="AF8" s="3">
        <v>2.0430000000000001</v>
      </c>
      <c r="AG8" s="2">
        <v>7</v>
      </c>
      <c r="AH8" s="2">
        <v>7</v>
      </c>
      <c r="AI8" s="2">
        <v>0</v>
      </c>
      <c r="AJ8" s="30">
        <f t="shared" si="6"/>
        <v>0.12971486641545008</v>
      </c>
      <c r="AK8" s="32">
        <f t="shared" si="7"/>
        <v>5.5122376674255444E-2</v>
      </c>
      <c r="AL8" s="32">
        <f t="shared" si="8"/>
        <v>9.2457842723982414E-2</v>
      </c>
      <c r="AM8" s="4">
        <f t="shared" si="9"/>
        <v>0.17414285714285718</v>
      </c>
    </row>
    <row r="9" spans="1:39">
      <c r="A9" s="19" t="s">
        <v>14</v>
      </c>
      <c r="B9" s="19" t="s">
        <v>57</v>
      </c>
      <c r="C9" s="1">
        <v>0.1</v>
      </c>
      <c r="D9" s="2">
        <v>0</v>
      </c>
      <c r="E9" s="2">
        <v>4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f t="shared" si="2"/>
        <v>0</v>
      </c>
      <c r="V9" s="2">
        <f t="shared" si="3"/>
        <v>0</v>
      </c>
      <c r="W9" s="2">
        <f t="shared" si="0"/>
        <v>0</v>
      </c>
      <c r="X9" s="2">
        <f t="shared" si="4"/>
        <v>0</v>
      </c>
      <c r="Y9" s="2">
        <f t="shared" si="1"/>
        <v>0</v>
      </c>
      <c r="Z9" s="2">
        <f t="shared" si="5"/>
        <v>0</v>
      </c>
      <c r="AA9" s="3">
        <v>0.755</v>
      </c>
      <c r="AB9" s="3">
        <v>0.89500000000000002</v>
      </c>
      <c r="AC9" s="3">
        <v>1.204</v>
      </c>
      <c r="AD9" s="5">
        <v>1.341</v>
      </c>
      <c r="AE9" s="3">
        <v>1.5640000000000001</v>
      </c>
      <c r="AF9" s="5">
        <v>1.9870000000000001</v>
      </c>
      <c r="AG9" s="7">
        <v>7</v>
      </c>
      <c r="AH9" s="7">
        <v>7</v>
      </c>
      <c r="AI9" s="2">
        <v>0</v>
      </c>
      <c r="AJ9" s="30">
        <f t="shared" si="6"/>
        <v>0.13823764190039886</v>
      </c>
      <c r="AK9" s="32">
        <f t="shared" si="7"/>
        <v>6.6669553802820219E-2</v>
      </c>
      <c r="AL9" s="32">
        <f t="shared" si="8"/>
        <v>8.2064733433236267E-2</v>
      </c>
      <c r="AM9" s="4">
        <f t="shared" si="9"/>
        <v>0.17600000000000002</v>
      </c>
    </row>
    <row r="10" spans="1:39">
      <c r="A10" s="19" t="s">
        <v>14</v>
      </c>
      <c r="B10" s="19" t="s">
        <v>57</v>
      </c>
      <c r="C10" s="8">
        <v>0.1</v>
      </c>
      <c r="D10" s="7">
        <v>0</v>
      </c>
      <c r="E10" s="7">
        <v>5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2">
        <f t="shared" si="2"/>
        <v>0</v>
      </c>
      <c r="V10" s="2">
        <f t="shared" si="3"/>
        <v>0</v>
      </c>
      <c r="W10" s="2">
        <f t="shared" si="0"/>
        <v>0</v>
      </c>
      <c r="X10" s="2">
        <f t="shared" si="4"/>
        <v>0</v>
      </c>
      <c r="Y10" s="2">
        <f t="shared" si="1"/>
        <v>0</v>
      </c>
      <c r="Z10" s="2">
        <f t="shared" si="5"/>
        <v>0</v>
      </c>
      <c r="AA10" s="5">
        <v>0.76900000000000002</v>
      </c>
      <c r="AB10" s="17" t="s">
        <v>15</v>
      </c>
      <c r="AC10" s="17" t="s">
        <v>15</v>
      </c>
      <c r="AD10" s="17" t="s">
        <v>15</v>
      </c>
      <c r="AE10" s="17" t="s">
        <v>15</v>
      </c>
      <c r="AF10" s="5">
        <v>2.0870000000000002</v>
      </c>
      <c r="AG10" s="7">
        <v>7</v>
      </c>
      <c r="AH10" s="7">
        <v>7</v>
      </c>
      <c r="AI10" s="2">
        <v>0</v>
      </c>
      <c r="AJ10" s="30">
        <f t="shared" si="6"/>
        <v>0.14262741965307954</v>
      </c>
      <c r="AK10" s="10" t="s">
        <v>15</v>
      </c>
      <c r="AL10" s="10" t="s">
        <v>15</v>
      </c>
      <c r="AM10" s="4">
        <f t="shared" si="9"/>
        <v>0.18828571428571431</v>
      </c>
    </row>
    <row r="11" spans="1:39" s="6" customFormat="1">
      <c r="A11" s="19" t="s">
        <v>14</v>
      </c>
      <c r="B11" s="19" t="s">
        <v>57</v>
      </c>
      <c r="C11" s="8">
        <v>0.25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2">
        <f t="shared" si="2"/>
        <v>0</v>
      </c>
      <c r="V11" s="2">
        <f t="shared" si="3"/>
        <v>0</v>
      </c>
      <c r="W11" s="2">
        <f t="shared" si="0"/>
        <v>0</v>
      </c>
      <c r="X11" s="2">
        <f t="shared" si="4"/>
        <v>0</v>
      </c>
      <c r="Y11" s="2">
        <f t="shared" si="1"/>
        <v>0</v>
      </c>
      <c r="Z11" s="2">
        <f t="shared" si="5"/>
        <v>0</v>
      </c>
      <c r="AA11" s="5">
        <v>0.88900000000000001</v>
      </c>
      <c r="AB11" s="17" t="s">
        <v>15</v>
      </c>
      <c r="AC11" s="17" t="s">
        <v>15</v>
      </c>
      <c r="AD11" s="17" t="s">
        <v>15</v>
      </c>
      <c r="AE11" s="17" t="s">
        <v>15</v>
      </c>
      <c r="AF11" s="9" t="s">
        <v>15</v>
      </c>
      <c r="AG11" s="10" t="s">
        <v>15</v>
      </c>
      <c r="AH11" s="10">
        <v>2</v>
      </c>
      <c r="AI11" s="10">
        <v>1</v>
      </c>
      <c r="AJ11" s="10" t="s">
        <v>15</v>
      </c>
      <c r="AK11" s="10" t="s">
        <v>15</v>
      </c>
      <c r="AL11" s="10" t="s">
        <v>15</v>
      </c>
      <c r="AM11" s="10" t="s">
        <v>15</v>
      </c>
    </row>
    <row r="12" spans="1:39">
      <c r="A12" s="19" t="s">
        <v>14</v>
      </c>
      <c r="B12" s="19" t="s">
        <v>57</v>
      </c>
      <c r="C12" s="1">
        <v>0.25</v>
      </c>
      <c r="D12" s="2">
        <v>0</v>
      </c>
      <c r="E12" s="2">
        <v>2</v>
      </c>
      <c r="F12" s="2">
        <f>30+0</f>
        <v>30</v>
      </c>
      <c r="G12" s="2">
        <v>30</v>
      </c>
      <c r="H12" s="2">
        <v>0</v>
      </c>
      <c r="I12" s="2">
        <v>10</v>
      </c>
      <c r="J12" s="2">
        <v>0</v>
      </c>
      <c r="K12" s="2">
        <v>10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f t="shared" si="2"/>
        <v>30</v>
      </c>
      <c r="V12" s="2">
        <f t="shared" si="3"/>
        <v>10</v>
      </c>
      <c r="W12" s="2">
        <f t="shared" si="0"/>
        <v>30</v>
      </c>
      <c r="X12" s="2">
        <f t="shared" si="4"/>
        <v>0</v>
      </c>
      <c r="Y12" s="2">
        <f t="shared" si="1"/>
        <v>10</v>
      </c>
      <c r="Z12" s="2">
        <f t="shared" si="5"/>
        <v>10</v>
      </c>
      <c r="AA12" s="3">
        <v>0.73499999999999999</v>
      </c>
      <c r="AB12" s="3">
        <v>0.88500000000000001</v>
      </c>
      <c r="AC12" s="3">
        <v>1.008</v>
      </c>
      <c r="AD12" s="5">
        <v>1.3720000000000001</v>
      </c>
      <c r="AE12" s="3">
        <v>1.508</v>
      </c>
      <c r="AF12" s="3">
        <v>1.9550000000000001</v>
      </c>
      <c r="AG12" s="2">
        <v>7</v>
      </c>
      <c r="AH12" s="2">
        <v>7</v>
      </c>
      <c r="AI12" s="2">
        <v>0</v>
      </c>
      <c r="AJ12" s="30">
        <f t="shared" ref="AJ12:AJ15" si="10">(LN(AF12 / AA12))/AG12</f>
        <v>0.13975356760094707</v>
      </c>
      <c r="AK12" s="32">
        <f t="shared" ref="AK12:AK14" si="11">(LN(AC12 / AA12))/AG12</f>
        <v>4.5121849916925319E-2</v>
      </c>
      <c r="AL12" s="32">
        <f t="shared" ref="AL12:AL14" si="12">(LN(AD12 / AA12))/AG12</f>
        <v>8.9164901296141991E-2</v>
      </c>
      <c r="AM12" s="4">
        <f t="shared" si="9"/>
        <v>0.17428571428571432</v>
      </c>
    </row>
    <row r="13" spans="1:39">
      <c r="A13" s="19" t="s">
        <v>14</v>
      </c>
      <c r="B13" s="19" t="s">
        <v>57</v>
      </c>
      <c r="C13" s="1">
        <v>0.25</v>
      </c>
      <c r="D13" s="2">
        <v>0</v>
      </c>
      <c r="E13" s="2">
        <v>3</v>
      </c>
      <c r="F13" s="2">
        <v>0</v>
      </c>
      <c r="G13" s="2">
        <v>0</v>
      </c>
      <c r="H13" s="2">
        <v>0</v>
      </c>
      <c r="I13" s="7">
        <v>0</v>
      </c>
      <c r="J13" s="7">
        <v>0</v>
      </c>
      <c r="K13" s="7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f t="shared" si="2"/>
        <v>0</v>
      </c>
      <c r="V13" s="2">
        <f t="shared" si="3"/>
        <v>0</v>
      </c>
      <c r="W13" s="2">
        <f t="shared" si="0"/>
        <v>0</v>
      </c>
      <c r="X13" s="2">
        <f t="shared" si="4"/>
        <v>0</v>
      </c>
      <c r="Y13" s="2">
        <f t="shared" si="1"/>
        <v>0</v>
      </c>
      <c r="Z13" s="2">
        <f t="shared" si="5"/>
        <v>0</v>
      </c>
      <c r="AA13" s="5">
        <v>0.874</v>
      </c>
      <c r="AB13" s="3">
        <v>0.89400000000000002</v>
      </c>
      <c r="AC13" s="3">
        <v>1.115</v>
      </c>
      <c r="AD13" s="5">
        <v>1.5620000000000001</v>
      </c>
      <c r="AE13" s="3">
        <v>1.73</v>
      </c>
      <c r="AF13" s="3">
        <v>2.2240000000000002</v>
      </c>
      <c r="AG13" s="2">
        <v>7</v>
      </c>
      <c r="AH13" s="2">
        <v>7</v>
      </c>
      <c r="AI13" s="2">
        <v>0</v>
      </c>
      <c r="AJ13" s="30">
        <f t="shared" si="10"/>
        <v>0.13342603995927679</v>
      </c>
      <c r="AK13" s="32">
        <f t="shared" si="11"/>
        <v>3.4789901176954817E-2</v>
      </c>
      <c r="AL13" s="32">
        <f t="shared" si="12"/>
        <v>8.2948850677727975E-2</v>
      </c>
      <c r="AM13" s="4">
        <f t="shared" si="9"/>
        <v>0.19285714285714287</v>
      </c>
    </row>
    <row r="14" spans="1:39">
      <c r="A14" s="19" t="s">
        <v>14</v>
      </c>
      <c r="B14" s="19" t="s">
        <v>57</v>
      </c>
      <c r="C14" s="1">
        <v>0.25</v>
      </c>
      <c r="D14" s="2">
        <v>0</v>
      </c>
      <c r="E14" s="2">
        <v>4</v>
      </c>
      <c r="F14" s="2">
        <v>0</v>
      </c>
      <c r="G14" s="2">
        <v>0</v>
      </c>
      <c r="H14" s="2">
        <v>0</v>
      </c>
      <c r="I14" s="7">
        <v>0</v>
      </c>
      <c r="J14" s="7">
        <v>0</v>
      </c>
      <c r="K14" s="7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f t="shared" si="2"/>
        <v>0</v>
      </c>
      <c r="V14" s="2">
        <f t="shared" si="3"/>
        <v>0</v>
      </c>
      <c r="W14" s="2">
        <f t="shared" si="0"/>
        <v>0</v>
      </c>
      <c r="X14" s="2">
        <f t="shared" si="4"/>
        <v>0</v>
      </c>
      <c r="Y14" s="2">
        <f t="shared" si="1"/>
        <v>0</v>
      </c>
      <c r="Z14" s="2">
        <f t="shared" si="5"/>
        <v>0</v>
      </c>
      <c r="AA14" s="5">
        <v>0.873</v>
      </c>
      <c r="AB14" s="3">
        <v>0.88600000000000001</v>
      </c>
      <c r="AC14" s="3">
        <v>1.079</v>
      </c>
      <c r="AD14" s="5">
        <v>1.496</v>
      </c>
      <c r="AE14" s="3">
        <v>1.651</v>
      </c>
      <c r="AF14" s="3">
        <v>2.0710000000000002</v>
      </c>
      <c r="AG14" s="2">
        <v>7</v>
      </c>
      <c r="AH14" s="2">
        <v>7</v>
      </c>
      <c r="AI14" s="2">
        <v>0</v>
      </c>
      <c r="AJ14" s="30">
        <f t="shared" si="10"/>
        <v>0.12340732936514029</v>
      </c>
      <c r="AK14" s="32">
        <f t="shared" si="11"/>
        <v>3.0264915631218931E-2</v>
      </c>
      <c r="AL14" s="32">
        <f t="shared" si="12"/>
        <v>7.6944943242117189E-2</v>
      </c>
      <c r="AM14" s="4">
        <f t="shared" si="9"/>
        <v>0.17114285714285718</v>
      </c>
    </row>
    <row r="15" spans="1:39">
      <c r="A15" s="19" t="s">
        <v>14</v>
      </c>
      <c r="B15" s="19" t="s">
        <v>57</v>
      </c>
      <c r="C15" s="8">
        <v>0.25</v>
      </c>
      <c r="D15" s="7">
        <v>0</v>
      </c>
      <c r="E15" s="7">
        <v>5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2">
        <f t="shared" si="2"/>
        <v>0</v>
      </c>
      <c r="V15" s="2">
        <f t="shared" si="3"/>
        <v>0</v>
      </c>
      <c r="W15" s="2">
        <f t="shared" si="0"/>
        <v>0</v>
      </c>
      <c r="X15" s="2">
        <f t="shared" si="4"/>
        <v>0</v>
      </c>
      <c r="Y15" s="2">
        <f t="shared" si="1"/>
        <v>0</v>
      </c>
      <c r="Z15" s="2">
        <f t="shared" si="5"/>
        <v>0</v>
      </c>
      <c r="AA15" s="5">
        <v>0.753</v>
      </c>
      <c r="AB15" s="17" t="s">
        <v>15</v>
      </c>
      <c r="AC15" s="17" t="s">
        <v>15</v>
      </c>
      <c r="AD15" s="17" t="s">
        <v>15</v>
      </c>
      <c r="AE15" s="17" t="s">
        <v>15</v>
      </c>
      <c r="AF15" s="5">
        <v>1.9630000000000001</v>
      </c>
      <c r="AG15" s="7">
        <v>7</v>
      </c>
      <c r="AH15" s="7">
        <v>7</v>
      </c>
      <c r="AI15" s="2">
        <v>0</v>
      </c>
      <c r="AJ15" s="30">
        <f t="shared" si="10"/>
        <v>0.13688056663950962</v>
      </c>
      <c r="AK15" s="10" t="s">
        <v>15</v>
      </c>
      <c r="AL15" s="10" t="s">
        <v>15</v>
      </c>
      <c r="AM15" s="4">
        <f t="shared" si="9"/>
        <v>0.17285714285714285</v>
      </c>
    </row>
    <row r="16" spans="1:39" s="6" customFormat="1">
      <c r="A16" s="19" t="s">
        <v>14</v>
      </c>
      <c r="B16" s="19" t="s">
        <v>57</v>
      </c>
      <c r="C16" s="8">
        <v>0.5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2">
        <f t="shared" si="2"/>
        <v>0</v>
      </c>
      <c r="V16" s="2">
        <f t="shared" si="3"/>
        <v>0</v>
      </c>
      <c r="W16" s="2">
        <f t="shared" si="0"/>
        <v>0</v>
      </c>
      <c r="X16" s="2">
        <f t="shared" si="4"/>
        <v>0</v>
      </c>
      <c r="Y16" s="2">
        <f t="shared" si="1"/>
        <v>0</v>
      </c>
      <c r="Z16" s="2">
        <f t="shared" si="5"/>
        <v>0</v>
      </c>
      <c r="AA16" s="5">
        <v>0.80800000000000005</v>
      </c>
      <c r="AB16" s="5">
        <v>0.80800000000000005</v>
      </c>
      <c r="AC16" s="5">
        <v>0.92300000000000004</v>
      </c>
      <c r="AD16" s="5">
        <v>1.1719999999999999</v>
      </c>
      <c r="AE16" s="5">
        <v>1.4450000000000001</v>
      </c>
      <c r="AF16" s="9" t="s">
        <v>15</v>
      </c>
      <c r="AG16" s="10" t="s">
        <v>15</v>
      </c>
      <c r="AH16" s="10">
        <v>6</v>
      </c>
      <c r="AI16" s="10">
        <v>1</v>
      </c>
      <c r="AJ16" s="10" t="s">
        <v>15</v>
      </c>
      <c r="AK16" s="10" t="s">
        <v>15</v>
      </c>
      <c r="AL16" s="10" t="s">
        <v>15</v>
      </c>
      <c r="AM16" s="10" t="s">
        <v>15</v>
      </c>
    </row>
    <row r="17" spans="1:39" s="6" customFormat="1">
      <c r="A17" s="19" t="s">
        <v>14</v>
      </c>
      <c r="B17" s="19" t="s">
        <v>57</v>
      </c>
      <c r="C17" s="8">
        <v>0.5</v>
      </c>
      <c r="D17" s="7">
        <v>0</v>
      </c>
      <c r="E17" s="7">
        <v>2</v>
      </c>
      <c r="F17" s="7">
        <v>30</v>
      </c>
      <c r="G17" s="7">
        <v>0</v>
      </c>
      <c r="H17" s="7">
        <v>30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2">
        <f t="shared" si="2"/>
        <v>30</v>
      </c>
      <c r="V17" s="2">
        <f t="shared" si="3"/>
        <v>0</v>
      </c>
      <c r="W17" s="2">
        <f t="shared" si="0"/>
        <v>0</v>
      </c>
      <c r="X17" s="2">
        <f t="shared" si="4"/>
        <v>0</v>
      </c>
      <c r="Y17" s="2">
        <f t="shared" si="1"/>
        <v>30</v>
      </c>
      <c r="Z17" s="2">
        <f t="shared" si="5"/>
        <v>0</v>
      </c>
      <c r="AA17" s="5">
        <v>0.76500000000000001</v>
      </c>
      <c r="AB17" s="5">
        <v>0.94699999999999995</v>
      </c>
      <c r="AC17" s="5">
        <v>0.98099999999999998</v>
      </c>
      <c r="AD17" s="5">
        <v>1.359</v>
      </c>
      <c r="AE17" s="5">
        <v>1.5149999999999999</v>
      </c>
      <c r="AF17" s="9" t="s">
        <v>15</v>
      </c>
      <c r="AG17" s="10" t="s">
        <v>15</v>
      </c>
      <c r="AH17" s="10">
        <v>6</v>
      </c>
      <c r="AI17" s="10">
        <v>1</v>
      </c>
      <c r="AJ17" s="10" t="s">
        <v>15</v>
      </c>
      <c r="AK17" s="10" t="s">
        <v>15</v>
      </c>
      <c r="AL17" s="10" t="s">
        <v>15</v>
      </c>
      <c r="AM17" s="10" t="s">
        <v>15</v>
      </c>
    </row>
    <row r="18" spans="1:39" s="6" customFormat="1">
      <c r="A18" s="19" t="s">
        <v>14</v>
      </c>
      <c r="B18" s="19" t="s">
        <v>57</v>
      </c>
      <c r="C18" s="8">
        <v>0.5</v>
      </c>
      <c r="D18" s="7">
        <v>0</v>
      </c>
      <c r="E18" s="7">
        <v>3</v>
      </c>
      <c r="F18" s="7">
        <v>10</v>
      </c>
      <c r="G18" s="7">
        <v>0</v>
      </c>
      <c r="H18" s="7">
        <v>10</v>
      </c>
      <c r="I18" s="7">
        <v>30</v>
      </c>
      <c r="J18" s="7">
        <v>0</v>
      </c>
      <c r="K18" s="7">
        <v>30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2">
        <f t="shared" si="2"/>
        <v>30</v>
      </c>
      <c r="V18" s="2">
        <f t="shared" si="3"/>
        <v>30</v>
      </c>
      <c r="W18" s="2">
        <f t="shared" si="0"/>
        <v>0</v>
      </c>
      <c r="X18" s="2">
        <f t="shared" si="4"/>
        <v>0</v>
      </c>
      <c r="Y18" s="2">
        <f t="shared" si="1"/>
        <v>30</v>
      </c>
      <c r="Z18" s="2">
        <f t="shared" si="5"/>
        <v>30</v>
      </c>
      <c r="AA18" s="5">
        <v>0.73299999999999998</v>
      </c>
      <c r="AB18" s="5">
        <v>0.80800000000000005</v>
      </c>
      <c r="AC18" s="5">
        <v>0.80800000000000005</v>
      </c>
      <c r="AD18" s="5">
        <v>0.95399999999999996</v>
      </c>
      <c r="AE18" s="17" t="s">
        <v>15</v>
      </c>
      <c r="AF18" s="9" t="s">
        <v>15</v>
      </c>
      <c r="AG18" s="10" t="s">
        <v>15</v>
      </c>
      <c r="AH18" s="10">
        <v>5</v>
      </c>
      <c r="AI18" s="10">
        <v>1</v>
      </c>
      <c r="AJ18" s="10" t="s">
        <v>15</v>
      </c>
      <c r="AK18" s="10" t="s">
        <v>15</v>
      </c>
      <c r="AL18" s="10" t="s">
        <v>15</v>
      </c>
      <c r="AM18" s="10" t="s">
        <v>15</v>
      </c>
    </row>
    <row r="19" spans="1:39">
      <c r="A19" s="19" t="s">
        <v>14</v>
      </c>
      <c r="B19" s="19" t="s">
        <v>57</v>
      </c>
      <c r="C19" s="1">
        <v>0.5</v>
      </c>
      <c r="D19" s="2">
        <v>0</v>
      </c>
      <c r="E19" s="2">
        <v>4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f t="shared" si="2"/>
        <v>0</v>
      </c>
      <c r="V19" s="2">
        <f t="shared" si="3"/>
        <v>0</v>
      </c>
      <c r="W19" s="2">
        <f t="shared" si="0"/>
        <v>0</v>
      </c>
      <c r="X19" s="2">
        <f t="shared" si="4"/>
        <v>0</v>
      </c>
      <c r="Y19" s="2">
        <f t="shared" si="1"/>
        <v>0</v>
      </c>
      <c r="Z19" s="2">
        <f t="shared" si="5"/>
        <v>0</v>
      </c>
      <c r="AA19" s="3">
        <v>0.84799999999999998</v>
      </c>
      <c r="AB19" s="3">
        <v>0.96199999999999997</v>
      </c>
      <c r="AC19" s="3">
        <v>1.1890000000000001</v>
      </c>
      <c r="AD19" s="5">
        <v>1.6579999999999999</v>
      </c>
      <c r="AE19" s="3">
        <v>1.9059999999999999</v>
      </c>
      <c r="AF19" s="3">
        <v>2.1739999999999999</v>
      </c>
      <c r="AG19" s="2">
        <v>7</v>
      </c>
      <c r="AH19" s="2">
        <v>7</v>
      </c>
      <c r="AI19" s="2">
        <v>0</v>
      </c>
      <c r="AJ19" s="30">
        <f t="shared" ref="AJ19:AJ23" si="13">(LN(AF19 / AA19))/AG19</f>
        <v>0.13449191884132167</v>
      </c>
      <c r="AK19" s="32">
        <f>(LN(AC19 / AA19))/AG19</f>
        <v>4.8283894414125554E-2</v>
      </c>
      <c r="AL19" s="32">
        <f>(LN(AD19 / AA19))/AG19</f>
        <v>9.5783814271905313E-2</v>
      </c>
      <c r="AM19" s="4">
        <f t="shared" si="9"/>
        <v>0.18942857142857145</v>
      </c>
    </row>
    <row r="20" spans="1:39">
      <c r="A20" s="19" t="s">
        <v>14</v>
      </c>
      <c r="B20" s="19" t="s">
        <v>57</v>
      </c>
      <c r="C20" s="8">
        <v>0.5</v>
      </c>
      <c r="D20" s="7">
        <v>0</v>
      </c>
      <c r="E20" s="7">
        <v>5</v>
      </c>
      <c r="F20" s="7">
        <v>10</v>
      </c>
      <c r="G20" s="2">
        <v>0</v>
      </c>
      <c r="H20" s="7">
        <v>10</v>
      </c>
      <c r="I20" s="7">
        <v>10</v>
      </c>
      <c r="J20" s="7">
        <v>0</v>
      </c>
      <c r="K20" s="7">
        <v>10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f t="shared" si="2"/>
        <v>10</v>
      </c>
      <c r="V20" s="2">
        <f t="shared" si="3"/>
        <v>10</v>
      </c>
      <c r="W20" s="2">
        <f t="shared" si="0"/>
        <v>0</v>
      </c>
      <c r="X20" s="2">
        <f t="shared" si="4"/>
        <v>0</v>
      </c>
      <c r="Y20" s="2">
        <f t="shared" si="1"/>
        <v>10</v>
      </c>
      <c r="Z20" s="2">
        <f t="shared" si="5"/>
        <v>10</v>
      </c>
      <c r="AA20" s="5">
        <v>0.77</v>
      </c>
      <c r="AB20" s="5">
        <v>0.79700000000000004</v>
      </c>
      <c r="AC20" s="17" t="s">
        <v>15</v>
      </c>
      <c r="AD20" s="17" t="s">
        <v>15</v>
      </c>
      <c r="AE20" s="17" t="s">
        <v>15</v>
      </c>
      <c r="AF20" s="5">
        <v>1.946</v>
      </c>
      <c r="AG20" s="7">
        <v>6</v>
      </c>
      <c r="AH20" s="7">
        <v>6</v>
      </c>
      <c r="AI20" s="2">
        <v>0</v>
      </c>
      <c r="AJ20" s="30">
        <f t="shared" si="13"/>
        <v>0.15452345798303682</v>
      </c>
      <c r="AK20" s="10" t="s">
        <v>15</v>
      </c>
      <c r="AL20" s="10" t="s">
        <v>15</v>
      </c>
      <c r="AM20" s="4">
        <f t="shared" si="9"/>
        <v>0.19599999999999998</v>
      </c>
    </row>
    <row r="21" spans="1:39">
      <c r="A21" s="19" t="s">
        <v>14</v>
      </c>
      <c r="B21" s="19" t="s">
        <v>57</v>
      </c>
      <c r="C21" s="8">
        <v>0.5</v>
      </c>
      <c r="D21" s="7">
        <v>0</v>
      </c>
      <c r="E21" s="7">
        <v>6</v>
      </c>
      <c r="F21" s="7">
        <v>10</v>
      </c>
      <c r="G21" s="2">
        <v>0</v>
      </c>
      <c r="H21" s="7">
        <v>10</v>
      </c>
      <c r="I21" s="7">
        <v>0</v>
      </c>
      <c r="J21" s="7">
        <v>0</v>
      </c>
      <c r="K21" s="7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f t="shared" si="2"/>
        <v>10</v>
      </c>
      <c r="V21" s="2">
        <f t="shared" si="3"/>
        <v>0</v>
      </c>
      <c r="W21" s="2">
        <f t="shared" si="0"/>
        <v>0</v>
      </c>
      <c r="X21" s="2">
        <f t="shared" si="4"/>
        <v>0</v>
      </c>
      <c r="Y21" s="2">
        <f t="shared" si="1"/>
        <v>10</v>
      </c>
      <c r="Z21" s="2">
        <f t="shared" si="5"/>
        <v>0</v>
      </c>
      <c r="AA21" s="5">
        <v>0.80300000000000005</v>
      </c>
      <c r="AB21" s="17" t="s">
        <v>15</v>
      </c>
      <c r="AC21" s="17" t="s">
        <v>15</v>
      </c>
      <c r="AD21" s="17" t="s">
        <v>15</v>
      </c>
      <c r="AE21" s="17" t="s">
        <v>15</v>
      </c>
      <c r="AF21" s="5">
        <v>1.889</v>
      </c>
      <c r="AG21" s="7">
        <v>6</v>
      </c>
      <c r="AH21" s="7">
        <v>6</v>
      </c>
      <c r="AI21" s="2">
        <v>0</v>
      </c>
      <c r="AJ21" s="30">
        <f t="shared" si="13"/>
        <v>0.14257469225912464</v>
      </c>
      <c r="AK21" s="10" t="s">
        <v>15</v>
      </c>
      <c r="AL21" s="10" t="s">
        <v>15</v>
      </c>
      <c r="AM21" s="4">
        <f t="shared" si="9"/>
        <v>0.18099999999999997</v>
      </c>
    </row>
    <row r="22" spans="1:39">
      <c r="A22" s="19" t="s">
        <v>14</v>
      </c>
      <c r="B22" s="19" t="s">
        <v>57</v>
      </c>
      <c r="C22" s="1">
        <v>0</v>
      </c>
      <c r="D22" s="2">
        <v>5</v>
      </c>
      <c r="E22" s="2">
        <v>1</v>
      </c>
      <c r="F22" s="2">
        <v>0</v>
      </c>
      <c r="G22" s="2">
        <v>0</v>
      </c>
      <c r="H22" s="2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2">
        <f t="shared" si="2"/>
        <v>0</v>
      </c>
      <c r="V22" s="2">
        <f t="shared" si="3"/>
        <v>0</v>
      </c>
      <c r="W22" s="2">
        <f t="shared" si="0"/>
        <v>0</v>
      </c>
      <c r="X22" s="2">
        <f t="shared" si="4"/>
        <v>0</v>
      </c>
      <c r="Y22" s="2">
        <f t="shared" si="1"/>
        <v>0</v>
      </c>
      <c r="Z22" s="2">
        <f t="shared" si="5"/>
        <v>0</v>
      </c>
      <c r="AA22" s="5">
        <v>0.78100000000000003</v>
      </c>
      <c r="AB22" s="3">
        <v>0.83899999999999997</v>
      </c>
      <c r="AC22" s="5">
        <v>1.0049999999999999</v>
      </c>
      <c r="AD22" s="5">
        <v>1.097</v>
      </c>
      <c r="AE22" s="5">
        <v>1.4550000000000001</v>
      </c>
      <c r="AF22" s="5">
        <v>1.736</v>
      </c>
      <c r="AG22" s="7">
        <v>10</v>
      </c>
      <c r="AH22" s="7">
        <v>10</v>
      </c>
      <c r="AI22" s="2">
        <v>0</v>
      </c>
      <c r="AJ22" s="30">
        <f t="shared" si="13"/>
        <v>7.9876374538060943E-2</v>
      </c>
      <c r="AK22" s="32">
        <f t="shared" ref="AK22:AK23" si="14">(LN(AC22 / AA22))/AG22</f>
        <v>2.5216767065348995E-2</v>
      </c>
      <c r="AL22" s="32">
        <f t="shared" ref="AL22:AL23" si="15">(LN(AD22 / AA22))/AG22</f>
        <v>3.3975931043554425E-2</v>
      </c>
      <c r="AM22" s="4">
        <f t="shared" si="9"/>
        <v>9.5500000000000002E-2</v>
      </c>
    </row>
    <row r="23" spans="1:39">
      <c r="A23" s="19" t="s">
        <v>14</v>
      </c>
      <c r="B23" s="19" t="s">
        <v>57</v>
      </c>
      <c r="C23" s="1">
        <v>0</v>
      </c>
      <c r="D23" s="2">
        <v>5</v>
      </c>
      <c r="E23" s="2">
        <v>2</v>
      </c>
      <c r="F23" s="2">
        <v>0</v>
      </c>
      <c r="G23" s="2">
        <v>0</v>
      </c>
      <c r="H23" s="2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2">
        <f t="shared" si="2"/>
        <v>0</v>
      </c>
      <c r="V23" s="2">
        <f t="shared" si="3"/>
        <v>0</v>
      </c>
      <c r="W23" s="2">
        <f t="shared" si="0"/>
        <v>0</v>
      </c>
      <c r="X23" s="2">
        <f t="shared" si="4"/>
        <v>0</v>
      </c>
      <c r="Y23" s="2">
        <f t="shared" si="1"/>
        <v>0</v>
      </c>
      <c r="Z23" s="2">
        <f t="shared" si="5"/>
        <v>0</v>
      </c>
      <c r="AA23" s="5">
        <v>0.79300000000000004</v>
      </c>
      <c r="AB23" s="3">
        <v>0.86199999999999999</v>
      </c>
      <c r="AC23" s="5">
        <v>1.1120000000000001</v>
      </c>
      <c r="AD23" s="5">
        <v>1.54</v>
      </c>
      <c r="AE23" s="5">
        <v>1.6950000000000001</v>
      </c>
      <c r="AF23" s="5">
        <v>1.8819999999999999</v>
      </c>
      <c r="AG23" s="7">
        <v>8</v>
      </c>
      <c r="AH23" s="7">
        <v>8</v>
      </c>
      <c r="AI23" s="2">
        <v>0</v>
      </c>
      <c r="AJ23" s="30">
        <f t="shared" si="13"/>
        <v>0.10803338731380961</v>
      </c>
      <c r="AK23" s="32">
        <f t="shared" si="14"/>
        <v>4.2261531646959963E-2</v>
      </c>
      <c r="AL23" s="32">
        <f t="shared" si="15"/>
        <v>8.2964309221603347E-2</v>
      </c>
      <c r="AM23" s="4">
        <f t="shared" si="9"/>
        <v>0.136125</v>
      </c>
    </row>
    <row r="24" spans="1:39" s="6" customFormat="1">
      <c r="A24" s="19" t="s">
        <v>14</v>
      </c>
      <c r="B24" s="19" t="s">
        <v>57</v>
      </c>
      <c r="C24" s="8">
        <v>0</v>
      </c>
      <c r="D24" s="7">
        <v>5</v>
      </c>
      <c r="E24" s="7">
        <v>3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2">
        <f t="shared" si="2"/>
        <v>0</v>
      </c>
      <c r="V24" s="2">
        <f t="shared" si="3"/>
        <v>0</v>
      </c>
      <c r="W24" s="2">
        <f t="shared" si="0"/>
        <v>0</v>
      </c>
      <c r="X24" s="2">
        <f t="shared" si="4"/>
        <v>0</v>
      </c>
      <c r="Y24" s="2">
        <f t="shared" si="1"/>
        <v>0</v>
      </c>
      <c r="Z24" s="2">
        <f t="shared" si="5"/>
        <v>0</v>
      </c>
      <c r="AA24" s="5">
        <v>0.75800000000000001</v>
      </c>
      <c r="AB24" s="5">
        <v>0.88800000000000001</v>
      </c>
      <c r="AC24" s="5">
        <v>0.96699999999999997</v>
      </c>
      <c r="AD24" s="5">
        <v>1.0549999999999999</v>
      </c>
      <c r="AE24" s="5">
        <v>1.4850000000000001</v>
      </c>
      <c r="AF24" s="9" t="s">
        <v>15</v>
      </c>
      <c r="AG24" s="10" t="s">
        <v>15</v>
      </c>
      <c r="AH24" s="10">
        <v>6</v>
      </c>
      <c r="AI24" s="10">
        <v>1</v>
      </c>
      <c r="AJ24" s="10" t="s">
        <v>15</v>
      </c>
      <c r="AK24" s="10" t="s">
        <v>15</v>
      </c>
      <c r="AL24" s="10" t="s">
        <v>15</v>
      </c>
      <c r="AM24" s="10" t="s">
        <v>15</v>
      </c>
    </row>
    <row r="25" spans="1:39" s="6" customFormat="1">
      <c r="A25" s="19" t="s">
        <v>14</v>
      </c>
      <c r="B25" s="19" t="s">
        <v>57</v>
      </c>
      <c r="C25" s="8">
        <v>0</v>
      </c>
      <c r="D25" s="7">
        <v>5</v>
      </c>
      <c r="E25" s="7">
        <v>4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2">
        <f t="shared" si="2"/>
        <v>0</v>
      </c>
      <c r="V25" s="2">
        <f t="shared" si="3"/>
        <v>0</v>
      </c>
      <c r="W25" s="2">
        <f t="shared" si="0"/>
        <v>0</v>
      </c>
      <c r="X25" s="2">
        <f t="shared" si="4"/>
        <v>0</v>
      </c>
      <c r="Y25" s="2">
        <f t="shared" si="1"/>
        <v>0</v>
      </c>
      <c r="Z25" s="2">
        <f t="shared" si="5"/>
        <v>0</v>
      </c>
      <c r="AA25" s="5">
        <v>0.69699999999999995</v>
      </c>
      <c r="AB25" s="5">
        <v>0.748</v>
      </c>
      <c r="AC25" s="5">
        <v>0.755</v>
      </c>
      <c r="AD25" s="5">
        <v>0.80900000000000005</v>
      </c>
      <c r="AE25" s="17" t="s">
        <v>15</v>
      </c>
      <c r="AF25" s="9" t="s">
        <v>15</v>
      </c>
      <c r="AG25" s="10" t="s">
        <v>15</v>
      </c>
      <c r="AH25" s="10">
        <v>5</v>
      </c>
      <c r="AI25" s="10">
        <v>1</v>
      </c>
      <c r="AJ25" s="10" t="s">
        <v>15</v>
      </c>
      <c r="AK25" s="10" t="s">
        <v>15</v>
      </c>
      <c r="AL25" s="10" t="s">
        <v>15</v>
      </c>
      <c r="AM25" s="10" t="s">
        <v>15</v>
      </c>
    </row>
    <row r="26" spans="1:39">
      <c r="A26" s="19" t="s">
        <v>14</v>
      </c>
      <c r="B26" s="19" t="s">
        <v>57</v>
      </c>
      <c r="C26" s="8">
        <v>0</v>
      </c>
      <c r="D26" s="7">
        <v>5</v>
      </c>
      <c r="E26" s="7">
        <v>5</v>
      </c>
      <c r="F26" s="7">
        <v>10</v>
      </c>
      <c r="G26" s="2">
        <v>0</v>
      </c>
      <c r="H26" s="7">
        <v>10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2">
        <f t="shared" si="2"/>
        <v>10</v>
      </c>
      <c r="V26" s="2">
        <f t="shared" si="3"/>
        <v>0</v>
      </c>
      <c r="W26" s="2">
        <f t="shared" si="0"/>
        <v>0</v>
      </c>
      <c r="X26" s="2">
        <f t="shared" si="4"/>
        <v>0</v>
      </c>
      <c r="Y26" s="2">
        <f t="shared" si="1"/>
        <v>10</v>
      </c>
      <c r="Z26" s="2">
        <f t="shared" si="5"/>
        <v>0</v>
      </c>
      <c r="AA26" s="5">
        <v>0.73699999999999999</v>
      </c>
      <c r="AB26" s="17" t="s">
        <v>15</v>
      </c>
      <c r="AC26" s="17" t="s">
        <v>15</v>
      </c>
      <c r="AD26" s="17" t="s">
        <v>15</v>
      </c>
      <c r="AE26" s="17" t="s">
        <v>15</v>
      </c>
      <c r="AF26" s="5">
        <v>1.8109999999999999</v>
      </c>
      <c r="AG26" s="7">
        <v>7</v>
      </c>
      <c r="AH26" s="7">
        <v>7</v>
      </c>
      <c r="AI26" s="2">
        <v>0</v>
      </c>
      <c r="AJ26" s="30">
        <f t="shared" ref="AJ26:AJ28" si="16">(LN(AF26 / AA26))/AG26</f>
        <v>0.12843522367058238</v>
      </c>
      <c r="AK26" s="10" t="s">
        <v>15</v>
      </c>
      <c r="AL26" s="10" t="s">
        <v>15</v>
      </c>
      <c r="AM26" s="4">
        <f t="shared" si="9"/>
        <v>0.15342857142857141</v>
      </c>
    </row>
    <row r="27" spans="1:39">
      <c r="A27" s="19" t="s">
        <v>14</v>
      </c>
      <c r="B27" s="19" t="s">
        <v>57</v>
      </c>
      <c r="C27" s="8">
        <v>0</v>
      </c>
      <c r="D27" s="7">
        <v>5</v>
      </c>
      <c r="E27" s="7">
        <v>6</v>
      </c>
      <c r="F27" s="7">
        <v>10</v>
      </c>
      <c r="G27" s="2">
        <v>0</v>
      </c>
      <c r="H27" s="7">
        <v>10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2">
        <f t="shared" si="2"/>
        <v>10</v>
      </c>
      <c r="V27" s="2">
        <f t="shared" si="3"/>
        <v>0</v>
      </c>
      <c r="W27" s="2">
        <f t="shared" si="0"/>
        <v>0</v>
      </c>
      <c r="X27" s="2">
        <f t="shared" si="4"/>
        <v>0</v>
      </c>
      <c r="Y27" s="2">
        <f t="shared" si="1"/>
        <v>10</v>
      </c>
      <c r="Z27" s="2">
        <f t="shared" si="5"/>
        <v>0</v>
      </c>
      <c r="AA27" s="5">
        <v>0.77300000000000002</v>
      </c>
      <c r="AB27" s="17" t="s">
        <v>15</v>
      </c>
      <c r="AC27" s="17" t="s">
        <v>15</v>
      </c>
      <c r="AD27" s="17" t="s">
        <v>15</v>
      </c>
      <c r="AE27" s="17" t="s">
        <v>15</v>
      </c>
      <c r="AF27" s="5">
        <v>1.8460000000000001</v>
      </c>
      <c r="AG27" s="7">
        <v>7</v>
      </c>
      <c r="AH27" s="7">
        <v>7</v>
      </c>
      <c r="AI27" s="2">
        <v>0</v>
      </c>
      <c r="AJ27" s="30">
        <f t="shared" si="16"/>
        <v>0.12435676663933935</v>
      </c>
      <c r="AK27" s="10" t="s">
        <v>15</v>
      </c>
      <c r="AL27" s="10" t="s">
        <v>15</v>
      </c>
      <c r="AM27" s="4">
        <f t="shared" si="9"/>
        <v>0.15328571428571428</v>
      </c>
    </row>
    <row r="28" spans="1:39">
      <c r="A28" s="19" t="s">
        <v>14</v>
      </c>
      <c r="B28" s="19" t="s">
        <v>57</v>
      </c>
      <c r="C28" s="8">
        <v>0.1</v>
      </c>
      <c r="D28" s="7">
        <v>5</v>
      </c>
      <c r="E28" s="7">
        <v>1</v>
      </c>
      <c r="F28" s="7">
        <v>30</v>
      </c>
      <c r="G28" s="7">
        <v>0</v>
      </c>
      <c r="H28" s="7">
        <v>30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2">
        <f t="shared" si="2"/>
        <v>30</v>
      </c>
      <c r="V28" s="2">
        <f t="shared" si="3"/>
        <v>0</v>
      </c>
      <c r="W28" s="2">
        <f t="shared" si="0"/>
        <v>0</v>
      </c>
      <c r="X28" s="2">
        <f t="shared" si="4"/>
        <v>0</v>
      </c>
      <c r="Y28" s="2">
        <f t="shared" si="1"/>
        <v>30</v>
      </c>
      <c r="Z28" s="2">
        <f t="shared" si="5"/>
        <v>0</v>
      </c>
      <c r="AA28" s="5">
        <v>0.71499999999999997</v>
      </c>
      <c r="AB28" s="5">
        <v>0.79100000000000004</v>
      </c>
      <c r="AC28" s="5">
        <v>0.96299999999999997</v>
      </c>
      <c r="AD28" s="5">
        <v>0.97799999999999998</v>
      </c>
      <c r="AE28" s="5">
        <v>1.1000000000000001</v>
      </c>
      <c r="AF28" s="5">
        <v>2.024</v>
      </c>
      <c r="AG28" s="7">
        <v>9</v>
      </c>
      <c r="AH28" s="7">
        <v>9</v>
      </c>
      <c r="AI28" s="2">
        <v>0</v>
      </c>
      <c r="AJ28" s="30">
        <f t="shared" si="16"/>
        <v>0.11561649863481652</v>
      </c>
      <c r="AK28" s="32">
        <f>(LN(AC28 / AA28))/AG28</f>
        <v>3.3085652122679762E-2</v>
      </c>
      <c r="AL28" s="32">
        <f>(LN(AD28 / AA28))/AG28</f>
        <v>3.4803014148978857E-2</v>
      </c>
      <c r="AM28" s="4">
        <f t="shared" si="9"/>
        <v>0.14544444444444446</v>
      </c>
    </row>
    <row r="29" spans="1:39" s="6" customFormat="1">
      <c r="A29" s="19" t="s">
        <v>14</v>
      </c>
      <c r="B29" s="19" t="s">
        <v>57</v>
      </c>
      <c r="C29" s="8">
        <v>0.1</v>
      </c>
      <c r="D29" s="7">
        <v>5</v>
      </c>
      <c r="E29" s="7">
        <v>2</v>
      </c>
      <c r="F29" s="7">
        <f>30+10</f>
        <v>40</v>
      </c>
      <c r="G29" s="7">
        <v>30</v>
      </c>
      <c r="H29" s="7">
        <v>10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2">
        <f t="shared" si="2"/>
        <v>40</v>
      </c>
      <c r="V29" s="2">
        <f t="shared" si="3"/>
        <v>0</v>
      </c>
      <c r="W29" s="2">
        <f t="shared" si="0"/>
        <v>30</v>
      </c>
      <c r="X29" s="2">
        <f t="shared" si="4"/>
        <v>0</v>
      </c>
      <c r="Y29" s="2">
        <f t="shared" si="1"/>
        <v>10</v>
      </c>
      <c r="Z29" s="2">
        <f t="shared" si="5"/>
        <v>0</v>
      </c>
      <c r="AA29" s="5">
        <v>0.69</v>
      </c>
      <c r="AB29" s="5">
        <v>0.73899999999999999</v>
      </c>
      <c r="AC29" s="5">
        <v>0.75800000000000001</v>
      </c>
      <c r="AD29" s="5">
        <v>0.91200000000000003</v>
      </c>
      <c r="AE29" s="5">
        <v>0.93899999999999995</v>
      </c>
      <c r="AF29" s="9" t="s">
        <v>15</v>
      </c>
      <c r="AG29" s="10" t="s">
        <v>15</v>
      </c>
      <c r="AH29" s="10">
        <v>6</v>
      </c>
      <c r="AI29" s="10">
        <v>1</v>
      </c>
      <c r="AJ29" s="10" t="s">
        <v>15</v>
      </c>
      <c r="AK29" s="10" t="s">
        <v>15</v>
      </c>
      <c r="AL29" s="10" t="s">
        <v>15</v>
      </c>
      <c r="AM29" s="10" t="s">
        <v>15</v>
      </c>
    </row>
    <row r="30" spans="1:39">
      <c r="A30" s="19" t="s">
        <v>14</v>
      </c>
      <c r="B30" s="19" t="s">
        <v>57</v>
      </c>
      <c r="C30" s="8">
        <v>0.1</v>
      </c>
      <c r="D30" s="7">
        <v>5</v>
      </c>
      <c r="E30" s="7">
        <v>3</v>
      </c>
      <c r="F30" s="7">
        <v>30</v>
      </c>
      <c r="G30" s="7">
        <v>0</v>
      </c>
      <c r="H30" s="7">
        <v>30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2">
        <f t="shared" si="2"/>
        <v>30</v>
      </c>
      <c r="V30" s="2">
        <f t="shared" si="3"/>
        <v>0</v>
      </c>
      <c r="W30" s="2">
        <f t="shared" si="0"/>
        <v>0</v>
      </c>
      <c r="X30" s="2">
        <f t="shared" si="4"/>
        <v>0</v>
      </c>
      <c r="Y30" s="2">
        <f t="shared" si="1"/>
        <v>30</v>
      </c>
      <c r="Z30" s="2">
        <f t="shared" si="5"/>
        <v>0</v>
      </c>
      <c r="AA30" s="5">
        <v>0.71899999999999997</v>
      </c>
      <c r="AB30" s="5">
        <v>0.82399999999999995</v>
      </c>
      <c r="AC30" s="5">
        <v>1.073</v>
      </c>
      <c r="AD30" s="5">
        <v>1.133</v>
      </c>
      <c r="AE30" s="5">
        <v>1.202</v>
      </c>
      <c r="AF30" s="5">
        <v>1.736</v>
      </c>
      <c r="AG30" s="7">
        <v>8</v>
      </c>
      <c r="AH30" s="7">
        <v>8</v>
      </c>
      <c r="AI30" s="2">
        <v>0</v>
      </c>
      <c r="AJ30" s="30">
        <f>(LN(AF30 / AA30))/AG30</f>
        <v>0.11018469218740611</v>
      </c>
      <c r="AK30" s="32">
        <f>(LN(AC30 / AA30))/AG30</f>
        <v>5.0044048113706469E-2</v>
      </c>
      <c r="AL30" s="32">
        <f>(LN(AD30 / AA30))/AG30</f>
        <v>5.684536291336996E-2</v>
      </c>
      <c r="AM30" s="4">
        <f t="shared" si="9"/>
        <v>0.12712499999999999</v>
      </c>
    </row>
    <row r="31" spans="1:39" s="6" customFormat="1">
      <c r="A31" s="19" t="s">
        <v>14</v>
      </c>
      <c r="B31" s="19" t="s">
        <v>57</v>
      </c>
      <c r="C31" s="8">
        <v>0.1</v>
      </c>
      <c r="D31" s="7">
        <v>5</v>
      </c>
      <c r="E31" s="7">
        <v>4</v>
      </c>
      <c r="F31" s="7">
        <f>30+10</f>
        <v>40</v>
      </c>
      <c r="G31" s="7">
        <v>30</v>
      </c>
      <c r="H31" s="7">
        <v>10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2">
        <f t="shared" si="2"/>
        <v>40</v>
      </c>
      <c r="V31" s="2">
        <f t="shared" si="3"/>
        <v>0</v>
      </c>
      <c r="W31" s="2">
        <f t="shared" si="0"/>
        <v>30</v>
      </c>
      <c r="X31" s="2">
        <f t="shared" si="4"/>
        <v>0</v>
      </c>
      <c r="Y31" s="2">
        <f t="shared" si="1"/>
        <v>10</v>
      </c>
      <c r="Z31" s="2">
        <f t="shared" si="5"/>
        <v>0</v>
      </c>
      <c r="AA31" s="5">
        <v>0.69199999999999995</v>
      </c>
      <c r="AB31" s="5">
        <v>0.8</v>
      </c>
      <c r="AC31" s="5">
        <v>0.83199999999999996</v>
      </c>
      <c r="AD31" s="5">
        <v>0.93300000000000005</v>
      </c>
      <c r="AE31" s="5">
        <v>0.96399999999999997</v>
      </c>
      <c r="AF31" s="9" t="s">
        <v>15</v>
      </c>
      <c r="AG31" s="10" t="s">
        <v>15</v>
      </c>
      <c r="AH31" s="10">
        <v>6</v>
      </c>
      <c r="AI31" s="10">
        <v>1</v>
      </c>
      <c r="AJ31" s="10" t="s">
        <v>15</v>
      </c>
      <c r="AK31" s="10" t="s">
        <v>15</v>
      </c>
      <c r="AL31" s="10" t="s">
        <v>15</v>
      </c>
      <c r="AM31" s="10" t="s">
        <v>15</v>
      </c>
    </row>
    <row r="32" spans="1:39">
      <c r="A32" s="19" t="s">
        <v>14</v>
      </c>
      <c r="B32" s="19" t="s">
        <v>57</v>
      </c>
      <c r="C32" s="8">
        <v>0.1</v>
      </c>
      <c r="D32" s="7">
        <v>5</v>
      </c>
      <c r="E32" s="7">
        <v>5</v>
      </c>
      <c r="F32" s="7">
        <v>10</v>
      </c>
      <c r="G32" s="7">
        <v>0</v>
      </c>
      <c r="H32" s="7">
        <v>10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2">
        <f t="shared" si="2"/>
        <v>10</v>
      </c>
      <c r="V32" s="2">
        <f t="shared" si="3"/>
        <v>0</v>
      </c>
      <c r="W32" s="2">
        <f t="shared" si="0"/>
        <v>0</v>
      </c>
      <c r="X32" s="2">
        <f t="shared" si="4"/>
        <v>0</v>
      </c>
      <c r="Y32" s="2">
        <f t="shared" si="1"/>
        <v>10</v>
      </c>
      <c r="Z32" s="2">
        <f t="shared" si="5"/>
        <v>0</v>
      </c>
      <c r="AA32" s="5">
        <v>0.73199999999999998</v>
      </c>
      <c r="AB32" s="17" t="s">
        <v>15</v>
      </c>
      <c r="AC32" s="17" t="s">
        <v>15</v>
      </c>
      <c r="AD32" s="17" t="s">
        <v>15</v>
      </c>
      <c r="AE32" s="17" t="s">
        <v>15</v>
      </c>
      <c r="AF32" s="5">
        <v>1.7969999999999999</v>
      </c>
      <c r="AG32" s="7">
        <v>7</v>
      </c>
      <c r="AH32" s="7">
        <v>7</v>
      </c>
      <c r="AI32" s="2">
        <v>0</v>
      </c>
      <c r="AJ32" s="30">
        <f t="shared" ref="AJ32:AJ37" si="17">(LN(AF32 / AA32))/AG32</f>
        <v>0.12829905326032107</v>
      </c>
      <c r="AK32" s="10" t="s">
        <v>15</v>
      </c>
      <c r="AL32" s="10" t="s">
        <v>15</v>
      </c>
      <c r="AM32" s="4">
        <f t="shared" si="9"/>
        <v>0.15214285714285714</v>
      </c>
    </row>
    <row r="33" spans="1:39">
      <c r="A33" s="19" t="s">
        <v>14</v>
      </c>
      <c r="B33" s="19" t="s">
        <v>57</v>
      </c>
      <c r="C33" s="8">
        <v>0.1</v>
      </c>
      <c r="D33" s="7">
        <v>5</v>
      </c>
      <c r="E33" s="7">
        <v>6</v>
      </c>
      <c r="F33" s="7">
        <v>10</v>
      </c>
      <c r="G33" s="7">
        <v>0</v>
      </c>
      <c r="H33" s="7">
        <v>10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2">
        <f t="shared" si="2"/>
        <v>10</v>
      </c>
      <c r="V33" s="2">
        <f t="shared" si="3"/>
        <v>0</v>
      </c>
      <c r="W33" s="2">
        <f t="shared" si="0"/>
        <v>0</v>
      </c>
      <c r="X33" s="2">
        <f t="shared" si="4"/>
        <v>0</v>
      </c>
      <c r="Y33" s="2">
        <f t="shared" si="1"/>
        <v>10</v>
      </c>
      <c r="Z33" s="2">
        <f t="shared" si="5"/>
        <v>0</v>
      </c>
      <c r="AA33" s="5">
        <v>0.77300000000000002</v>
      </c>
      <c r="AB33" s="17" t="s">
        <v>15</v>
      </c>
      <c r="AC33" s="17" t="s">
        <v>15</v>
      </c>
      <c r="AD33" s="17" t="s">
        <v>15</v>
      </c>
      <c r="AE33" s="17" t="s">
        <v>15</v>
      </c>
      <c r="AF33" s="5">
        <v>1.806</v>
      </c>
      <c r="AG33" s="7">
        <v>7</v>
      </c>
      <c r="AH33" s="7">
        <v>7</v>
      </c>
      <c r="AI33" s="2">
        <v>0</v>
      </c>
      <c r="AJ33" s="30">
        <f t="shared" si="17"/>
        <v>0.12122724076992983</v>
      </c>
      <c r="AK33" s="10" t="s">
        <v>15</v>
      </c>
      <c r="AL33" s="10" t="s">
        <v>15</v>
      </c>
      <c r="AM33" s="4">
        <f t="shared" si="9"/>
        <v>0.14757142857142855</v>
      </c>
    </row>
    <row r="34" spans="1:39">
      <c r="A34" s="19" t="s">
        <v>14</v>
      </c>
      <c r="B34" s="19" t="s">
        <v>57</v>
      </c>
      <c r="C34" s="1">
        <v>0.25</v>
      </c>
      <c r="D34" s="2">
        <v>5</v>
      </c>
      <c r="E34" s="2">
        <v>1</v>
      </c>
      <c r="F34" s="2">
        <v>0</v>
      </c>
      <c r="G34" s="2">
        <v>0</v>
      </c>
      <c r="H34" s="2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2">
        <f t="shared" si="2"/>
        <v>0</v>
      </c>
      <c r="V34" s="2">
        <f t="shared" si="3"/>
        <v>0</v>
      </c>
      <c r="W34" s="2">
        <f t="shared" si="0"/>
        <v>0</v>
      </c>
      <c r="X34" s="2">
        <f t="shared" si="4"/>
        <v>0</v>
      </c>
      <c r="Y34" s="2">
        <f t="shared" si="1"/>
        <v>0</v>
      </c>
      <c r="Z34" s="2">
        <f t="shared" si="5"/>
        <v>0</v>
      </c>
      <c r="AA34" s="5">
        <v>0.82399999999999995</v>
      </c>
      <c r="AB34" s="5">
        <v>0.83199999999999996</v>
      </c>
      <c r="AC34" s="5">
        <v>1.0129999999999999</v>
      </c>
      <c r="AD34" s="5">
        <v>1.196</v>
      </c>
      <c r="AE34" s="5">
        <v>1.3640000000000001</v>
      </c>
      <c r="AF34" s="5">
        <v>1.913</v>
      </c>
      <c r="AG34" s="7">
        <v>10</v>
      </c>
      <c r="AH34" s="7">
        <v>10</v>
      </c>
      <c r="AI34" s="2">
        <v>0</v>
      </c>
      <c r="AJ34" s="30">
        <f t="shared" si="17"/>
        <v>8.4225743953078122E-2</v>
      </c>
      <c r="AK34" s="32">
        <f t="shared" ref="AK34:AK37" si="18">(LN(AC34 / AA34))/AG34</f>
        <v>2.0650097433921155E-2</v>
      </c>
      <c r="AL34" s="32">
        <f t="shared" ref="AL34:AL37" si="19">(LN(AD34 / AA34))/AG34</f>
        <v>3.7256740460110536E-2</v>
      </c>
      <c r="AM34" s="4">
        <f t="shared" si="9"/>
        <v>0.1089</v>
      </c>
    </row>
    <row r="35" spans="1:39">
      <c r="A35" s="19" t="s">
        <v>14</v>
      </c>
      <c r="B35" s="19" t="s">
        <v>57</v>
      </c>
      <c r="C35" s="1">
        <v>0.25</v>
      </c>
      <c r="D35" s="2">
        <v>5</v>
      </c>
      <c r="E35" s="2">
        <v>2</v>
      </c>
      <c r="F35" s="2">
        <v>0</v>
      </c>
      <c r="G35" s="2">
        <v>0</v>
      </c>
      <c r="H35" s="2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2">
        <f t="shared" si="2"/>
        <v>0</v>
      </c>
      <c r="V35" s="2">
        <f t="shared" si="3"/>
        <v>0</v>
      </c>
      <c r="W35" s="2">
        <f t="shared" si="0"/>
        <v>0</v>
      </c>
      <c r="X35" s="2">
        <f t="shared" si="4"/>
        <v>0</v>
      </c>
      <c r="Y35" s="2">
        <f t="shared" si="1"/>
        <v>0</v>
      </c>
      <c r="Z35" s="2">
        <f t="shared" si="5"/>
        <v>0</v>
      </c>
      <c r="AA35" s="5">
        <v>0.83399999999999996</v>
      </c>
      <c r="AB35" s="5">
        <v>0.83699999999999997</v>
      </c>
      <c r="AC35" s="5">
        <v>1.0720000000000001</v>
      </c>
      <c r="AD35" s="5">
        <v>1.4370000000000001</v>
      </c>
      <c r="AE35" s="5">
        <v>1.7030000000000001</v>
      </c>
      <c r="AF35" s="5">
        <v>1.774</v>
      </c>
      <c r="AG35" s="7">
        <v>7</v>
      </c>
      <c r="AH35" s="7">
        <v>7</v>
      </c>
      <c r="AI35" s="2">
        <v>0</v>
      </c>
      <c r="AJ35" s="30">
        <f t="shared" si="17"/>
        <v>0.10782268007296829</v>
      </c>
      <c r="AK35" s="32">
        <f t="shared" si="18"/>
        <v>3.5863991324571527E-2</v>
      </c>
      <c r="AL35" s="32">
        <f t="shared" si="19"/>
        <v>7.7725640531468326E-2</v>
      </c>
      <c r="AM35" s="4">
        <f t="shared" si="9"/>
        <v>0.13428571428571429</v>
      </c>
    </row>
    <row r="36" spans="1:39">
      <c r="A36" s="19" t="s">
        <v>14</v>
      </c>
      <c r="B36" s="19" t="s">
        <v>57</v>
      </c>
      <c r="C36" s="1">
        <v>0.25</v>
      </c>
      <c r="D36" s="2">
        <v>5</v>
      </c>
      <c r="E36" s="2">
        <v>3</v>
      </c>
      <c r="F36" s="2">
        <v>30</v>
      </c>
      <c r="G36" s="2">
        <v>0</v>
      </c>
      <c r="H36" s="2">
        <v>30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2">
        <f t="shared" si="2"/>
        <v>30</v>
      </c>
      <c r="V36" s="2">
        <f t="shared" si="3"/>
        <v>0</v>
      </c>
      <c r="W36" s="2">
        <f t="shared" si="0"/>
        <v>0</v>
      </c>
      <c r="X36" s="2">
        <f t="shared" si="4"/>
        <v>0</v>
      </c>
      <c r="Y36" s="2">
        <f t="shared" si="1"/>
        <v>30</v>
      </c>
      <c r="Z36" s="2">
        <f t="shared" si="5"/>
        <v>0</v>
      </c>
      <c r="AA36" s="5">
        <v>0.754</v>
      </c>
      <c r="AB36" s="3">
        <v>0.83199999999999996</v>
      </c>
      <c r="AC36" s="5">
        <v>1.038</v>
      </c>
      <c r="AD36" s="5">
        <v>1.08</v>
      </c>
      <c r="AE36" s="5">
        <v>1.3759999999999999</v>
      </c>
      <c r="AF36" s="5">
        <v>1.881</v>
      </c>
      <c r="AG36" s="7">
        <v>10</v>
      </c>
      <c r="AH36" s="7">
        <v>10</v>
      </c>
      <c r="AI36" s="2">
        <v>0</v>
      </c>
      <c r="AJ36" s="30">
        <f t="shared" si="17"/>
        <v>9.141664612930743E-2</v>
      </c>
      <c r="AK36" s="32">
        <f t="shared" si="18"/>
        <v>3.1965869571787778E-2</v>
      </c>
      <c r="AL36" s="32">
        <f t="shared" si="19"/>
        <v>3.5932395211030942E-2</v>
      </c>
      <c r="AM36" s="4">
        <f t="shared" si="9"/>
        <v>0.11269999999999999</v>
      </c>
    </row>
    <row r="37" spans="1:39">
      <c r="A37" s="19" t="s">
        <v>14</v>
      </c>
      <c r="B37" s="19" t="s">
        <v>57</v>
      </c>
      <c r="C37" s="1">
        <v>0.25</v>
      </c>
      <c r="D37" s="2">
        <v>5</v>
      </c>
      <c r="E37" s="2">
        <v>4</v>
      </c>
      <c r="F37" s="2">
        <f>30+10</f>
        <v>40</v>
      </c>
      <c r="G37" s="2">
        <v>30</v>
      </c>
      <c r="H37" s="2">
        <v>10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2">
        <f t="shared" si="2"/>
        <v>40</v>
      </c>
      <c r="V37" s="2">
        <f t="shared" si="3"/>
        <v>0</v>
      </c>
      <c r="W37" s="2">
        <f t="shared" si="0"/>
        <v>30</v>
      </c>
      <c r="X37" s="2">
        <f t="shared" si="4"/>
        <v>0</v>
      </c>
      <c r="Y37" s="2">
        <f t="shared" si="1"/>
        <v>10</v>
      </c>
      <c r="Z37" s="2">
        <f t="shared" si="5"/>
        <v>0</v>
      </c>
      <c r="AA37" s="5">
        <v>0.74299999999999999</v>
      </c>
      <c r="AB37" s="3">
        <v>0.80800000000000005</v>
      </c>
      <c r="AC37" s="5">
        <v>0.92800000000000005</v>
      </c>
      <c r="AD37" s="5">
        <v>1.1919999999999999</v>
      </c>
      <c r="AE37" s="5">
        <v>1.571</v>
      </c>
      <c r="AF37" s="5">
        <v>2.0529999999999999</v>
      </c>
      <c r="AG37" s="7">
        <v>7</v>
      </c>
      <c r="AH37" s="7">
        <v>7</v>
      </c>
      <c r="AI37" s="2">
        <v>0</v>
      </c>
      <c r="AJ37" s="30">
        <f t="shared" si="17"/>
        <v>0.14519448175731062</v>
      </c>
      <c r="AK37" s="32">
        <f t="shared" si="18"/>
        <v>3.1762241152634492E-2</v>
      </c>
      <c r="AL37" s="32">
        <f t="shared" si="19"/>
        <v>6.7527400415362274E-2</v>
      </c>
      <c r="AM37" s="4">
        <f t="shared" si="9"/>
        <v>0.18714285714285714</v>
      </c>
    </row>
    <row r="38" spans="1:39" s="6" customFormat="1">
      <c r="A38" s="19" t="s">
        <v>14</v>
      </c>
      <c r="B38" s="19" t="s">
        <v>57</v>
      </c>
      <c r="C38" s="8">
        <v>0.5</v>
      </c>
      <c r="D38" s="7">
        <v>5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2">
        <f t="shared" si="2"/>
        <v>0</v>
      </c>
      <c r="V38" s="2">
        <f t="shared" si="3"/>
        <v>0</v>
      </c>
      <c r="W38" s="2">
        <f t="shared" si="0"/>
        <v>0</v>
      </c>
      <c r="X38" s="2">
        <f t="shared" si="4"/>
        <v>0</v>
      </c>
      <c r="Y38" s="2">
        <f t="shared" si="1"/>
        <v>0</v>
      </c>
      <c r="Z38" s="2">
        <f t="shared" si="5"/>
        <v>0</v>
      </c>
      <c r="AA38" s="5">
        <v>0.64100000000000001</v>
      </c>
      <c r="AB38" s="5">
        <v>0.77900000000000003</v>
      </c>
      <c r="AC38" s="5">
        <v>1.016</v>
      </c>
      <c r="AD38" s="5">
        <v>1.2889999999999999</v>
      </c>
      <c r="AE38" s="5">
        <v>1.429</v>
      </c>
      <c r="AF38" s="9" t="s">
        <v>15</v>
      </c>
      <c r="AG38" s="10" t="s">
        <v>15</v>
      </c>
      <c r="AH38" s="10">
        <v>6</v>
      </c>
      <c r="AI38" s="10">
        <v>1</v>
      </c>
      <c r="AJ38" s="10" t="s">
        <v>15</v>
      </c>
      <c r="AK38" s="10" t="s">
        <v>15</v>
      </c>
      <c r="AL38" s="10" t="s">
        <v>15</v>
      </c>
      <c r="AM38" s="10" t="s">
        <v>15</v>
      </c>
    </row>
    <row r="39" spans="1:39" s="11" customFormat="1">
      <c r="A39" s="19" t="s">
        <v>14</v>
      </c>
      <c r="B39" s="19" t="s">
        <v>57</v>
      </c>
      <c r="C39" s="8">
        <v>0.5</v>
      </c>
      <c r="D39" s="7">
        <v>5</v>
      </c>
      <c r="E39" s="7">
        <v>2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2">
        <f t="shared" si="2"/>
        <v>0</v>
      </c>
      <c r="V39" s="2">
        <f t="shared" si="3"/>
        <v>0</v>
      </c>
      <c r="W39" s="2">
        <f t="shared" si="0"/>
        <v>0</v>
      </c>
      <c r="X39" s="2">
        <f t="shared" si="4"/>
        <v>0</v>
      </c>
      <c r="Y39" s="2">
        <f t="shared" si="1"/>
        <v>0</v>
      </c>
      <c r="Z39" s="2">
        <f t="shared" si="5"/>
        <v>0</v>
      </c>
      <c r="AA39" s="5">
        <v>0.68</v>
      </c>
      <c r="AB39" s="5">
        <v>0.83699999999999997</v>
      </c>
      <c r="AC39" s="5">
        <v>1.0269999999999999</v>
      </c>
      <c r="AD39" s="5">
        <v>1.242</v>
      </c>
      <c r="AE39" s="5">
        <v>1.4470000000000001</v>
      </c>
      <c r="AF39" s="5">
        <v>1.84</v>
      </c>
      <c r="AG39" s="7">
        <v>9</v>
      </c>
      <c r="AH39" s="7">
        <v>9</v>
      </c>
      <c r="AI39" s="2">
        <v>0</v>
      </c>
      <c r="AJ39" s="30">
        <f t="shared" ref="AJ39:AJ40" si="20">(LN(AF39 / AA39))/AG39</f>
        <v>0.11060311693698653</v>
      </c>
      <c r="AK39" s="32">
        <f t="shared" ref="AK39:AK40" si="21">(LN(AC39 / AA39))/AG39</f>
        <v>4.5811601306489515E-2</v>
      </c>
      <c r="AL39" s="32">
        <f t="shared" ref="AL39:AL40" si="22">(LN(AD39 / AA39))/AG39</f>
        <v>6.6931718258141301E-2</v>
      </c>
      <c r="AM39" s="4">
        <f t="shared" si="9"/>
        <v>0.12888888888888891</v>
      </c>
    </row>
    <row r="40" spans="1:39" s="11" customFormat="1">
      <c r="A40" s="19" t="s">
        <v>14</v>
      </c>
      <c r="B40" s="19" t="s">
        <v>57</v>
      </c>
      <c r="C40" s="8">
        <v>0.5</v>
      </c>
      <c r="D40" s="7">
        <v>5</v>
      </c>
      <c r="E40" s="7">
        <v>3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2">
        <f t="shared" si="2"/>
        <v>0</v>
      </c>
      <c r="V40" s="2">
        <f t="shared" si="3"/>
        <v>0</v>
      </c>
      <c r="W40" s="2">
        <f t="shared" si="0"/>
        <v>0</v>
      </c>
      <c r="X40" s="2">
        <f t="shared" si="4"/>
        <v>0</v>
      </c>
      <c r="Y40" s="2">
        <f t="shared" si="1"/>
        <v>0</v>
      </c>
      <c r="Z40" s="2">
        <f t="shared" si="5"/>
        <v>0</v>
      </c>
      <c r="AA40" s="5">
        <v>0.68</v>
      </c>
      <c r="AB40" s="5">
        <v>0.74</v>
      </c>
      <c r="AC40" s="5">
        <v>1.042</v>
      </c>
      <c r="AD40" s="5">
        <v>1.2869999999999999</v>
      </c>
      <c r="AE40" s="5">
        <v>1.5229999999999999</v>
      </c>
      <c r="AF40" s="5">
        <v>1.732</v>
      </c>
      <c r="AG40" s="7">
        <v>8</v>
      </c>
      <c r="AH40" s="7">
        <v>8</v>
      </c>
      <c r="AI40" s="2">
        <v>0</v>
      </c>
      <c r="AJ40" s="30">
        <f t="shared" si="20"/>
        <v>0.11686741136902851</v>
      </c>
      <c r="AK40" s="32">
        <f t="shared" si="21"/>
        <v>5.3350553017894972E-2</v>
      </c>
      <c r="AL40" s="32">
        <f t="shared" si="22"/>
        <v>7.9747051178246764E-2</v>
      </c>
      <c r="AM40" s="4">
        <f t="shared" si="9"/>
        <v>0.13150000000000001</v>
      </c>
    </row>
    <row r="41" spans="1:39" s="6" customFormat="1">
      <c r="A41" s="19" t="s">
        <v>14</v>
      </c>
      <c r="B41" s="19" t="s">
        <v>57</v>
      </c>
      <c r="C41" s="8">
        <v>0.5</v>
      </c>
      <c r="D41" s="7">
        <v>5</v>
      </c>
      <c r="E41" s="7">
        <v>4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2">
        <f t="shared" si="2"/>
        <v>0</v>
      </c>
      <c r="V41" s="2">
        <f t="shared" si="3"/>
        <v>0</v>
      </c>
      <c r="W41" s="2">
        <f t="shared" si="0"/>
        <v>0</v>
      </c>
      <c r="X41" s="2">
        <f t="shared" si="4"/>
        <v>0</v>
      </c>
      <c r="Y41" s="2">
        <f t="shared" si="1"/>
        <v>0</v>
      </c>
      <c r="Z41" s="2">
        <f t="shared" si="5"/>
        <v>0</v>
      </c>
      <c r="AA41" s="5">
        <v>0.64300000000000002</v>
      </c>
      <c r="AB41" s="5">
        <v>0.76800000000000002</v>
      </c>
      <c r="AC41" s="13">
        <v>0.97299999999999998</v>
      </c>
      <c r="AD41" s="5">
        <v>1.214</v>
      </c>
      <c r="AE41" s="5">
        <v>1.339</v>
      </c>
      <c r="AF41" s="9" t="s">
        <v>15</v>
      </c>
      <c r="AG41" s="10" t="s">
        <v>15</v>
      </c>
      <c r="AH41" s="10">
        <v>6</v>
      </c>
      <c r="AI41" s="10">
        <v>1</v>
      </c>
      <c r="AJ41" s="10" t="s">
        <v>15</v>
      </c>
      <c r="AK41" s="10" t="s">
        <v>15</v>
      </c>
      <c r="AL41" s="10" t="s">
        <v>15</v>
      </c>
      <c r="AM41" s="10" t="s">
        <v>15</v>
      </c>
    </row>
    <row r="42" spans="1:39">
      <c r="A42" s="19" t="s">
        <v>14</v>
      </c>
      <c r="B42" s="19" t="s">
        <v>57</v>
      </c>
      <c r="C42" s="8">
        <v>0.5</v>
      </c>
      <c r="D42" s="7">
        <v>5</v>
      </c>
      <c r="E42" s="7">
        <v>5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2">
        <f t="shared" si="2"/>
        <v>0</v>
      </c>
      <c r="V42" s="2">
        <f t="shared" si="3"/>
        <v>0</v>
      </c>
      <c r="W42" s="2">
        <f t="shared" si="0"/>
        <v>0</v>
      </c>
      <c r="X42" s="2">
        <f t="shared" si="4"/>
        <v>0</v>
      </c>
      <c r="Y42" s="2">
        <f t="shared" si="1"/>
        <v>0</v>
      </c>
      <c r="Z42" s="2">
        <f t="shared" si="5"/>
        <v>0</v>
      </c>
      <c r="AA42" s="5">
        <v>0.754</v>
      </c>
      <c r="AB42" s="17" t="s">
        <v>15</v>
      </c>
      <c r="AC42" s="17" t="s">
        <v>15</v>
      </c>
      <c r="AD42" s="17" t="s">
        <v>15</v>
      </c>
      <c r="AE42" s="17" t="s">
        <v>15</v>
      </c>
      <c r="AF42" s="5">
        <v>1.726</v>
      </c>
      <c r="AG42" s="7">
        <v>6</v>
      </c>
      <c r="AH42" s="7">
        <v>6</v>
      </c>
      <c r="AI42" s="2">
        <v>0</v>
      </c>
      <c r="AJ42" s="30">
        <f t="shared" ref="AJ42:AJ44" si="23">(LN(AF42 / AA42))/AG42</f>
        <v>0.13802825060590287</v>
      </c>
      <c r="AK42" s="10" t="s">
        <v>15</v>
      </c>
      <c r="AL42" s="10" t="s">
        <v>15</v>
      </c>
      <c r="AM42" s="4">
        <f t="shared" si="9"/>
        <v>0.16200000000000001</v>
      </c>
    </row>
    <row r="43" spans="1:39">
      <c r="A43" s="19" t="s">
        <v>14</v>
      </c>
      <c r="B43" s="19" t="s">
        <v>57</v>
      </c>
      <c r="C43" s="8">
        <v>0.5</v>
      </c>
      <c r="D43" s="7">
        <v>5</v>
      </c>
      <c r="E43" s="7">
        <v>6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2">
        <f t="shared" si="2"/>
        <v>0</v>
      </c>
      <c r="V43" s="2">
        <f t="shared" si="3"/>
        <v>0</v>
      </c>
      <c r="W43" s="2">
        <f t="shared" si="0"/>
        <v>0</v>
      </c>
      <c r="X43" s="2">
        <f t="shared" si="4"/>
        <v>0</v>
      </c>
      <c r="Y43" s="2">
        <f t="shared" si="1"/>
        <v>0</v>
      </c>
      <c r="Z43" s="2">
        <f t="shared" si="5"/>
        <v>0</v>
      </c>
      <c r="AA43" s="5">
        <v>0.75900000000000001</v>
      </c>
      <c r="AB43" s="17" t="s">
        <v>15</v>
      </c>
      <c r="AC43" s="17" t="s">
        <v>15</v>
      </c>
      <c r="AD43" s="17" t="s">
        <v>15</v>
      </c>
      <c r="AE43" s="17" t="s">
        <v>15</v>
      </c>
      <c r="AF43" s="5">
        <v>1.867</v>
      </c>
      <c r="AG43" s="7">
        <v>7</v>
      </c>
      <c r="AH43" s="7">
        <v>7</v>
      </c>
      <c r="AI43" s="2">
        <v>0</v>
      </c>
      <c r="AJ43" s="30">
        <f t="shared" si="23"/>
        <v>0.12858376659229895</v>
      </c>
      <c r="AK43" s="10" t="s">
        <v>15</v>
      </c>
      <c r="AL43" s="10" t="s">
        <v>15</v>
      </c>
      <c r="AM43" s="4">
        <f t="shared" si="9"/>
        <v>0.15828571428571431</v>
      </c>
    </row>
    <row r="44" spans="1:39">
      <c r="A44" s="19" t="s">
        <v>14</v>
      </c>
      <c r="B44" s="19" t="s">
        <v>57</v>
      </c>
      <c r="C44" s="8">
        <v>0</v>
      </c>
      <c r="D44" s="7">
        <v>10</v>
      </c>
      <c r="E44" s="7">
        <v>1</v>
      </c>
      <c r="F44" s="7">
        <v>10</v>
      </c>
      <c r="G44" s="7">
        <v>0</v>
      </c>
      <c r="H44" s="7">
        <v>10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2">
        <f t="shared" si="2"/>
        <v>10</v>
      </c>
      <c r="V44" s="2">
        <f t="shared" si="3"/>
        <v>0</v>
      </c>
      <c r="W44" s="2">
        <f t="shared" si="0"/>
        <v>0</v>
      </c>
      <c r="X44" s="2">
        <f t="shared" si="4"/>
        <v>0</v>
      </c>
      <c r="Y44" s="2">
        <f t="shared" si="1"/>
        <v>10</v>
      </c>
      <c r="Z44" s="2">
        <f t="shared" si="5"/>
        <v>0</v>
      </c>
      <c r="AA44" s="5">
        <v>0.79300000000000004</v>
      </c>
      <c r="AB44" s="5">
        <v>0.94</v>
      </c>
      <c r="AC44" s="13">
        <v>1.0569999999999999</v>
      </c>
      <c r="AD44" s="5">
        <v>1.175</v>
      </c>
      <c r="AE44" s="5">
        <v>1.51</v>
      </c>
      <c r="AF44" s="5">
        <v>2.008</v>
      </c>
      <c r="AG44" s="7">
        <v>9</v>
      </c>
      <c r="AH44" s="7">
        <v>9</v>
      </c>
      <c r="AI44" s="2">
        <v>0</v>
      </c>
      <c r="AJ44" s="30">
        <f t="shared" si="23"/>
        <v>0.10323013990853019</v>
      </c>
      <c r="AK44" s="32">
        <f>(LN(AC44 / AA44))/AG44</f>
        <v>3.192964047059884E-2</v>
      </c>
      <c r="AL44" s="32">
        <f>(LN(AD44 / AA44))/AG44</f>
        <v>4.3688911660379047E-2</v>
      </c>
      <c r="AM44" s="4">
        <f t="shared" si="9"/>
        <v>0.13499999999999998</v>
      </c>
    </row>
    <row r="45" spans="1:39" s="6" customFormat="1">
      <c r="A45" s="19" t="s">
        <v>14</v>
      </c>
      <c r="B45" s="19" t="s">
        <v>57</v>
      </c>
      <c r="C45" s="8">
        <v>0</v>
      </c>
      <c r="D45" s="7">
        <v>10</v>
      </c>
      <c r="E45" s="7">
        <v>2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2">
        <f t="shared" si="2"/>
        <v>0</v>
      </c>
      <c r="V45" s="2">
        <f t="shared" si="3"/>
        <v>0</v>
      </c>
      <c r="W45" s="2">
        <f t="shared" si="0"/>
        <v>0</v>
      </c>
      <c r="X45" s="2">
        <f t="shared" si="4"/>
        <v>0</v>
      </c>
      <c r="Y45" s="2">
        <f t="shared" si="1"/>
        <v>0</v>
      </c>
      <c r="Z45" s="2">
        <f t="shared" si="5"/>
        <v>0</v>
      </c>
      <c r="AA45" s="5">
        <v>0.81599999999999995</v>
      </c>
      <c r="AB45" s="5">
        <v>0.93300000000000005</v>
      </c>
      <c r="AC45" s="13">
        <v>1.0149999999999999</v>
      </c>
      <c r="AD45" s="5">
        <v>1.2410000000000001</v>
      </c>
      <c r="AE45" s="5">
        <v>1.698</v>
      </c>
      <c r="AF45" s="9" t="s">
        <v>15</v>
      </c>
      <c r="AG45" s="10" t="s">
        <v>15</v>
      </c>
      <c r="AH45" s="10">
        <v>6</v>
      </c>
      <c r="AI45" s="10">
        <v>1</v>
      </c>
      <c r="AJ45" s="10" t="s">
        <v>15</v>
      </c>
      <c r="AK45" s="10" t="s">
        <v>15</v>
      </c>
      <c r="AL45" s="10" t="s">
        <v>15</v>
      </c>
      <c r="AM45" s="10" t="s">
        <v>15</v>
      </c>
    </row>
    <row r="46" spans="1:39">
      <c r="A46" s="19" t="s">
        <v>14</v>
      </c>
      <c r="B46" s="19" t="s">
        <v>57</v>
      </c>
      <c r="C46" s="8">
        <v>0</v>
      </c>
      <c r="D46" s="7">
        <v>10</v>
      </c>
      <c r="E46" s="7">
        <v>3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2">
        <f t="shared" si="2"/>
        <v>0</v>
      </c>
      <c r="V46" s="2">
        <f t="shared" si="3"/>
        <v>0</v>
      </c>
      <c r="W46" s="2">
        <f t="shared" si="0"/>
        <v>0</v>
      </c>
      <c r="X46" s="2">
        <f t="shared" si="4"/>
        <v>0</v>
      </c>
      <c r="Y46" s="2">
        <f t="shared" si="1"/>
        <v>0</v>
      </c>
      <c r="Z46" s="2">
        <f t="shared" si="5"/>
        <v>0</v>
      </c>
      <c r="AA46" s="5">
        <v>0.79700000000000004</v>
      </c>
      <c r="AB46" s="5">
        <v>1.0149999999999999</v>
      </c>
      <c r="AC46" s="13">
        <v>1.075</v>
      </c>
      <c r="AD46" s="5">
        <v>1.135</v>
      </c>
      <c r="AE46" s="5">
        <v>1.47</v>
      </c>
      <c r="AF46" s="13">
        <v>2.0350000000000001</v>
      </c>
      <c r="AG46" s="7">
        <v>8</v>
      </c>
      <c r="AH46" s="7">
        <v>8</v>
      </c>
      <c r="AI46" s="2">
        <v>0</v>
      </c>
      <c r="AJ46" s="30">
        <f t="shared" ref="AJ46:AJ52" si="24">(LN(AF46 / AA46))/AG46</f>
        <v>0.11717455238581005</v>
      </c>
      <c r="AK46" s="32">
        <f t="shared" ref="AK46:AK47" si="25">(LN(AC46 / AA46))/AG46</f>
        <v>3.7402657721443501E-2</v>
      </c>
      <c r="AL46" s="32">
        <f t="shared" ref="AL46:AL47" si="26">(LN(AD46 / AA46))/AG46</f>
        <v>4.4191656390660999E-2</v>
      </c>
      <c r="AM46" s="4">
        <f t="shared" si="9"/>
        <v>0.15475</v>
      </c>
    </row>
    <row r="47" spans="1:39">
      <c r="A47" s="19" t="s">
        <v>14</v>
      </c>
      <c r="B47" s="19" t="s">
        <v>57</v>
      </c>
      <c r="C47" s="8">
        <v>0</v>
      </c>
      <c r="D47" s="7">
        <v>10</v>
      </c>
      <c r="E47" s="7">
        <v>4</v>
      </c>
      <c r="F47" s="7">
        <v>10</v>
      </c>
      <c r="G47" s="7">
        <v>0</v>
      </c>
      <c r="H47" s="7">
        <v>10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2">
        <f t="shared" si="2"/>
        <v>10</v>
      </c>
      <c r="V47" s="2">
        <f t="shared" si="3"/>
        <v>0</v>
      </c>
      <c r="W47" s="2">
        <f t="shared" si="0"/>
        <v>0</v>
      </c>
      <c r="X47" s="2">
        <f t="shared" si="4"/>
        <v>0</v>
      </c>
      <c r="Y47" s="2">
        <f t="shared" si="1"/>
        <v>10</v>
      </c>
      <c r="Z47" s="2">
        <f t="shared" si="5"/>
        <v>0</v>
      </c>
      <c r="AA47" s="5">
        <v>0.81100000000000005</v>
      </c>
      <c r="AB47" s="5">
        <v>0.96799999999999997</v>
      </c>
      <c r="AC47" s="13">
        <v>1.0580000000000001</v>
      </c>
      <c r="AD47" s="5">
        <v>1.278</v>
      </c>
      <c r="AE47" s="5">
        <v>1.7430000000000001</v>
      </c>
      <c r="AF47" s="5">
        <v>2.2869999999999999</v>
      </c>
      <c r="AG47" s="7">
        <v>9</v>
      </c>
      <c r="AH47" s="7">
        <v>9</v>
      </c>
      <c r="AI47" s="2">
        <v>0</v>
      </c>
      <c r="AJ47" s="30">
        <f t="shared" si="24"/>
        <v>0.11519201554526311</v>
      </c>
      <c r="AK47" s="32">
        <f t="shared" si="25"/>
        <v>2.9540839811425752E-2</v>
      </c>
      <c r="AL47" s="32">
        <f t="shared" si="26"/>
        <v>5.0531508980229678E-2</v>
      </c>
      <c r="AM47" s="4">
        <f t="shared" si="9"/>
        <v>0.16400000000000001</v>
      </c>
    </row>
    <row r="48" spans="1:39">
      <c r="A48" s="19" t="s">
        <v>14</v>
      </c>
      <c r="B48" s="19" t="s">
        <v>57</v>
      </c>
      <c r="C48" s="8">
        <v>0</v>
      </c>
      <c r="D48" s="7">
        <v>10</v>
      </c>
      <c r="E48" s="7">
        <v>5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2">
        <f t="shared" si="2"/>
        <v>0</v>
      </c>
      <c r="V48" s="2">
        <f t="shared" si="3"/>
        <v>0</v>
      </c>
      <c r="W48" s="2">
        <f t="shared" si="0"/>
        <v>0</v>
      </c>
      <c r="X48" s="2">
        <f t="shared" si="4"/>
        <v>0</v>
      </c>
      <c r="Y48" s="2">
        <f t="shared" si="1"/>
        <v>0</v>
      </c>
      <c r="Z48" s="2">
        <f t="shared" si="5"/>
        <v>0</v>
      </c>
      <c r="AA48" s="5">
        <v>0.70099999999999996</v>
      </c>
      <c r="AB48" s="5">
        <v>0.75800000000000001</v>
      </c>
      <c r="AC48" s="17" t="s">
        <v>15</v>
      </c>
      <c r="AD48" s="17" t="s">
        <v>15</v>
      </c>
      <c r="AE48" s="17" t="s">
        <v>15</v>
      </c>
      <c r="AF48" s="5">
        <v>1.7689999999999999</v>
      </c>
      <c r="AG48" s="7">
        <v>9</v>
      </c>
      <c r="AH48" s="7">
        <v>9</v>
      </c>
      <c r="AI48" s="2">
        <v>0</v>
      </c>
      <c r="AJ48" s="30">
        <f t="shared" si="24"/>
        <v>0.10285131190279946</v>
      </c>
      <c r="AK48" s="10" t="s">
        <v>15</v>
      </c>
      <c r="AL48" s="10" t="s">
        <v>15</v>
      </c>
      <c r="AM48" s="4">
        <f t="shared" si="9"/>
        <v>0.11866666666666667</v>
      </c>
    </row>
    <row r="49" spans="1:39">
      <c r="A49" s="19" t="s">
        <v>14</v>
      </c>
      <c r="B49" s="19" t="s">
        <v>57</v>
      </c>
      <c r="C49" s="8">
        <v>0.1</v>
      </c>
      <c r="D49" s="7">
        <v>10</v>
      </c>
      <c r="E49" s="7">
        <v>1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2">
        <f t="shared" si="2"/>
        <v>0</v>
      </c>
      <c r="V49" s="2">
        <f t="shared" si="3"/>
        <v>0</v>
      </c>
      <c r="W49" s="2">
        <f t="shared" si="0"/>
        <v>0</v>
      </c>
      <c r="X49" s="2">
        <f t="shared" si="4"/>
        <v>0</v>
      </c>
      <c r="Y49" s="2">
        <f t="shared" si="1"/>
        <v>0</v>
      </c>
      <c r="Z49" s="2">
        <f t="shared" si="5"/>
        <v>0</v>
      </c>
      <c r="AA49" s="5">
        <v>0.76300000000000001</v>
      </c>
      <c r="AB49" s="17" t="s">
        <v>15</v>
      </c>
      <c r="AC49" s="17" t="s">
        <v>15</v>
      </c>
      <c r="AD49" s="17" t="s">
        <v>15</v>
      </c>
      <c r="AE49" s="17" t="s">
        <v>15</v>
      </c>
      <c r="AF49" s="5">
        <v>1.9770000000000001</v>
      </c>
      <c r="AG49" s="7">
        <v>10</v>
      </c>
      <c r="AH49" s="7">
        <v>10</v>
      </c>
      <c r="AI49" s="2">
        <v>0</v>
      </c>
      <c r="AJ49" s="30">
        <f t="shared" si="24"/>
        <v>9.520777918861599E-2</v>
      </c>
      <c r="AK49" s="10" t="s">
        <v>15</v>
      </c>
      <c r="AL49" s="10" t="s">
        <v>15</v>
      </c>
      <c r="AM49" s="4">
        <f t="shared" si="9"/>
        <v>0.12139999999999999</v>
      </c>
    </row>
    <row r="50" spans="1:39">
      <c r="A50" s="19" t="s">
        <v>14</v>
      </c>
      <c r="B50" s="19" t="s">
        <v>57</v>
      </c>
      <c r="C50" s="8">
        <v>0.1</v>
      </c>
      <c r="D50" s="7">
        <v>10</v>
      </c>
      <c r="E50" s="7">
        <v>2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2">
        <f t="shared" si="2"/>
        <v>0</v>
      </c>
      <c r="V50" s="2">
        <f t="shared" si="3"/>
        <v>0</v>
      </c>
      <c r="W50" s="2">
        <f t="shared" si="0"/>
        <v>0</v>
      </c>
      <c r="X50" s="2">
        <f t="shared" si="4"/>
        <v>0</v>
      </c>
      <c r="Y50" s="2">
        <f t="shared" si="1"/>
        <v>0</v>
      </c>
      <c r="Z50" s="2">
        <f t="shared" si="5"/>
        <v>0</v>
      </c>
      <c r="AA50" s="5">
        <v>0.73799999999999999</v>
      </c>
      <c r="AB50" s="17" t="s">
        <v>15</v>
      </c>
      <c r="AC50" s="17" t="s">
        <v>15</v>
      </c>
      <c r="AD50" s="17" t="s">
        <v>15</v>
      </c>
      <c r="AE50" s="17" t="s">
        <v>15</v>
      </c>
      <c r="AF50" s="5">
        <v>1.853</v>
      </c>
      <c r="AG50" s="7">
        <v>9</v>
      </c>
      <c r="AH50" s="7">
        <v>9</v>
      </c>
      <c r="AI50" s="2">
        <v>0</v>
      </c>
      <c r="AJ50" s="30">
        <f t="shared" si="24"/>
        <v>0.10229082240943192</v>
      </c>
      <c r="AK50" s="10" t="s">
        <v>15</v>
      </c>
      <c r="AL50" s="10" t="s">
        <v>15</v>
      </c>
      <c r="AM50" s="4">
        <f t="shared" si="9"/>
        <v>0.12388888888888888</v>
      </c>
    </row>
    <row r="51" spans="1:39">
      <c r="A51" s="19" t="s">
        <v>14</v>
      </c>
      <c r="B51" s="19" t="s">
        <v>57</v>
      </c>
      <c r="C51" s="8">
        <v>0.1</v>
      </c>
      <c r="D51" s="7">
        <v>10</v>
      </c>
      <c r="E51" s="7">
        <v>3</v>
      </c>
      <c r="F51" s="7">
        <v>10</v>
      </c>
      <c r="G51" s="7">
        <v>0</v>
      </c>
      <c r="H51" s="7">
        <v>10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2">
        <f t="shared" si="2"/>
        <v>10</v>
      </c>
      <c r="V51" s="2">
        <f t="shared" si="3"/>
        <v>0</v>
      </c>
      <c r="W51" s="2">
        <f t="shared" si="0"/>
        <v>0</v>
      </c>
      <c r="X51" s="2">
        <f t="shared" si="4"/>
        <v>0</v>
      </c>
      <c r="Y51" s="2">
        <f t="shared" si="1"/>
        <v>10</v>
      </c>
      <c r="Z51" s="2">
        <f t="shared" si="5"/>
        <v>0</v>
      </c>
      <c r="AA51" s="5">
        <v>0.76</v>
      </c>
      <c r="AB51" s="17" t="s">
        <v>15</v>
      </c>
      <c r="AC51" s="17" t="s">
        <v>15</v>
      </c>
      <c r="AD51" s="17" t="s">
        <v>15</v>
      </c>
      <c r="AE51" s="17" t="s">
        <v>15</v>
      </c>
      <c r="AF51" s="5">
        <v>1.8560000000000001</v>
      </c>
      <c r="AG51" s="7">
        <v>9</v>
      </c>
      <c r="AH51" s="7">
        <v>9</v>
      </c>
      <c r="AI51" s="2">
        <v>0</v>
      </c>
      <c r="AJ51" s="30">
        <f t="shared" si="24"/>
        <v>9.920672000730768E-2</v>
      </c>
      <c r="AK51" s="10" t="s">
        <v>15</v>
      </c>
      <c r="AL51" s="10" t="s">
        <v>15</v>
      </c>
      <c r="AM51" s="4">
        <f t="shared" si="9"/>
        <v>0.12177777777777779</v>
      </c>
    </row>
    <row r="52" spans="1:39">
      <c r="A52" s="19" t="s">
        <v>14</v>
      </c>
      <c r="B52" s="19" t="s">
        <v>57</v>
      </c>
      <c r="C52" s="8">
        <v>0.1</v>
      </c>
      <c r="D52" s="7">
        <v>10</v>
      </c>
      <c r="E52" s="7">
        <v>4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2">
        <f t="shared" si="2"/>
        <v>0</v>
      </c>
      <c r="V52" s="2">
        <f t="shared" si="3"/>
        <v>0</v>
      </c>
      <c r="W52" s="2">
        <f t="shared" si="0"/>
        <v>0</v>
      </c>
      <c r="X52" s="2">
        <f t="shared" si="4"/>
        <v>0</v>
      </c>
      <c r="Y52" s="2">
        <f t="shared" si="1"/>
        <v>0</v>
      </c>
      <c r="Z52" s="2">
        <f t="shared" si="5"/>
        <v>0</v>
      </c>
      <c r="AA52" s="5">
        <v>0.746</v>
      </c>
      <c r="AB52" s="17" t="s">
        <v>15</v>
      </c>
      <c r="AC52" s="17" t="s">
        <v>15</v>
      </c>
      <c r="AD52" s="17" t="s">
        <v>15</v>
      </c>
      <c r="AE52" s="17" t="s">
        <v>15</v>
      </c>
      <c r="AF52" s="5">
        <v>1.84</v>
      </c>
      <c r="AG52" s="7">
        <v>10</v>
      </c>
      <c r="AH52" s="7">
        <v>10</v>
      </c>
      <c r="AI52" s="2">
        <v>0</v>
      </c>
      <c r="AJ52" s="30">
        <f t="shared" si="24"/>
        <v>9.0279525039927061E-2</v>
      </c>
      <c r="AK52" s="10" t="s">
        <v>15</v>
      </c>
      <c r="AL52" s="10" t="s">
        <v>15</v>
      </c>
      <c r="AM52" s="4">
        <f t="shared" si="9"/>
        <v>0.10940000000000001</v>
      </c>
    </row>
    <row r="53" spans="1:39" s="6" customFormat="1">
      <c r="A53" s="19" t="s">
        <v>14</v>
      </c>
      <c r="B53" s="19" t="s">
        <v>57</v>
      </c>
      <c r="C53" s="8">
        <v>0.25</v>
      </c>
      <c r="D53" s="7">
        <v>10</v>
      </c>
      <c r="E53" s="7">
        <v>1</v>
      </c>
      <c r="F53" s="7">
        <v>20</v>
      </c>
      <c r="G53" s="7">
        <v>0</v>
      </c>
      <c r="H53" s="7">
        <v>20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15">
        <v>0</v>
      </c>
      <c r="P53" s="15">
        <v>0</v>
      </c>
      <c r="Q53" s="15">
        <v>0</v>
      </c>
      <c r="R53" s="7">
        <v>0</v>
      </c>
      <c r="S53" s="7">
        <v>0</v>
      </c>
      <c r="T53" s="7">
        <v>0</v>
      </c>
      <c r="U53" s="2">
        <f t="shared" si="2"/>
        <v>20</v>
      </c>
      <c r="V53" s="2">
        <f t="shared" si="3"/>
        <v>0</v>
      </c>
      <c r="W53" s="2">
        <f t="shared" si="0"/>
        <v>0</v>
      </c>
      <c r="X53" s="2">
        <f t="shared" si="4"/>
        <v>0</v>
      </c>
      <c r="Y53" s="2">
        <f t="shared" si="1"/>
        <v>20</v>
      </c>
      <c r="Z53" s="2">
        <f t="shared" si="5"/>
        <v>0</v>
      </c>
      <c r="AA53" s="5">
        <v>0.72099999999999997</v>
      </c>
      <c r="AB53" s="5">
        <v>0.80100000000000005</v>
      </c>
      <c r="AC53" s="13">
        <v>0.97399999999999998</v>
      </c>
      <c r="AD53" s="13">
        <v>1.119</v>
      </c>
      <c r="AE53" s="5">
        <v>1.4379999999999999</v>
      </c>
      <c r="AF53" s="9" t="s">
        <v>15</v>
      </c>
      <c r="AG53" s="10" t="s">
        <v>15</v>
      </c>
      <c r="AH53" s="10">
        <v>6</v>
      </c>
      <c r="AI53" s="10">
        <v>1</v>
      </c>
      <c r="AJ53" s="10" t="s">
        <v>15</v>
      </c>
      <c r="AK53" s="10" t="s">
        <v>15</v>
      </c>
      <c r="AL53" s="10" t="s">
        <v>15</v>
      </c>
      <c r="AM53" s="10" t="s">
        <v>15</v>
      </c>
    </row>
    <row r="54" spans="1:39" s="6" customFormat="1">
      <c r="A54" s="19" t="s">
        <v>14</v>
      </c>
      <c r="B54" s="19" t="s">
        <v>57</v>
      </c>
      <c r="C54" s="8">
        <v>0.25</v>
      </c>
      <c r="D54" s="7">
        <v>10</v>
      </c>
      <c r="E54" s="7">
        <v>2</v>
      </c>
      <c r="F54" s="7">
        <v>20</v>
      </c>
      <c r="G54" s="7">
        <v>0</v>
      </c>
      <c r="H54" s="7">
        <v>20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15">
        <v>0</v>
      </c>
      <c r="P54" s="15">
        <v>0</v>
      </c>
      <c r="Q54" s="15">
        <v>0</v>
      </c>
      <c r="R54" s="7">
        <v>0</v>
      </c>
      <c r="S54" s="7">
        <v>0</v>
      </c>
      <c r="T54" s="7">
        <v>0</v>
      </c>
      <c r="U54" s="2">
        <f t="shared" si="2"/>
        <v>20</v>
      </c>
      <c r="V54" s="2">
        <f t="shared" si="3"/>
        <v>0</v>
      </c>
      <c r="W54" s="2">
        <f t="shared" si="0"/>
        <v>0</v>
      </c>
      <c r="X54" s="2">
        <f t="shared" si="4"/>
        <v>0</v>
      </c>
      <c r="Y54" s="2">
        <f t="shared" si="1"/>
        <v>20</v>
      </c>
      <c r="Z54" s="2">
        <f t="shared" si="5"/>
        <v>0</v>
      </c>
      <c r="AA54" s="5">
        <v>0.58099999999999996</v>
      </c>
      <c r="AB54" s="5">
        <v>0.78900000000000003</v>
      </c>
      <c r="AC54" s="13">
        <v>0.91400000000000003</v>
      </c>
      <c r="AD54" s="13">
        <v>1.1930000000000001</v>
      </c>
      <c r="AE54" s="5">
        <v>1.3660000000000001</v>
      </c>
      <c r="AF54" s="9" t="s">
        <v>15</v>
      </c>
      <c r="AG54" s="10" t="s">
        <v>15</v>
      </c>
      <c r="AH54" s="10">
        <v>6</v>
      </c>
      <c r="AI54" s="10">
        <v>1</v>
      </c>
      <c r="AJ54" s="10" t="s">
        <v>15</v>
      </c>
      <c r="AK54" s="10" t="s">
        <v>15</v>
      </c>
      <c r="AL54" s="10" t="s">
        <v>15</v>
      </c>
      <c r="AM54" s="10" t="s">
        <v>15</v>
      </c>
    </row>
    <row r="55" spans="1:39" s="6" customFormat="1">
      <c r="A55" s="19" t="s">
        <v>14</v>
      </c>
      <c r="B55" s="19" t="s">
        <v>57</v>
      </c>
      <c r="C55" s="8">
        <v>0.25</v>
      </c>
      <c r="D55" s="7">
        <v>10</v>
      </c>
      <c r="E55" s="7">
        <v>3</v>
      </c>
      <c r="F55" s="7">
        <f>30</f>
        <v>30</v>
      </c>
      <c r="G55" s="7">
        <v>30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15">
        <v>0</v>
      </c>
      <c r="P55" s="15">
        <v>0</v>
      </c>
      <c r="Q55" s="15">
        <v>0</v>
      </c>
      <c r="R55" s="7">
        <v>0</v>
      </c>
      <c r="S55" s="7">
        <v>0</v>
      </c>
      <c r="T55" s="7">
        <v>0</v>
      </c>
      <c r="U55" s="2">
        <f t="shared" si="2"/>
        <v>30</v>
      </c>
      <c r="V55" s="2">
        <f t="shared" si="3"/>
        <v>0</v>
      </c>
      <c r="W55" s="2">
        <f t="shared" si="0"/>
        <v>30</v>
      </c>
      <c r="X55" s="2">
        <f t="shared" si="4"/>
        <v>0</v>
      </c>
      <c r="Y55" s="2">
        <f t="shared" si="1"/>
        <v>0</v>
      </c>
      <c r="Z55" s="2">
        <f t="shared" si="5"/>
        <v>0</v>
      </c>
      <c r="AA55" s="5">
        <v>0.71699999999999997</v>
      </c>
      <c r="AB55" s="5">
        <v>0.86799999999999999</v>
      </c>
      <c r="AC55" s="13">
        <v>1.113</v>
      </c>
      <c r="AD55" s="13">
        <v>1.476</v>
      </c>
      <c r="AE55" s="5">
        <v>1.6379999999999999</v>
      </c>
      <c r="AF55" s="9" t="s">
        <v>15</v>
      </c>
      <c r="AG55" s="10" t="s">
        <v>15</v>
      </c>
      <c r="AH55" s="10">
        <v>6</v>
      </c>
      <c r="AI55" s="10">
        <v>1</v>
      </c>
      <c r="AJ55" s="10" t="s">
        <v>15</v>
      </c>
      <c r="AK55" s="10" t="s">
        <v>15</v>
      </c>
      <c r="AL55" s="10" t="s">
        <v>15</v>
      </c>
      <c r="AM55" s="10" t="s">
        <v>15</v>
      </c>
    </row>
    <row r="56" spans="1:39">
      <c r="A56" s="19" t="s">
        <v>14</v>
      </c>
      <c r="B56" s="19" t="s">
        <v>57</v>
      </c>
      <c r="C56" s="8">
        <v>0.25</v>
      </c>
      <c r="D56" s="7">
        <v>10</v>
      </c>
      <c r="E56" s="7">
        <v>4</v>
      </c>
      <c r="F56" s="7">
        <v>10</v>
      </c>
      <c r="G56" s="7">
        <v>0</v>
      </c>
      <c r="H56" s="7">
        <v>10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15">
        <v>0</v>
      </c>
      <c r="P56" s="15">
        <v>0</v>
      </c>
      <c r="Q56" s="15">
        <v>0</v>
      </c>
      <c r="R56" s="7">
        <v>0</v>
      </c>
      <c r="S56" s="7">
        <v>0</v>
      </c>
      <c r="T56" s="7">
        <v>0</v>
      </c>
      <c r="U56" s="2">
        <f t="shared" si="2"/>
        <v>10</v>
      </c>
      <c r="V56" s="2">
        <f t="shared" si="3"/>
        <v>0</v>
      </c>
      <c r="W56" s="2">
        <f t="shared" si="0"/>
        <v>0</v>
      </c>
      <c r="X56" s="2">
        <f t="shared" si="4"/>
        <v>0</v>
      </c>
      <c r="Y56" s="2">
        <f t="shared" si="1"/>
        <v>10</v>
      </c>
      <c r="Z56" s="2">
        <f t="shared" si="5"/>
        <v>0</v>
      </c>
      <c r="AA56" s="5">
        <v>0.70899999999999996</v>
      </c>
      <c r="AB56" s="5">
        <v>0.82599999999999996</v>
      </c>
      <c r="AC56" s="13">
        <v>0.97399999999999998</v>
      </c>
      <c r="AD56" s="13">
        <v>1.3560000000000001</v>
      </c>
      <c r="AE56" s="5">
        <v>1.5169999999999999</v>
      </c>
      <c r="AF56" s="5">
        <v>2.198</v>
      </c>
      <c r="AG56" s="7">
        <v>8</v>
      </c>
      <c r="AH56" s="7">
        <v>8</v>
      </c>
      <c r="AI56" s="2">
        <v>0</v>
      </c>
      <c r="AJ56" s="30">
        <f t="shared" ref="AJ56:AJ59" si="27">(LN(AF56 / AA56))/AG56</f>
        <v>0.14143095105392989</v>
      </c>
      <c r="AK56" s="32">
        <f>(LN(AC56 / AA56))/AG56</f>
        <v>3.9694472138800958E-2</v>
      </c>
      <c r="AL56" s="32">
        <f>(LN(AD56 / AA56))/AG56</f>
        <v>8.1054867746026688E-2</v>
      </c>
      <c r="AM56" s="4">
        <f t="shared" si="9"/>
        <v>0.18612499999999998</v>
      </c>
    </row>
    <row r="57" spans="1:39">
      <c r="A57" s="19" t="s">
        <v>14</v>
      </c>
      <c r="B57" s="19" t="s">
        <v>57</v>
      </c>
      <c r="C57" s="8">
        <v>0.25</v>
      </c>
      <c r="D57" s="7">
        <v>10</v>
      </c>
      <c r="E57" s="7">
        <v>5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2">
        <f t="shared" si="2"/>
        <v>0</v>
      </c>
      <c r="V57" s="2">
        <f t="shared" si="3"/>
        <v>0</v>
      </c>
      <c r="W57" s="2">
        <f t="shared" si="0"/>
        <v>0</v>
      </c>
      <c r="X57" s="2">
        <f t="shared" si="4"/>
        <v>0</v>
      </c>
      <c r="Y57" s="2">
        <f t="shared" si="1"/>
        <v>0</v>
      </c>
      <c r="Z57" s="2">
        <f t="shared" si="5"/>
        <v>0</v>
      </c>
      <c r="AA57" s="5">
        <v>0.72499999999999998</v>
      </c>
      <c r="AB57" s="17" t="s">
        <v>15</v>
      </c>
      <c r="AC57" s="17" t="s">
        <v>15</v>
      </c>
      <c r="AD57" s="17" t="s">
        <v>15</v>
      </c>
      <c r="AE57" s="17" t="s">
        <v>15</v>
      </c>
      <c r="AF57" s="5">
        <v>1.8440000000000001</v>
      </c>
      <c r="AG57" s="7">
        <v>10</v>
      </c>
      <c r="AH57" s="7">
        <v>10</v>
      </c>
      <c r="AI57" s="2">
        <v>0</v>
      </c>
      <c r="AJ57" s="30">
        <f t="shared" si="27"/>
        <v>9.335207492618644E-2</v>
      </c>
      <c r="AK57" s="10" t="s">
        <v>15</v>
      </c>
      <c r="AL57" s="10" t="s">
        <v>15</v>
      </c>
      <c r="AM57" s="4">
        <f t="shared" si="9"/>
        <v>0.11190000000000003</v>
      </c>
    </row>
    <row r="58" spans="1:39">
      <c r="A58" s="19" t="s">
        <v>14</v>
      </c>
      <c r="B58" s="19" t="s">
        <v>57</v>
      </c>
      <c r="C58" s="8">
        <v>0.25</v>
      </c>
      <c r="D58" s="7">
        <v>10</v>
      </c>
      <c r="E58" s="7">
        <v>6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2">
        <f t="shared" si="2"/>
        <v>0</v>
      </c>
      <c r="V58" s="2">
        <f t="shared" si="3"/>
        <v>0</v>
      </c>
      <c r="W58" s="2">
        <f t="shared" si="0"/>
        <v>0</v>
      </c>
      <c r="X58" s="2">
        <f t="shared" si="4"/>
        <v>0</v>
      </c>
      <c r="Y58" s="2">
        <f t="shared" si="1"/>
        <v>0</v>
      </c>
      <c r="Z58" s="2">
        <f t="shared" si="5"/>
        <v>0</v>
      </c>
      <c r="AA58" s="5">
        <v>0.72399999999999998</v>
      </c>
      <c r="AB58" s="17" t="s">
        <v>15</v>
      </c>
      <c r="AC58" s="17" t="s">
        <v>15</v>
      </c>
      <c r="AD58" s="17" t="s">
        <v>15</v>
      </c>
      <c r="AE58" s="17" t="s">
        <v>15</v>
      </c>
      <c r="AF58" s="5">
        <v>1.7110000000000001</v>
      </c>
      <c r="AG58" s="7">
        <v>7</v>
      </c>
      <c r="AH58" s="7">
        <v>7</v>
      </c>
      <c r="AI58" s="2">
        <v>0</v>
      </c>
      <c r="AJ58" s="30">
        <f t="shared" si="27"/>
        <v>0.12286312592949675</v>
      </c>
      <c r="AK58" s="10" t="s">
        <v>15</v>
      </c>
      <c r="AL58" s="10" t="s">
        <v>15</v>
      </c>
      <c r="AM58" s="4">
        <f t="shared" si="9"/>
        <v>0.14100000000000001</v>
      </c>
    </row>
    <row r="59" spans="1:39">
      <c r="A59" s="19" t="s">
        <v>14</v>
      </c>
      <c r="B59" s="19" t="s">
        <v>57</v>
      </c>
      <c r="C59" s="8">
        <v>0.25</v>
      </c>
      <c r="D59" s="7">
        <v>10</v>
      </c>
      <c r="E59" s="7">
        <v>7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2">
        <f t="shared" si="2"/>
        <v>0</v>
      </c>
      <c r="V59" s="2">
        <f t="shared" si="3"/>
        <v>0</v>
      </c>
      <c r="W59" s="2">
        <f t="shared" si="0"/>
        <v>0</v>
      </c>
      <c r="X59" s="2">
        <f t="shared" si="4"/>
        <v>0</v>
      </c>
      <c r="Y59" s="2">
        <f t="shared" si="1"/>
        <v>0</v>
      </c>
      <c r="Z59" s="2">
        <f t="shared" si="5"/>
        <v>0</v>
      </c>
      <c r="AA59" s="5">
        <v>0.745</v>
      </c>
      <c r="AB59" s="17" t="s">
        <v>15</v>
      </c>
      <c r="AC59" s="17" t="s">
        <v>15</v>
      </c>
      <c r="AD59" s="17" t="s">
        <v>15</v>
      </c>
      <c r="AE59" s="17" t="s">
        <v>15</v>
      </c>
      <c r="AF59" s="5">
        <v>1.86</v>
      </c>
      <c r="AG59" s="7">
        <v>10</v>
      </c>
      <c r="AH59" s="7">
        <v>10</v>
      </c>
      <c r="AI59" s="2">
        <v>0</v>
      </c>
      <c r="AJ59" s="30">
        <f t="shared" si="27"/>
        <v>9.149475483276874E-2</v>
      </c>
      <c r="AK59" s="10" t="s">
        <v>15</v>
      </c>
      <c r="AL59" s="10" t="s">
        <v>15</v>
      </c>
      <c r="AM59" s="4">
        <f t="shared" si="9"/>
        <v>0.11150000000000002</v>
      </c>
    </row>
    <row r="60" spans="1:39" s="6" customFormat="1">
      <c r="A60" s="19" t="s">
        <v>14</v>
      </c>
      <c r="B60" s="19" t="s">
        <v>57</v>
      </c>
      <c r="C60" s="8">
        <v>0.5</v>
      </c>
      <c r="D60" s="7">
        <v>10</v>
      </c>
      <c r="E60" s="7">
        <v>1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2">
        <f t="shared" si="2"/>
        <v>0</v>
      </c>
      <c r="V60" s="2">
        <f t="shared" si="3"/>
        <v>0</v>
      </c>
      <c r="W60" s="2">
        <f t="shared" si="0"/>
        <v>0</v>
      </c>
      <c r="X60" s="2">
        <f t="shared" si="4"/>
        <v>0</v>
      </c>
      <c r="Y60" s="2">
        <f t="shared" si="1"/>
        <v>0</v>
      </c>
      <c r="Z60" s="2">
        <f t="shared" si="5"/>
        <v>0</v>
      </c>
      <c r="AA60" s="5">
        <v>0.80600000000000005</v>
      </c>
      <c r="AB60" s="5">
        <v>0.9</v>
      </c>
      <c r="AC60" s="5">
        <v>1.2649999999999999</v>
      </c>
      <c r="AD60" s="5">
        <v>1.3069999999999999</v>
      </c>
      <c r="AE60" s="5">
        <v>1.5409999999999999</v>
      </c>
      <c r="AF60" s="9" t="s">
        <v>15</v>
      </c>
      <c r="AG60" s="10" t="s">
        <v>15</v>
      </c>
      <c r="AH60" s="10">
        <v>6</v>
      </c>
      <c r="AI60" s="10">
        <v>1</v>
      </c>
      <c r="AJ60" s="10" t="s">
        <v>15</v>
      </c>
      <c r="AK60" s="10" t="s">
        <v>15</v>
      </c>
      <c r="AL60" s="10" t="s">
        <v>15</v>
      </c>
      <c r="AM60" s="10" t="s">
        <v>15</v>
      </c>
    </row>
    <row r="61" spans="1:39">
      <c r="A61" s="19" t="s">
        <v>14</v>
      </c>
      <c r="B61" s="19" t="s">
        <v>57</v>
      </c>
      <c r="C61" s="8">
        <v>0.5</v>
      </c>
      <c r="D61" s="7">
        <v>10</v>
      </c>
      <c r="E61" s="7">
        <v>2</v>
      </c>
      <c r="F61" s="7">
        <v>20</v>
      </c>
      <c r="G61" s="7">
        <v>0</v>
      </c>
      <c r="H61" s="7">
        <v>20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2">
        <f t="shared" si="2"/>
        <v>20</v>
      </c>
      <c r="V61" s="2">
        <f t="shared" si="3"/>
        <v>0</v>
      </c>
      <c r="W61" s="2">
        <f t="shared" si="0"/>
        <v>0</v>
      </c>
      <c r="X61" s="2">
        <f t="shared" si="4"/>
        <v>0</v>
      </c>
      <c r="Y61" s="2">
        <f t="shared" si="1"/>
        <v>20</v>
      </c>
      <c r="Z61" s="2">
        <f t="shared" si="5"/>
        <v>0</v>
      </c>
      <c r="AA61" s="5">
        <v>0.88700000000000001</v>
      </c>
      <c r="AB61" s="5">
        <v>1.08</v>
      </c>
      <c r="AC61" s="5">
        <v>1.5649999999999999</v>
      </c>
      <c r="AD61" s="5">
        <v>1.857</v>
      </c>
      <c r="AE61" s="5">
        <v>1.976</v>
      </c>
      <c r="AF61" s="5">
        <v>2.16</v>
      </c>
      <c r="AG61" s="7">
        <v>7</v>
      </c>
      <c r="AH61" s="7">
        <v>7</v>
      </c>
      <c r="AI61" s="2">
        <v>0</v>
      </c>
      <c r="AJ61" s="30">
        <f t="shared" ref="AJ61:AJ62" si="28">(LN(AF61 / AA61))/AG61</f>
        <v>0.12714550262409016</v>
      </c>
      <c r="AK61" s="32">
        <f t="shared" ref="AK61:AK62" si="29">(LN(AC61 / AA61))/AG61</f>
        <v>8.1113731523524871E-2</v>
      </c>
      <c r="AL61" s="32">
        <f t="shared" ref="AL61:AL62" si="30">(LN(AD61 / AA61))/AG61</f>
        <v>0.10555322557758946</v>
      </c>
      <c r="AM61" s="4">
        <f t="shared" si="9"/>
        <v>0.18185714285714288</v>
      </c>
    </row>
    <row r="62" spans="1:39">
      <c r="A62" s="19" t="s">
        <v>14</v>
      </c>
      <c r="B62" s="19" t="s">
        <v>57</v>
      </c>
      <c r="C62" s="8">
        <v>0.5</v>
      </c>
      <c r="D62" s="7">
        <v>10</v>
      </c>
      <c r="E62" s="7">
        <v>3</v>
      </c>
      <c r="F62" s="7">
        <v>10</v>
      </c>
      <c r="G62" s="7">
        <v>0</v>
      </c>
      <c r="H62" s="7">
        <v>10</v>
      </c>
      <c r="I62" s="7">
        <v>10</v>
      </c>
      <c r="J62" s="7">
        <v>0</v>
      </c>
      <c r="K62" s="7">
        <v>10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2">
        <f t="shared" si="2"/>
        <v>10</v>
      </c>
      <c r="V62" s="2">
        <f t="shared" si="3"/>
        <v>10</v>
      </c>
      <c r="W62" s="2">
        <f t="shared" si="0"/>
        <v>0</v>
      </c>
      <c r="X62" s="2">
        <f t="shared" si="4"/>
        <v>0</v>
      </c>
      <c r="Y62" s="2">
        <f t="shared" si="1"/>
        <v>10</v>
      </c>
      <c r="Z62" s="2">
        <f t="shared" si="5"/>
        <v>10</v>
      </c>
      <c r="AA62" s="5">
        <v>0.84899999999999998</v>
      </c>
      <c r="AB62" s="5">
        <v>0.996</v>
      </c>
      <c r="AC62" s="5">
        <v>1.44</v>
      </c>
      <c r="AD62" s="5">
        <v>1.7250000000000001</v>
      </c>
      <c r="AE62" s="5">
        <v>1.8720000000000001</v>
      </c>
      <c r="AF62" s="5">
        <v>2.1269999999999998</v>
      </c>
      <c r="AG62" s="7">
        <v>7</v>
      </c>
      <c r="AH62" s="7">
        <v>7</v>
      </c>
      <c r="AI62" s="2">
        <v>0</v>
      </c>
      <c r="AJ62" s="30">
        <f t="shared" si="28"/>
        <v>0.13120123269841283</v>
      </c>
      <c r="AK62" s="32">
        <f t="shared" si="29"/>
        <v>7.5477029465528436E-2</v>
      </c>
      <c r="AL62" s="32">
        <f t="shared" si="30"/>
        <v>0.10127473473630186</v>
      </c>
      <c r="AM62" s="4">
        <f t="shared" si="9"/>
        <v>0.18257142857142855</v>
      </c>
    </row>
    <row r="63" spans="1:39" s="6" customFormat="1">
      <c r="A63" s="19" t="s">
        <v>14</v>
      </c>
      <c r="B63" s="19" t="s">
        <v>57</v>
      </c>
      <c r="C63" s="8">
        <v>0.5</v>
      </c>
      <c r="D63" s="7">
        <v>10</v>
      </c>
      <c r="E63" s="7">
        <v>4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2">
        <f t="shared" si="2"/>
        <v>0</v>
      </c>
      <c r="V63" s="2">
        <f t="shared" si="3"/>
        <v>0</v>
      </c>
      <c r="W63" s="2">
        <f t="shared" si="0"/>
        <v>0</v>
      </c>
      <c r="X63" s="2">
        <f t="shared" si="4"/>
        <v>0</v>
      </c>
      <c r="Y63" s="2">
        <f t="shared" si="1"/>
        <v>0</v>
      </c>
      <c r="Z63" s="2">
        <f t="shared" si="5"/>
        <v>0</v>
      </c>
      <c r="AA63" s="5">
        <v>0.93600000000000005</v>
      </c>
      <c r="AB63" s="13">
        <v>1.129</v>
      </c>
      <c r="AC63" s="5">
        <v>1.1619999999999999</v>
      </c>
      <c r="AD63" s="5">
        <v>1.3779999999999999</v>
      </c>
      <c r="AE63" s="5">
        <v>1.456</v>
      </c>
      <c r="AF63" s="9" t="s">
        <v>15</v>
      </c>
      <c r="AG63" s="10" t="s">
        <v>15</v>
      </c>
      <c r="AH63" s="10">
        <v>6</v>
      </c>
      <c r="AI63" s="10">
        <v>1</v>
      </c>
      <c r="AJ63" s="10" t="s">
        <v>15</v>
      </c>
      <c r="AK63" s="10" t="s">
        <v>15</v>
      </c>
      <c r="AL63" s="10" t="s">
        <v>15</v>
      </c>
      <c r="AM63" s="10" t="s">
        <v>15</v>
      </c>
    </row>
    <row r="64" spans="1:39">
      <c r="A64" s="19" t="s">
        <v>14</v>
      </c>
      <c r="B64" s="19" t="s">
        <v>57</v>
      </c>
      <c r="C64" s="8">
        <v>0.5</v>
      </c>
      <c r="D64" s="7">
        <v>10</v>
      </c>
      <c r="E64" s="7">
        <v>5</v>
      </c>
      <c r="F64" s="7">
        <v>10</v>
      </c>
      <c r="G64" s="7">
        <v>0</v>
      </c>
      <c r="H64" s="7">
        <v>10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2">
        <f t="shared" si="2"/>
        <v>10</v>
      </c>
      <c r="V64" s="2">
        <f t="shared" si="3"/>
        <v>0</v>
      </c>
      <c r="W64" s="2">
        <f t="shared" si="0"/>
        <v>0</v>
      </c>
      <c r="X64" s="2">
        <f t="shared" si="4"/>
        <v>0</v>
      </c>
      <c r="Y64" s="2">
        <f t="shared" si="1"/>
        <v>10</v>
      </c>
      <c r="Z64" s="2">
        <f t="shared" si="5"/>
        <v>0</v>
      </c>
      <c r="AA64" s="5">
        <v>0.78300000000000003</v>
      </c>
      <c r="AB64" s="17" t="s">
        <v>15</v>
      </c>
      <c r="AC64" s="17" t="s">
        <v>15</v>
      </c>
      <c r="AD64" s="17" t="s">
        <v>15</v>
      </c>
      <c r="AE64" s="17" t="s">
        <v>15</v>
      </c>
      <c r="AF64" s="5">
        <v>1.7330000000000001</v>
      </c>
      <c r="AG64" s="7">
        <v>7</v>
      </c>
      <c r="AH64" s="7">
        <v>7</v>
      </c>
      <c r="AI64" s="2">
        <v>0</v>
      </c>
      <c r="AJ64" s="30">
        <f t="shared" ref="AJ64:AJ65" si="31">(LN(AF64 / AA64))/AG64</f>
        <v>0.11349665624640042</v>
      </c>
      <c r="AK64" s="10" t="s">
        <v>15</v>
      </c>
      <c r="AL64" s="10" t="s">
        <v>15</v>
      </c>
      <c r="AM64" s="4">
        <f t="shared" si="9"/>
        <v>0.13571428571428573</v>
      </c>
    </row>
    <row r="65" spans="1:39">
      <c r="A65" s="19" t="s">
        <v>14</v>
      </c>
      <c r="B65" s="19" t="s">
        <v>57</v>
      </c>
      <c r="C65" s="8">
        <v>0</v>
      </c>
      <c r="D65" s="7">
        <v>25</v>
      </c>
      <c r="E65" s="7">
        <v>1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2">
        <f t="shared" si="2"/>
        <v>0</v>
      </c>
      <c r="V65" s="2">
        <f t="shared" si="3"/>
        <v>0</v>
      </c>
      <c r="W65" s="2">
        <f t="shared" si="0"/>
        <v>0</v>
      </c>
      <c r="X65" s="2">
        <f t="shared" si="4"/>
        <v>0</v>
      </c>
      <c r="Y65" s="2">
        <f t="shared" si="1"/>
        <v>0</v>
      </c>
      <c r="Z65" s="2">
        <f t="shared" si="5"/>
        <v>0</v>
      </c>
      <c r="AA65" s="5">
        <v>0.81899999999999995</v>
      </c>
      <c r="AB65" s="5">
        <v>0.95899999999999996</v>
      </c>
      <c r="AC65" s="5">
        <v>1.218</v>
      </c>
      <c r="AD65" s="5">
        <v>1.421</v>
      </c>
      <c r="AE65" s="5">
        <v>1.5760000000000001</v>
      </c>
      <c r="AF65" s="5">
        <v>1.623</v>
      </c>
      <c r="AG65" s="7">
        <v>9</v>
      </c>
      <c r="AH65" s="7">
        <v>9</v>
      </c>
      <c r="AI65" s="2">
        <v>0</v>
      </c>
      <c r="AJ65" s="30">
        <f t="shared" si="31"/>
        <v>7.5994164851280202E-2</v>
      </c>
      <c r="AK65" s="32">
        <f>(LN(AC65 / AA65))/AG65</f>
        <v>4.4097929379641437E-2</v>
      </c>
      <c r="AL65" s="32">
        <f>(LN(AD65 / AA65))/AG65</f>
        <v>6.1225782693781254E-2</v>
      </c>
      <c r="AM65" s="4">
        <f t="shared" si="9"/>
        <v>8.9333333333333334E-2</v>
      </c>
    </row>
    <row r="66" spans="1:39" s="6" customFormat="1">
      <c r="A66" s="19" t="s">
        <v>14</v>
      </c>
      <c r="B66" s="19" t="s">
        <v>57</v>
      </c>
      <c r="C66" s="8">
        <v>0</v>
      </c>
      <c r="D66" s="7">
        <v>25</v>
      </c>
      <c r="E66" s="7">
        <v>2</v>
      </c>
      <c r="F66" s="7">
        <v>10</v>
      </c>
      <c r="G66" s="7">
        <v>0</v>
      </c>
      <c r="H66" s="7">
        <v>10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2">
        <f t="shared" si="2"/>
        <v>10</v>
      </c>
      <c r="V66" s="2">
        <f t="shared" si="3"/>
        <v>0</v>
      </c>
      <c r="W66" s="2">
        <f t="shared" ref="W66:W129" si="32">MAX(G66,J66,M66,P66, S66)</f>
        <v>0</v>
      </c>
      <c r="X66" s="2">
        <f t="shared" si="4"/>
        <v>0</v>
      </c>
      <c r="Y66" s="2">
        <f t="shared" ref="Y66:Y129" si="33">MAX(H66,K66,N66,Q66, T66)</f>
        <v>10</v>
      </c>
      <c r="Z66" s="2">
        <f t="shared" si="5"/>
        <v>0</v>
      </c>
      <c r="AA66" s="5">
        <v>0.76200000000000001</v>
      </c>
      <c r="AB66" s="5">
        <v>0.996</v>
      </c>
      <c r="AC66" s="5">
        <v>1.125</v>
      </c>
      <c r="AD66" s="5">
        <v>1.371</v>
      </c>
      <c r="AE66" s="5">
        <v>1.4990000000000001</v>
      </c>
      <c r="AF66" s="9" t="s">
        <v>15</v>
      </c>
      <c r="AG66" s="10" t="s">
        <v>15</v>
      </c>
      <c r="AH66" s="10">
        <v>6</v>
      </c>
      <c r="AI66" s="10">
        <v>1</v>
      </c>
      <c r="AJ66" s="10" t="s">
        <v>15</v>
      </c>
      <c r="AK66" s="10" t="s">
        <v>15</v>
      </c>
      <c r="AL66" s="10" t="s">
        <v>15</v>
      </c>
      <c r="AM66" s="10" t="s">
        <v>15</v>
      </c>
    </row>
    <row r="67" spans="1:39" s="6" customFormat="1">
      <c r="A67" s="19" t="s">
        <v>14</v>
      </c>
      <c r="B67" s="19" t="s">
        <v>57</v>
      </c>
      <c r="C67" s="8">
        <v>0</v>
      </c>
      <c r="D67" s="7">
        <v>25</v>
      </c>
      <c r="E67" s="7">
        <v>3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2">
        <f t="shared" ref="U67:U130" si="34">MAX(F67,I67,L67,O67, R67)</f>
        <v>0</v>
      </c>
      <c r="V67" s="2">
        <f t="shared" ref="V67:V130" si="35">MAX(I67,L67,O67, R67)</f>
        <v>0</v>
      </c>
      <c r="W67" s="2">
        <f t="shared" si="32"/>
        <v>0</v>
      </c>
      <c r="X67" s="2">
        <f t="shared" ref="X67:X130" si="36">MAX(J67,M67,P67, S67)</f>
        <v>0</v>
      </c>
      <c r="Y67" s="2">
        <f t="shared" si="33"/>
        <v>0</v>
      </c>
      <c r="Z67" s="2">
        <f t="shared" ref="Z67:Z130" si="37">MAX(K67,N67,Q67, T67)</f>
        <v>0</v>
      </c>
      <c r="AA67" s="5">
        <v>0.83899999999999997</v>
      </c>
      <c r="AB67" s="5">
        <v>0.97299999999999998</v>
      </c>
      <c r="AC67" s="5">
        <v>1.1839999999999999</v>
      </c>
      <c r="AD67" s="5">
        <v>1.393</v>
      </c>
      <c r="AE67" s="5">
        <v>1.5209999999999999</v>
      </c>
      <c r="AF67" s="9" t="s">
        <v>15</v>
      </c>
      <c r="AG67" s="10" t="s">
        <v>15</v>
      </c>
      <c r="AH67" s="10">
        <v>6</v>
      </c>
      <c r="AI67" s="10">
        <v>1</v>
      </c>
      <c r="AJ67" s="10" t="s">
        <v>15</v>
      </c>
      <c r="AK67" s="10" t="s">
        <v>15</v>
      </c>
      <c r="AL67" s="10" t="s">
        <v>15</v>
      </c>
      <c r="AM67" s="10" t="s">
        <v>15</v>
      </c>
    </row>
    <row r="68" spans="1:39" s="6" customFormat="1">
      <c r="A68" s="19" t="s">
        <v>14</v>
      </c>
      <c r="B68" s="19" t="s">
        <v>57</v>
      </c>
      <c r="C68" s="8">
        <v>0</v>
      </c>
      <c r="D68" s="7">
        <v>25</v>
      </c>
      <c r="E68" s="7">
        <v>4</v>
      </c>
      <c r="F68" s="7">
        <v>10</v>
      </c>
      <c r="G68" s="7">
        <v>0</v>
      </c>
      <c r="H68" s="7">
        <v>10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2">
        <f t="shared" si="34"/>
        <v>10</v>
      </c>
      <c r="V68" s="2">
        <f t="shared" si="35"/>
        <v>0</v>
      </c>
      <c r="W68" s="2">
        <f t="shared" si="32"/>
        <v>0</v>
      </c>
      <c r="X68" s="2">
        <f t="shared" si="36"/>
        <v>0</v>
      </c>
      <c r="Y68" s="2">
        <f t="shared" si="33"/>
        <v>10</v>
      </c>
      <c r="Z68" s="2">
        <f t="shared" si="37"/>
        <v>0</v>
      </c>
      <c r="AA68" s="5">
        <v>0.81899999999999995</v>
      </c>
      <c r="AB68" s="5">
        <v>0.96399999999999997</v>
      </c>
      <c r="AC68" s="5">
        <v>1.232</v>
      </c>
      <c r="AD68" s="5">
        <v>1.395</v>
      </c>
      <c r="AE68" s="5">
        <v>1.534</v>
      </c>
      <c r="AF68" s="9" t="s">
        <v>15</v>
      </c>
      <c r="AG68" s="10" t="s">
        <v>15</v>
      </c>
      <c r="AH68" s="10">
        <v>6</v>
      </c>
      <c r="AI68" s="10">
        <v>1</v>
      </c>
      <c r="AJ68" s="10" t="s">
        <v>15</v>
      </c>
      <c r="AK68" s="10" t="s">
        <v>15</v>
      </c>
      <c r="AL68" s="10" t="s">
        <v>15</v>
      </c>
      <c r="AM68" s="10" t="s">
        <v>15</v>
      </c>
    </row>
    <row r="69" spans="1:39">
      <c r="A69" s="19" t="s">
        <v>14</v>
      </c>
      <c r="B69" s="19" t="s">
        <v>57</v>
      </c>
      <c r="C69" s="8">
        <v>0</v>
      </c>
      <c r="D69" s="7">
        <v>25</v>
      </c>
      <c r="E69" s="7">
        <v>5</v>
      </c>
      <c r="F69" s="7">
        <v>10</v>
      </c>
      <c r="G69" s="7">
        <v>0</v>
      </c>
      <c r="H69" s="7">
        <v>10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2">
        <f t="shared" si="34"/>
        <v>10</v>
      </c>
      <c r="V69" s="2">
        <f t="shared" si="35"/>
        <v>0</v>
      </c>
      <c r="W69" s="2">
        <f t="shared" si="32"/>
        <v>0</v>
      </c>
      <c r="X69" s="2">
        <f t="shared" si="36"/>
        <v>0</v>
      </c>
      <c r="Y69" s="2">
        <f t="shared" si="33"/>
        <v>10</v>
      </c>
      <c r="Z69" s="2">
        <f t="shared" si="37"/>
        <v>0</v>
      </c>
      <c r="AA69" s="5">
        <v>0.72799999999999998</v>
      </c>
      <c r="AB69" s="17" t="s">
        <v>15</v>
      </c>
      <c r="AC69" s="17" t="s">
        <v>15</v>
      </c>
      <c r="AD69" s="17" t="s">
        <v>15</v>
      </c>
      <c r="AE69" s="17" t="s">
        <v>15</v>
      </c>
      <c r="AF69" s="5">
        <v>1.633</v>
      </c>
      <c r="AG69" s="7">
        <v>11</v>
      </c>
      <c r="AH69" s="7">
        <v>11</v>
      </c>
      <c r="AI69" s="2">
        <v>0</v>
      </c>
      <c r="AJ69" s="30">
        <f t="shared" ref="AJ69:AJ74" si="38">(LN(AF69 / AA69))/AG69</f>
        <v>7.3443004070343557E-2</v>
      </c>
      <c r="AK69" s="10" t="s">
        <v>15</v>
      </c>
      <c r="AL69" s="10" t="s">
        <v>15</v>
      </c>
      <c r="AM69" s="4">
        <f t="shared" ref="AM69:AM129" si="39">(AF69-AA69)/AG69</f>
        <v>8.2272727272727275E-2</v>
      </c>
    </row>
    <row r="70" spans="1:39">
      <c r="A70" s="19" t="s">
        <v>14</v>
      </c>
      <c r="B70" s="19" t="s">
        <v>57</v>
      </c>
      <c r="C70" s="8">
        <v>0</v>
      </c>
      <c r="D70" s="7">
        <v>25</v>
      </c>
      <c r="E70" s="7">
        <v>6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2">
        <f t="shared" si="34"/>
        <v>0</v>
      </c>
      <c r="V70" s="2">
        <f t="shared" si="35"/>
        <v>0</v>
      </c>
      <c r="W70" s="2">
        <f t="shared" si="32"/>
        <v>0</v>
      </c>
      <c r="X70" s="2">
        <f t="shared" si="36"/>
        <v>0</v>
      </c>
      <c r="Y70" s="2">
        <f t="shared" si="33"/>
        <v>0</v>
      </c>
      <c r="Z70" s="2">
        <f t="shared" si="37"/>
        <v>0</v>
      </c>
      <c r="AA70" s="5">
        <v>0.76</v>
      </c>
      <c r="AB70" s="17" t="s">
        <v>15</v>
      </c>
      <c r="AC70" s="17" t="s">
        <v>15</v>
      </c>
      <c r="AD70" s="17" t="s">
        <v>15</v>
      </c>
      <c r="AE70" s="17" t="s">
        <v>15</v>
      </c>
      <c r="AF70" s="5">
        <v>1.5880000000000001</v>
      </c>
      <c r="AG70" s="7">
        <v>10</v>
      </c>
      <c r="AH70" s="7">
        <v>10</v>
      </c>
      <c r="AI70" s="2">
        <v>0</v>
      </c>
      <c r="AJ70" s="30">
        <f t="shared" si="38"/>
        <v>7.3691220852670422E-2</v>
      </c>
      <c r="AK70" s="10" t="s">
        <v>15</v>
      </c>
      <c r="AL70" s="10" t="s">
        <v>15</v>
      </c>
      <c r="AM70" s="4">
        <f t="shared" si="39"/>
        <v>8.2800000000000012E-2</v>
      </c>
    </row>
    <row r="71" spans="1:39">
      <c r="A71" s="19" t="s">
        <v>14</v>
      </c>
      <c r="B71" s="19" t="s">
        <v>57</v>
      </c>
      <c r="C71" s="8">
        <v>0</v>
      </c>
      <c r="D71" s="7">
        <v>25</v>
      </c>
      <c r="E71" s="7">
        <v>7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2">
        <f t="shared" si="34"/>
        <v>0</v>
      </c>
      <c r="V71" s="2">
        <f t="shared" si="35"/>
        <v>0</v>
      </c>
      <c r="W71" s="2">
        <f t="shared" si="32"/>
        <v>0</v>
      </c>
      <c r="X71" s="2">
        <f t="shared" si="36"/>
        <v>0</v>
      </c>
      <c r="Y71" s="2">
        <f t="shared" si="33"/>
        <v>0</v>
      </c>
      <c r="Z71" s="2">
        <f t="shared" si="37"/>
        <v>0</v>
      </c>
      <c r="AA71" s="5">
        <v>0.75</v>
      </c>
      <c r="AB71" s="17" t="s">
        <v>15</v>
      </c>
      <c r="AC71" s="17" t="s">
        <v>15</v>
      </c>
      <c r="AD71" s="17" t="s">
        <v>15</v>
      </c>
      <c r="AE71" s="17" t="s">
        <v>15</v>
      </c>
      <c r="AF71" s="5">
        <v>1.5580000000000001</v>
      </c>
      <c r="AG71" s="7">
        <v>10</v>
      </c>
      <c r="AH71" s="7">
        <v>10</v>
      </c>
      <c r="AI71" s="2">
        <v>0</v>
      </c>
      <c r="AJ71" s="30">
        <f t="shared" si="38"/>
        <v>7.3108501990033742E-2</v>
      </c>
      <c r="AK71" s="10" t="s">
        <v>15</v>
      </c>
      <c r="AL71" s="10" t="s">
        <v>15</v>
      </c>
      <c r="AM71" s="4">
        <f t="shared" si="39"/>
        <v>8.0800000000000011E-2</v>
      </c>
    </row>
    <row r="72" spans="1:39">
      <c r="A72" s="19" t="s">
        <v>14</v>
      </c>
      <c r="B72" s="19" t="s">
        <v>57</v>
      </c>
      <c r="C72" s="8">
        <v>0</v>
      </c>
      <c r="D72" s="7">
        <v>25</v>
      </c>
      <c r="E72" s="7">
        <v>8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2">
        <f t="shared" si="34"/>
        <v>0</v>
      </c>
      <c r="V72" s="2">
        <f t="shared" si="35"/>
        <v>0</v>
      </c>
      <c r="W72" s="2">
        <f t="shared" si="32"/>
        <v>0</v>
      </c>
      <c r="X72" s="2">
        <f t="shared" si="36"/>
        <v>0</v>
      </c>
      <c r="Y72" s="2">
        <f t="shared" si="33"/>
        <v>0</v>
      </c>
      <c r="Z72" s="2">
        <f t="shared" si="37"/>
        <v>0</v>
      </c>
      <c r="AA72" s="5">
        <v>0.75800000000000001</v>
      </c>
      <c r="AB72" s="17" t="s">
        <v>15</v>
      </c>
      <c r="AC72" s="17" t="s">
        <v>15</v>
      </c>
      <c r="AD72" s="17" t="s">
        <v>15</v>
      </c>
      <c r="AE72" s="17" t="s">
        <v>15</v>
      </c>
      <c r="AF72" s="5">
        <v>1.6140000000000001</v>
      </c>
      <c r="AG72" s="7">
        <v>10</v>
      </c>
      <c r="AH72" s="7">
        <v>10</v>
      </c>
      <c r="AI72" s="2">
        <v>0</v>
      </c>
      <c r="AJ72" s="30">
        <f t="shared" si="38"/>
        <v>7.5578746318752249E-2</v>
      </c>
      <c r="AK72" s="10" t="s">
        <v>15</v>
      </c>
      <c r="AL72" s="10" t="s">
        <v>15</v>
      </c>
      <c r="AM72" s="4">
        <f t="shared" si="39"/>
        <v>8.5600000000000009E-2</v>
      </c>
    </row>
    <row r="73" spans="1:39">
      <c r="A73" s="19" t="s">
        <v>14</v>
      </c>
      <c r="B73" s="19" t="s">
        <v>57</v>
      </c>
      <c r="C73" s="8">
        <v>0.1</v>
      </c>
      <c r="D73" s="7">
        <v>25</v>
      </c>
      <c r="E73" s="7">
        <v>1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2">
        <f t="shared" si="34"/>
        <v>0</v>
      </c>
      <c r="V73" s="2">
        <f t="shared" si="35"/>
        <v>0</v>
      </c>
      <c r="W73" s="2">
        <f t="shared" si="32"/>
        <v>0</v>
      </c>
      <c r="X73" s="2">
        <f t="shared" si="36"/>
        <v>0</v>
      </c>
      <c r="Y73" s="2">
        <f t="shared" si="33"/>
        <v>0</v>
      </c>
      <c r="Z73" s="2">
        <f t="shared" si="37"/>
        <v>0</v>
      </c>
      <c r="AA73" s="5">
        <v>0.76700000000000002</v>
      </c>
      <c r="AB73" s="17" t="s">
        <v>15</v>
      </c>
      <c r="AC73" s="17" t="s">
        <v>15</v>
      </c>
      <c r="AD73" s="17" t="s">
        <v>15</v>
      </c>
      <c r="AE73" s="17" t="s">
        <v>15</v>
      </c>
      <c r="AF73" s="5">
        <v>1.4930000000000001</v>
      </c>
      <c r="AG73" s="7">
        <v>10</v>
      </c>
      <c r="AH73" s="7">
        <v>10</v>
      </c>
      <c r="AI73" s="2">
        <v>0</v>
      </c>
      <c r="AJ73" s="30">
        <f t="shared" si="38"/>
        <v>6.6605599617193437E-2</v>
      </c>
      <c r="AK73" s="10" t="s">
        <v>15</v>
      </c>
      <c r="AL73" s="10" t="s">
        <v>15</v>
      </c>
      <c r="AM73" s="4">
        <f t="shared" si="39"/>
        <v>7.2600000000000012E-2</v>
      </c>
    </row>
    <row r="74" spans="1:39">
      <c r="A74" s="19" t="s">
        <v>14</v>
      </c>
      <c r="B74" s="19" t="s">
        <v>57</v>
      </c>
      <c r="C74" s="8">
        <v>0.1</v>
      </c>
      <c r="D74" s="7">
        <v>25</v>
      </c>
      <c r="E74" s="7">
        <v>2</v>
      </c>
      <c r="F74" s="7">
        <v>10</v>
      </c>
      <c r="G74" s="7">
        <v>0</v>
      </c>
      <c r="H74" s="7">
        <v>10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2">
        <f t="shared" si="34"/>
        <v>10</v>
      </c>
      <c r="V74" s="2">
        <f t="shared" si="35"/>
        <v>0</v>
      </c>
      <c r="W74" s="2">
        <f t="shared" si="32"/>
        <v>0</v>
      </c>
      <c r="X74" s="2">
        <f t="shared" si="36"/>
        <v>0</v>
      </c>
      <c r="Y74" s="2">
        <f t="shared" si="33"/>
        <v>10</v>
      </c>
      <c r="Z74" s="2">
        <f t="shared" si="37"/>
        <v>0</v>
      </c>
      <c r="AA74" s="5">
        <v>0.754</v>
      </c>
      <c r="AB74" s="17" t="s">
        <v>15</v>
      </c>
      <c r="AC74" s="17" t="s">
        <v>15</v>
      </c>
      <c r="AD74" s="17" t="s">
        <v>15</v>
      </c>
      <c r="AE74" s="17" t="s">
        <v>15</v>
      </c>
      <c r="AF74" s="5">
        <v>1.5980000000000001</v>
      </c>
      <c r="AG74" s="7">
        <v>10</v>
      </c>
      <c r="AH74" s="7">
        <v>10</v>
      </c>
      <c r="AI74" s="2">
        <v>0</v>
      </c>
      <c r="AJ74" s="30">
        <f t="shared" si="38"/>
        <v>7.5111575831826399E-2</v>
      </c>
      <c r="AK74" s="10" t="s">
        <v>15</v>
      </c>
      <c r="AL74" s="10" t="s">
        <v>15</v>
      </c>
      <c r="AM74" s="4">
        <f t="shared" si="39"/>
        <v>8.4400000000000003E-2</v>
      </c>
    </row>
    <row r="75" spans="1:39" s="6" customFormat="1">
      <c r="A75" s="19" t="s">
        <v>14</v>
      </c>
      <c r="B75" s="19" t="s">
        <v>57</v>
      </c>
      <c r="C75" s="8">
        <v>0.25</v>
      </c>
      <c r="D75" s="7">
        <v>25</v>
      </c>
      <c r="E75" s="7">
        <v>1</v>
      </c>
      <c r="F75" s="7">
        <v>10</v>
      </c>
      <c r="G75" s="7">
        <v>0</v>
      </c>
      <c r="H75" s="7">
        <v>10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2">
        <f t="shared" si="34"/>
        <v>10</v>
      </c>
      <c r="V75" s="2">
        <f t="shared" si="35"/>
        <v>0</v>
      </c>
      <c r="W75" s="2">
        <f t="shared" si="32"/>
        <v>0</v>
      </c>
      <c r="X75" s="2">
        <f t="shared" si="36"/>
        <v>0</v>
      </c>
      <c r="Y75" s="2">
        <f t="shared" si="33"/>
        <v>10</v>
      </c>
      <c r="Z75" s="2">
        <f t="shared" si="37"/>
        <v>0</v>
      </c>
      <c r="AA75" s="5">
        <v>0.72099999999999997</v>
      </c>
      <c r="AB75" s="5">
        <v>0.78</v>
      </c>
      <c r="AC75" s="13">
        <v>0.97899999999999998</v>
      </c>
      <c r="AD75" s="5">
        <v>1.1439999999999999</v>
      </c>
      <c r="AE75" s="5">
        <v>1.4379999999999999</v>
      </c>
      <c r="AF75" s="9" t="s">
        <v>15</v>
      </c>
      <c r="AG75" s="10" t="s">
        <v>15</v>
      </c>
      <c r="AH75" s="10">
        <v>6</v>
      </c>
      <c r="AI75" s="10">
        <v>1</v>
      </c>
      <c r="AJ75" s="10" t="s">
        <v>15</v>
      </c>
      <c r="AK75" s="10" t="s">
        <v>15</v>
      </c>
      <c r="AL75" s="10" t="s">
        <v>15</v>
      </c>
      <c r="AM75" s="10" t="s">
        <v>15</v>
      </c>
    </row>
    <row r="76" spans="1:39" s="6" customFormat="1">
      <c r="A76" s="19" t="s">
        <v>14</v>
      </c>
      <c r="B76" s="19" t="s">
        <v>57</v>
      </c>
      <c r="C76" s="8">
        <v>0.25</v>
      </c>
      <c r="D76" s="7">
        <v>25</v>
      </c>
      <c r="E76" s="7">
        <v>2</v>
      </c>
      <c r="F76" s="7">
        <v>10</v>
      </c>
      <c r="G76" s="7">
        <v>0</v>
      </c>
      <c r="H76" s="7">
        <v>10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2">
        <f t="shared" si="34"/>
        <v>10</v>
      </c>
      <c r="V76" s="2">
        <f t="shared" si="35"/>
        <v>0</v>
      </c>
      <c r="W76" s="2">
        <f t="shared" si="32"/>
        <v>0</v>
      </c>
      <c r="X76" s="2">
        <f t="shared" si="36"/>
        <v>0</v>
      </c>
      <c r="Y76" s="2">
        <f t="shared" si="33"/>
        <v>10</v>
      </c>
      <c r="Z76" s="2">
        <f t="shared" si="37"/>
        <v>0</v>
      </c>
      <c r="AA76" s="5">
        <v>0.71599999999999997</v>
      </c>
      <c r="AB76" s="5">
        <v>0.75600000000000001</v>
      </c>
      <c r="AC76" s="13">
        <v>0.89</v>
      </c>
      <c r="AD76" s="13">
        <v>0.89200000000000002</v>
      </c>
      <c r="AE76" s="5">
        <v>1.1519999999999999</v>
      </c>
      <c r="AF76" s="9" t="s">
        <v>15</v>
      </c>
      <c r="AG76" s="10" t="s">
        <v>15</v>
      </c>
      <c r="AH76" s="10">
        <v>6</v>
      </c>
      <c r="AI76" s="10">
        <v>1</v>
      </c>
      <c r="AJ76" s="10" t="s">
        <v>15</v>
      </c>
      <c r="AK76" s="10" t="s">
        <v>15</v>
      </c>
      <c r="AL76" s="10" t="s">
        <v>15</v>
      </c>
      <c r="AM76" s="10" t="s">
        <v>15</v>
      </c>
    </row>
    <row r="77" spans="1:39">
      <c r="A77" s="19" t="s">
        <v>14</v>
      </c>
      <c r="B77" s="19" t="s">
        <v>57</v>
      </c>
      <c r="C77" s="8">
        <v>0.25</v>
      </c>
      <c r="D77" s="7">
        <v>25</v>
      </c>
      <c r="E77" s="7">
        <v>3</v>
      </c>
      <c r="F77" s="7">
        <v>10</v>
      </c>
      <c r="G77" s="7">
        <v>0</v>
      </c>
      <c r="H77" s="7">
        <v>10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2">
        <f t="shared" si="34"/>
        <v>10</v>
      </c>
      <c r="V77" s="2">
        <f t="shared" si="35"/>
        <v>0</v>
      </c>
      <c r="W77" s="2">
        <f t="shared" si="32"/>
        <v>0</v>
      </c>
      <c r="X77" s="2">
        <f t="shared" si="36"/>
        <v>0</v>
      </c>
      <c r="Y77" s="2">
        <f t="shared" si="33"/>
        <v>10</v>
      </c>
      <c r="Z77" s="2">
        <f t="shared" si="37"/>
        <v>0</v>
      </c>
      <c r="AA77" s="5">
        <v>0.72099999999999997</v>
      </c>
      <c r="AB77" s="5">
        <v>0.83599999999999997</v>
      </c>
      <c r="AC77" s="13">
        <v>1.0720000000000001</v>
      </c>
      <c r="AD77" s="5">
        <v>1.2949999999999999</v>
      </c>
      <c r="AE77" s="5">
        <v>1.6859999999999999</v>
      </c>
      <c r="AF77" s="5">
        <v>1.8939999999999999</v>
      </c>
      <c r="AG77" s="7">
        <v>7</v>
      </c>
      <c r="AH77" s="7">
        <v>7</v>
      </c>
      <c r="AI77" s="2">
        <v>0</v>
      </c>
      <c r="AJ77" s="30">
        <f>(LN(AF77 / AA77))/AG77</f>
        <v>0.13797244806586778</v>
      </c>
      <c r="AK77" s="32">
        <f>(LN(AC77 / AA77))/AG77</f>
        <v>5.6663172049399767E-2</v>
      </c>
      <c r="AL77" s="32">
        <f>(LN(AD77 / AA77))/AG77</f>
        <v>8.366097669266985E-2</v>
      </c>
      <c r="AM77" s="4">
        <f t="shared" si="39"/>
        <v>0.16757142857142857</v>
      </c>
    </row>
    <row r="78" spans="1:39" s="6" customFormat="1">
      <c r="A78" s="19" t="s">
        <v>14</v>
      </c>
      <c r="B78" s="19" t="s">
        <v>57</v>
      </c>
      <c r="C78" s="8">
        <v>0.25</v>
      </c>
      <c r="D78" s="7">
        <v>25</v>
      </c>
      <c r="E78" s="7">
        <v>4</v>
      </c>
      <c r="F78" s="7">
        <v>10</v>
      </c>
      <c r="G78" s="7">
        <v>0</v>
      </c>
      <c r="H78" s="7">
        <v>10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2">
        <f t="shared" si="34"/>
        <v>10</v>
      </c>
      <c r="V78" s="2">
        <f t="shared" si="35"/>
        <v>0</v>
      </c>
      <c r="W78" s="2">
        <f t="shared" si="32"/>
        <v>0</v>
      </c>
      <c r="X78" s="2">
        <f t="shared" si="36"/>
        <v>0</v>
      </c>
      <c r="Y78" s="2">
        <f t="shared" si="33"/>
        <v>10</v>
      </c>
      <c r="Z78" s="2">
        <f t="shared" si="37"/>
        <v>0</v>
      </c>
      <c r="AA78" s="5">
        <v>0.70199999999999996</v>
      </c>
      <c r="AB78" s="5">
        <v>0.72099999999999997</v>
      </c>
      <c r="AC78" s="13">
        <v>0.77200000000000002</v>
      </c>
      <c r="AD78" s="5">
        <v>0.82699999999999996</v>
      </c>
      <c r="AE78" s="5">
        <v>1.0189999999999999</v>
      </c>
      <c r="AF78" s="9" t="s">
        <v>15</v>
      </c>
      <c r="AG78" s="10" t="s">
        <v>15</v>
      </c>
      <c r="AH78" s="10">
        <v>6</v>
      </c>
      <c r="AI78" s="10">
        <v>1</v>
      </c>
      <c r="AJ78" s="10" t="s">
        <v>15</v>
      </c>
      <c r="AK78" s="10" t="s">
        <v>15</v>
      </c>
      <c r="AL78" s="10" t="s">
        <v>15</v>
      </c>
      <c r="AM78" s="10" t="s">
        <v>15</v>
      </c>
    </row>
    <row r="79" spans="1:39">
      <c r="A79" s="19" t="s">
        <v>14</v>
      </c>
      <c r="B79" s="19" t="s">
        <v>57</v>
      </c>
      <c r="C79" s="8">
        <v>0.25</v>
      </c>
      <c r="D79" s="7">
        <v>25</v>
      </c>
      <c r="E79" s="7">
        <v>5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2">
        <f t="shared" si="34"/>
        <v>0</v>
      </c>
      <c r="V79" s="2">
        <f t="shared" si="35"/>
        <v>0</v>
      </c>
      <c r="W79" s="2">
        <f t="shared" si="32"/>
        <v>0</v>
      </c>
      <c r="X79" s="2">
        <f t="shared" si="36"/>
        <v>0</v>
      </c>
      <c r="Y79" s="2">
        <f t="shared" si="33"/>
        <v>0</v>
      </c>
      <c r="Z79" s="2">
        <f t="shared" si="37"/>
        <v>0</v>
      </c>
      <c r="AA79" s="5">
        <v>0.71899999999999997</v>
      </c>
      <c r="AB79" s="5">
        <v>0.77100000000000002</v>
      </c>
      <c r="AC79" s="17" t="s">
        <v>15</v>
      </c>
      <c r="AD79" s="17" t="s">
        <v>15</v>
      </c>
      <c r="AE79" s="17" t="s">
        <v>15</v>
      </c>
      <c r="AF79" s="5">
        <v>1.5189999999999999</v>
      </c>
      <c r="AG79" s="7">
        <v>11</v>
      </c>
      <c r="AH79" s="7">
        <v>11</v>
      </c>
      <c r="AI79" s="2">
        <v>0</v>
      </c>
      <c r="AJ79" s="30">
        <f t="shared" ref="AJ79:AJ80" si="40">(LN(AF79 / AA79))/AG79</f>
        <v>6.7995104079520557E-2</v>
      </c>
      <c r="AK79" s="10" t="s">
        <v>15</v>
      </c>
      <c r="AL79" s="10" t="s">
        <v>15</v>
      </c>
      <c r="AM79" s="4">
        <f t="shared" si="39"/>
        <v>7.2727272727272724E-2</v>
      </c>
    </row>
    <row r="80" spans="1:39">
      <c r="A80" s="19" t="s">
        <v>14</v>
      </c>
      <c r="B80" s="19" t="s">
        <v>57</v>
      </c>
      <c r="C80" s="8">
        <v>0.25</v>
      </c>
      <c r="D80" s="7">
        <v>25</v>
      </c>
      <c r="E80" s="7">
        <v>6</v>
      </c>
      <c r="F80" s="7">
        <f t="shared" ref="F80" si="41">30+20</f>
        <v>50</v>
      </c>
      <c r="G80" s="7">
        <f>30</f>
        <v>30</v>
      </c>
      <c r="H80" s="7">
        <v>20</v>
      </c>
      <c r="I80" s="7">
        <v>10</v>
      </c>
      <c r="J80" s="7">
        <v>0</v>
      </c>
      <c r="K80" s="7">
        <v>10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2">
        <f t="shared" si="34"/>
        <v>50</v>
      </c>
      <c r="V80" s="2">
        <f t="shared" si="35"/>
        <v>10</v>
      </c>
      <c r="W80" s="2">
        <f t="shared" si="32"/>
        <v>30</v>
      </c>
      <c r="X80" s="2">
        <f t="shared" si="36"/>
        <v>0</v>
      </c>
      <c r="Y80" s="2">
        <f t="shared" si="33"/>
        <v>20</v>
      </c>
      <c r="Z80" s="2">
        <f t="shared" si="37"/>
        <v>10</v>
      </c>
      <c r="AA80" s="5">
        <v>0.66200000000000003</v>
      </c>
      <c r="AB80" s="5">
        <v>0.82099999999999995</v>
      </c>
      <c r="AC80" s="17" t="s">
        <v>15</v>
      </c>
      <c r="AD80" s="17" t="s">
        <v>15</v>
      </c>
      <c r="AE80" s="17" t="s">
        <v>15</v>
      </c>
      <c r="AF80" s="5">
        <v>1.6859999999999999</v>
      </c>
      <c r="AG80" s="7">
        <v>7</v>
      </c>
      <c r="AH80" s="7">
        <v>7</v>
      </c>
      <c r="AI80" s="2">
        <v>0</v>
      </c>
      <c r="AJ80" s="30">
        <f t="shared" si="40"/>
        <v>0.1335497975178275</v>
      </c>
      <c r="AK80" s="10" t="s">
        <v>15</v>
      </c>
      <c r="AL80" s="10" t="s">
        <v>15</v>
      </c>
      <c r="AM80" s="4">
        <f t="shared" si="39"/>
        <v>0.1462857142857143</v>
      </c>
    </row>
    <row r="81" spans="1:39" s="6" customFormat="1">
      <c r="A81" s="19" t="s">
        <v>14</v>
      </c>
      <c r="B81" s="19" t="s">
        <v>57</v>
      </c>
      <c r="C81" s="8">
        <v>0.5</v>
      </c>
      <c r="D81" s="7">
        <v>25</v>
      </c>
      <c r="E81" s="7">
        <v>1</v>
      </c>
      <c r="F81" s="7">
        <v>10</v>
      </c>
      <c r="G81" s="7">
        <v>0</v>
      </c>
      <c r="H81" s="7">
        <v>10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2">
        <f t="shared" si="34"/>
        <v>10</v>
      </c>
      <c r="V81" s="2">
        <f t="shared" si="35"/>
        <v>0</v>
      </c>
      <c r="W81" s="2">
        <f t="shared" si="32"/>
        <v>0</v>
      </c>
      <c r="X81" s="2">
        <f t="shared" si="36"/>
        <v>0</v>
      </c>
      <c r="Y81" s="2">
        <f t="shared" si="33"/>
        <v>10</v>
      </c>
      <c r="Z81" s="2">
        <f t="shared" si="37"/>
        <v>0</v>
      </c>
      <c r="AA81" s="5">
        <v>0.73</v>
      </c>
      <c r="AB81" s="17" t="s">
        <v>15</v>
      </c>
      <c r="AC81" s="17" t="s">
        <v>15</v>
      </c>
      <c r="AD81" s="17" t="s">
        <v>15</v>
      </c>
      <c r="AE81" s="17" t="s">
        <v>15</v>
      </c>
      <c r="AF81" s="9" t="s">
        <v>15</v>
      </c>
      <c r="AG81" s="10" t="s">
        <v>15</v>
      </c>
      <c r="AH81" s="10">
        <v>2</v>
      </c>
      <c r="AI81" s="10">
        <v>1</v>
      </c>
      <c r="AJ81" s="10" t="s">
        <v>15</v>
      </c>
      <c r="AK81" s="10" t="s">
        <v>15</v>
      </c>
      <c r="AL81" s="10" t="s">
        <v>15</v>
      </c>
      <c r="AM81" s="10" t="s">
        <v>15</v>
      </c>
    </row>
    <row r="82" spans="1:39">
      <c r="A82" s="19" t="s">
        <v>14</v>
      </c>
      <c r="B82" s="19" t="s">
        <v>57</v>
      </c>
      <c r="C82" s="8">
        <v>0.5</v>
      </c>
      <c r="D82" s="7">
        <v>25</v>
      </c>
      <c r="E82" s="7">
        <v>2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2">
        <f t="shared" si="34"/>
        <v>0</v>
      </c>
      <c r="V82" s="2">
        <f t="shared" si="35"/>
        <v>0</v>
      </c>
      <c r="W82" s="2">
        <f t="shared" si="32"/>
        <v>0</v>
      </c>
      <c r="X82" s="2">
        <f t="shared" si="36"/>
        <v>0</v>
      </c>
      <c r="Y82" s="2">
        <f t="shared" si="33"/>
        <v>0</v>
      </c>
      <c r="Z82" s="2">
        <f t="shared" si="37"/>
        <v>0</v>
      </c>
      <c r="AA82" s="5">
        <v>0.84399999999999997</v>
      </c>
      <c r="AB82" s="5">
        <v>0.85299999999999998</v>
      </c>
      <c r="AC82" s="5">
        <v>1.1020000000000001</v>
      </c>
      <c r="AD82" s="5">
        <v>1.4059999999999999</v>
      </c>
      <c r="AE82" s="5">
        <v>1.6240000000000001</v>
      </c>
      <c r="AF82" s="5">
        <v>1.772</v>
      </c>
      <c r="AG82" s="7">
        <v>7</v>
      </c>
      <c r="AH82" s="7">
        <v>7</v>
      </c>
      <c r="AI82" s="2">
        <v>0</v>
      </c>
      <c r="AJ82" s="30">
        <f>(LN(AF82 / AA82))/AG82</f>
        <v>0.10595880522415276</v>
      </c>
      <c r="AK82" s="32">
        <f>(LN(AC82 / AA82))/AG82</f>
        <v>3.8104213588128967E-2</v>
      </c>
      <c r="AL82" s="32">
        <f>(LN(AD82 / AA82))/AG82</f>
        <v>7.290736825352187E-2</v>
      </c>
      <c r="AM82" s="4">
        <f t="shared" si="39"/>
        <v>0.13257142857142859</v>
      </c>
    </row>
    <row r="83" spans="1:39" s="6" customFormat="1">
      <c r="A83" s="19" t="s">
        <v>14</v>
      </c>
      <c r="B83" s="19" t="s">
        <v>57</v>
      </c>
      <c r="C83" s="8">
        <v>0.5</v>
      </c>
      <c r="D83" s="7">
        <v>25</v>
      </c>
      <c r="E83" s="7">
        <v>3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2">
        <f t="shared" si="34"/>
        <v>0</v>
      </c>
      <c r="V83" s="2">
        <f t="shared" si="35"/>
        <v>0</v>
      </c>
      <c r="W83" s="2">
        <f t="shared" si="32"/>
        <v>0</v>
      </c>
      <c r="X83" s="2">
        <f t="shared" si="36"/>
        <v>0</v>
      </c>
      <c r="Y83" s="2">
        <f t="shared" si="33"/>
        <v>0</v>
      </c>
      <c r="Z83" s="2">
        <f t="shared" si="37"/>
        <v>0</v>
      </c>
      <c r="AA83" s="5">
        <v>0.71499999999999997</v>
      </c>
      <c r="AB83" s="5">
        <v>0.82399999999999995</v>
      </c>
      <c r="AC83" s="5">
        <v>0.99099999999999999</v>
      </c>
      <c r="AD83" s="13">
        <v>1.008</v>
      </c>
      <c r="AE83" s="5">
        <v>1.3460000000000001</v>
      </c>
      <c r="AF83" s="9" t="s">
        <v>15</v>
      </c>
      <c r="AG83" s="10" t="s">
        <v>15</v>
      </c>
      <c r="AH83" s="10">
        <v>6</v>
      </c>
      <c r="AI83" s="10">
        <v>1</v>
      </c>
      <c r="AJ83" s="10" t="s">
        <v>15</v>
      </c>
      <c r="AK83" s="10" t="s">
        <v>15</v>
      </c>
      <c r="AL83" s="10" t="s">
        <v>15</v>
      </c>
      <c r="AM83" s="10" t="s">
        <v>15</v>
      </c>
    </row>
    <row r="84" spans="1:39">
      <c r="A84" s="19" t="s">
        <v>14</v>
      </c>
      <c r="B84" s="19" t="s">
        <v>57</v>
      </c>
      <c r="C84" s="8">
        <v>0.5</v>
      </c>
      <c r="D84" s="7">
        <v>25</v>
      </c>
      <c r="E84" s="7">
        <v>4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2">
        <f t="shared" si="34"/>
        <v>0</v>
      </c>
      <c r="V84" s="2">
        <f t="shared" si="35"/>
        <v>0</v>
      </c>
      <c r="W84" s="2">
        <f t="shared" si="32"/>
        <v>0</v>
      </c>
      <c r="X84" s="2">
        <f t="shared" si="36"/>
        <v>0</v>
      </c>
      <c r="Y84" s="2">
        <f t="shared" si="33"/>
        <v>0</v>
      </c>
      <c r="Z84" s="2">
        <f t="shared" si="37"/>
        <v>0</v>
      </c>
      <c r="AA84" s="5">
        <v>0.90200000000000002</v>
      </c>
      <c r="AB84" s="5">
        <v>0.91600000000000004</v>
      </c>
      <c r="AC84" s="5">
        <v>1.1619999999999999</v>
      </c>
      <c r="AD84" s="5">
        <v>1.514</v>
      </c>
      <c r="AE84" s="5">
        <v>1.6970000000000001</v>
      </c>
      <c r="AF84" s="5">
        <v>1.9850000000000001</v>
      </c>
      <c r="AG84" s="7">
        <v>7</v>
      </c>
      <c r="AH84" s="7">
        <v>7</v>
      </c>
      <c r="AI84" s="2">
        <v>0</v>
      </c>
      <c r="AJ84" s="30">
        <f t="shared" ref="AJ84:AJ91" si="42">(LN(AF84 / AA84))/AG84</f>
        <v>0.1126799532940953</v>
      </c>
      <c r="AK84" s="32">
        <f t="shared" ref="AK84:AK88" si="43">(LN(AC84 / AA84))/AG84</f>
        <v>3.6183345335604682E-2</v>
      </c>
      <c r="AL84" s="32">
        <f t="shared" ref="AL84:AL88" si="44">(LN(AD84 / AA84))/AG84</f>
        <v>7.3985130562110063E-2</v>
      </c>
      <c r="AM84" s="4">
        <f t="shared" si="39"/>
        <v>0.15471428571428575</v>
      </c>
    </row>
    <row r="85" spans="1:39">
      <c r="A85" s="19" t="s">
        <v>16</v>
      </c>
      <c r="B85" s="19" t="s">
        <v>58</v>
      </c>
      <c r="C85" s="8">
        <v>0</v>
      </c>
      <c r="D85" s="7">
        <v>0</v>
      </c>
      <c r="E85" s="7">
        <v>1</v>
      </c>
      <c r="F85" s="7">
        <f>30+40</f>
        <v>70</v>
      </c>
      <c r="G85" s="7">
        <f>30</f>
        <v>30</v>
      </c>
      <c r="H85" s="7">
        <v>40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2">
        <f t="shared" si="34"/>
        <v>70</v>
      </c>
      <c r="V85" s="2">
        <f t="shared" si="35"/>
        <v>0</v>
      </c>
      <c r="W85" s="2">
        <f t="shared" si="32"/>
        <v>30</v>
      </c>
      <c r="X85" s="2">
        <f t="shared" si="36"/>
        <v>0</v>
      </c>
      <c r="Y85" s="2">
        <f t="shared" si="33"/>
        <v>40</v>
      </c>
      <c r="Z85" s="2">
        <f t="shared" si="37"/>
        <v>0</v>
      </c>
      <c r="AA85" s="5">
        <v>0.78400000000000003</v>
      </c>
      <c r="AB85" s="13">
        <v>0.92</v>
      </c>
      <c r="AC85" s="13">
        <v>1.179</v>
      </c>
      <c r="AD85" s="13">
        <v>1.196</v>
      </c>
      <c r="AE85" s="13">
        <v>1.47</v>
      </c>
      <c r="AF85" s="5">
        <v>2.1629999999999998</v>
      </c>
      <c r="AG85" s="7">
        <v>6</v>
      </c>
      <c r="AH85" s="7">
        <v>6</v>
      </c>
      <c r="AI85" s="2">
        <v>0</v>
      </c>
      <c r="AJ85" s="30">
        <f t="shared" si="42"/>
        <v>0.16914040093377514</v>
      </c>
      <c r="AK85" s="32">
        <f t="shared" si="43"/>
        <v>6.8002146697827184E-2</v>
      </c>
      <c r="AL85" s="32">
        <f t="shared" si="44"/>
        <v>7.0388152360028197E-2</v>
      </c>
      <c r="AM85" s="4">
        <f t="shared" si="39"/>
        <v>0.22983333333333331</v>
      </c>
    </row>
    <row r="86" spans="1:39">
      <c r="A86" s="19" t="s">
        <v>16</v>
      </c>
      <c r="B86" s="19" t="s">
        <v>58</v>
      </c>
      <c r="C86" s="8">
        <v>0</v>
      </c>
      <c r="D86" s="7">
        <v>0</v>
      </c>
      <c r="E86" s="7">
        <v>2</v>
      </c>
      <c r="F86" s="7">
        <f>30+40</f>
        <v>70</v>
      </c>
      <c r="G86" s="7">
        <f>30</f>
        <v>30</v>
      </c>
      <c r="H86" s="7">
        <v>40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2">
        <f t="shared" si="34"/>
        <v>70</v>
      </c>
      <c r="V86" s="2">
        <f t="shared" si="35"/>
        <v>0</v>
      </c>
      <c r="W86" s="2">
        <f t="shared" si="32"/>
        <v>30</v>
      </c>
      <c r="X86" s="2">
        <f t="shared" si="36"/>
        <v>0</v>
      </c>
      <c r="Y86" s="2">
        <f t="shared" si="33"/>
        <v>40</v>
      </c>
      <c r="Z86" s="2">
        <f t="shared" si="37"/>
        <v>0</v>
      </c>
      <c r="AA86" s="5">
        <v>0.77900000000000003</v>
      </c>
      <c r="AB86" s="5">
        <v>0.94399999999999995</v>
      </c>
      <c r="AC86" s="5">
        <v>0.98299999999999998</v>
      </c>
      <c r="AD86" s="13">
        <v>1.133</v>
      </c>
      <c r="AE86" s="13">
        <v>1.5960000000000001</v>
      </c>
      <c r="AF86" s="5">
        <v>2.1030000000000002</v>
      </c>
      <c r="AG86" s="7">
        <v>7</v>
      </c>
      <c r="AH86" s="7">
        <v>7</v>
      </c>
      <c r="AI86" s="2">
        <v>0</v>
      </c>
      <c r="AJ86" s="30">
        <f t="shared" si="42"/>
        <v>0.14187273283313595</v>
      </c>
      <c r="AK86" s="32">
        <f t="shared" si="43"/>
        <v>3.3228296325202612E-2</v>
      </c>
      <c r="AL86" s="32">
        <f t="shared" si="44"/>
        <v>5.3516173593894004E-2</v>
      </c>
      <c r="AM86" s="4">
        <f t="shared" si="39"/>
        <v>0.1891428571428572</v>
      </c>
    </row>
    <row r="87" spans="1:39">
      <c r="A87" s="19" t="s">
        <v>16</v>
      </c>
      <c r="B87" s="19" t="s">
        <v>58</v>
      </c>
      <c r="C87" s="8">
        <v>0</v>
      </c>
      <c r="D87" s="7">
        <v>0</v>
      </c>
      <c r="E87" s="7">
        <v>3</v>
      </c>
      <c r="F87" s="7">
        <v>20</v>
      </c>
      <c r="G87" s="7">
        <v>0</v>
      </c>
      <c r="H87" s="7">
        <v>20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2">
        <f t="shared" si="34"/>
        <v>20</v>
      </c>
      <c r="V87" s="2">
        <f t="shared" si="35"/>
        <v>0</v>
      </c>
      <c r="W87" s="2">
        <f t="shared" si="32"/>
        <v>0</v>
      </c>
      <c r="X87" s="2">
        <f t="shared" si="36"/>
        <v>0</v>
      </c>
      <c r="Y87" s="2">
        <f t="shared" si="33"/>
        <v>20</v>
      </c>
      <c r="Z87" s="2">
        <f t="shared" si="37"/>
        <v>0</v>
      </c>
      <c r="AA87" s="5">
        <v>0.76500000000000001</v>
      </c>
      <c r="AB87" s="5">
        <v>0.80700000000000005</v>
      </c>
      <c r="AC87" s="5">
        <v>0.96</v>
      </c>
      <c r="AD87" s="5">
        <v>1.2270000000000001</v>
      </c>
      <c r="AE87" s="5">
        <v>1.639</v>
      </c>
      <c r="AF87" s="5">
        <v>2.0209999999999999</v>
      </c>
      <c r="AG87" s="7">
        <v>6</v>
      </c>
      <c r="AH87" s="7">
        <v>6</v>
      </c>
      <c r="AI87" s="2">
        <v>0</v>
      </c>
      <c r="AJ87" s="30">
        <f t="shared" si="42"/>
        <v>0.16191198059618087</v>
      </c>
      <c r="AK87" s="32">
        <f t="shared" si="43"/>
        <v>3.7842908439224346E-2</v>
      </c>
      <c r="AL87" s="32">
        <f t="shared" si="44"/>
        <v>7.8741935147395942E-2</v>
      </c>
      <c r="AM87" s="4">
        <f t="shared" si="39"/>
        <v>0.20933333333333329</v>
      </c>
    </row>
    <row r="88" spans="1:39">
      <c r="A88" s="19" t="s">
        <v>16</v>
      </c>
      <c r="B88" s="19" t="s">
        <v>58</v>
      </c>
      <c r="C88" s="8">
        <v>0</v>
      </c>
      <c r="D88" s="7">
        <v>0</v>
      </c>
      <c r="E88" s="7">
        <v>4</v>
      </c>
      <c r="F88" s="7">
        <f>30+20</f>
        <v>50</v>
      </c>
      <c r="G88" s="7">
        <f>30</f>
        <v>30</v>
      </c>
      <c r="H88" s="7">
        <v>20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2">
        <f t="shared" si="34"/>
        <v>50</v>
      </c>
      <c r="V88" s="2">
        <f t="shared" si="35"/>
        <v>0</v>
      </c>
      <c r="W88" s="2">
        <f t="shared" si="32"/>
        <v>30</v>
      </c>
      <c r="X88" s="2">
        <f t="shared" si="36"/>
        <v>0</v>
      </c>
      <c r="Y88" s="2">
        <f t="shared" si="33"/>
        <v>20</v>
      </c>
      <c r="Z88" s="2">
        <f t="shared" si="37"/>
        <v>0</v>
      </c>
      <c r="AA88" s="5">
        <v>0.79100000000000004</v>
      </c>
      <c r="AB88" s="5">
        <v>0.998</v>
      </c>
      <c r="AC88" s="5">
        <v>1.2589999999999999</v>
      </c>
      <c r="AD88" s="5">
        <v>1.2789999999999999</v>
      </c>
      <c r="AE88" s="5">
        <v>1.673</v>
      </c>
      <c r="AF88" s="5">
        <v>1.909</v>
      </c>
      <c r="AG88" s="7">
        <v>6</v>
      </c>
      <c r="AH88" s="7">
        <v>6</v>
      </c>
      <c r="AI88" s="2">
        <v>0</v>
      </c>
      <c r="AJ88" s="30">
        <f t="shared" si="42"/>
        <v>0.14683947599301564</v>
      </c>
      <c r="AK88" s="32">
        <f t="shared" si="43"/>
        <v>7.746251104611554E-2</v>
      </c>
      <c r="AL88" s="32">
        <f t="shared" si="44"/>
        <v>8.0089305635198102E-2</v>
      </c>
      <c r="AM88" s="4">
        <f t="shared" si="39"/>
        <v>0.18633333333333332</v>
      </c>
    </row>
    <row r="89" spans="1:39">
      <c r="A89" s="19" t="s">
        <v>16</v>
      </c>
      <c r="B89" s="19" t="s">
        <v>58</v>
      </c>
      <c r="C89" s="8">
        <v>0</v>
      </c>
      <c r="D89" s="7">
        <v>0</v>
      </c>
      <c r="E89" s="7">
        <v>5</v>
      </c>
      <c r="F89" s="7">
        <f>30+10</f>
        <v>40</v>
      </c>
      <c r="G89" s="7">
        <f>30</f>
        <v>30</v>
      </c>
      <c r="H89" s="7">
        <v>10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2">
        <f t="shared" si="34"/>
        <v>40</v>
      </c>
      <c r="V89" s="2">
        <f t="shared" si="35"/>
        <v>0</v>
      </c>
      <c r="W89" s="2">
        <f t="shared" si="32"/>
        <v>30</v>
      </c>
      <c r="X89" s="2">
        <f t="shared" si="36"/>
        <v>0</v>
      </c>
      <c r="Y89" s="2">
        <f t="shared" si="33"/>
        <v>10</v>
      </c>
      <c r="Z89" s="2">
        <f t="shared" si="37"/>
        <v>0</v>
      </c>
      <c r="AA89" s="5">
        <v>0.77400000000000002</v>
      </c>
      <c r="AB89" s="5">
        <v>0.96099999999999997</v>
      </c>
      <c r="AC89" s="17" t="s">
        <v>15</v>
      </c>
      <c r="AD89" s="17" t="s">
        <v>15</v>
      </c>
      <c r="AE89" s="17" t="s">
        <v>15</v>
      </c>
      <c r="AF89" s="5">
        <v>1.605</v>
      </c>
      <c r="AG89" s="7">
        <v>6</v>
      </c>
      <c r="AH89" s="7">
        <v>6</v>
      </c>
      <c r="AI89" s="2">
        <v>0</v>
      </c>
      <c r="AJ89" s="30">
        <f t="shared" si="42"/>
        <v>0.12155119366239819</v>
      </c>
      <c r="AK89" s="10" t="s">
        <v>15</v>
      </c>
      <c r="AL89" s="10" t="s">
        <v>15</v>
      </c>
      <c r="AM89" s="4">
        <f t="shared" si="39"/>
        <v>0.13849999999999998</v>
      </c>
    </row>
    <row r="90" spans="1:39">
      <c r="A90" s="19" t="s">
        <v>16</v>
      </c>
      <c r="B90" s="19" t="s">
        <v>58</v>
      </c>
      <c r="C90" s="8">
        <v>0.1</v>
      </c>
      <c r="D90" s="7">
        <v>0</v>
      </c>
      <c r="E90" s="7">
        <v>1</v>
      </c>
      <c r="F90" s="7">
        <f>30+30</f>
        <v>60</v>
      </c>
      <c r="G90" s="7">
        <f>30</f>
        <v>30</v>
      </c>
      <c r="H90" s="7">
        <v>30</v>
      </c>
      <c r="I90" s="7">
        <v>10</v>
      </c>
      <c r="J90" s="7">
        <v>0</v>
      </c>
      <c r="K90" s="7">
        <v>10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2">
        <f t="shared" si="34"/>
        <v>60</v>
      </c>
      <c r="V90" s="2">
        <f t="shared" si="35"/>
        <v>10</v>
      </c>
      <c r="W90" s="2">
        <f t="shared" si="32"/>
        <v>30</v>
      </c>
      <c r="X90" s="2">
        <f t="shared" si="36"/>
        <v>0</v>
      </c>
      <c r="Y90" s="2">
        <f t="shared" si="33"/>
        <v>30</v>
      </c>
      <c r="Z90" s="2">
        <f t="shared" si="37"/>
        <v>10</v>
      </c>
      <c r="AA90" s="5">
        <v>0.95099999999999996</v>
      </c>
      <c r="AB90" s="5">
        <v>1.002</v>
      </c>
      <c r="AC90" s="5">
        <v>1.351</v>
      </c>
      <c r="AD90" s="5">
        <v>1.698</v>
      </c>
      <c r="AE90" s="5">
        <v>2.1440000000000001</v>
      </c>
      <c r="AF90" s="5">
        <v>2.1440000000000001</v>
      </c>
      <c r="AG90" s="7">
        <v>5</v>
      </c>
      <c r="AH90" s="7">
        <v>5</v>
      </c>
      <c r="AI90" s="2">
        <v>0</v>
      </c>
      <c r="AJ90" s="30">
        <f t="shared" si="42"/>
        <v>0.16258289192906047</v>
      </c>
      <c r="AK90" s="32">
        <f t="shared" ref="AK90:AK91" si="45">(LN(AC90 / AA90))/AG90</f>
        <v>7.0217255082961713E-2</v>
      </c>
      <c r="AL90" s="32">
        <f t="shared" ref="AL90:AL91" si="46">(LN(AD90 / AA90))/AG90</f>
        <v>0.11593846086518048</v>
      </c>
      <c r="AM90" s="4">
        <f t="shared" si="39"/>
        <v>0.23860000000000001</v>
      </c>
    </row>
    <row r="91" spans="1:39">
      <c r="A91" s="19" t="s">
        <v>16</v>
      </c>
      <c r="B91" s="19" t="s">
        <v>58</v>
      </c>
      <c r="C91" s="8">
        <v>0.1</v>
      </c>
      <c r="D91" s="7">
        <v>0</v>
      </c>
      <c r="E91" s="7">
        <v>2</v>
      </c>
      <c r="F91" s="7">
        <f>30+30</f>
        <v>60</v>
      </c>
      <c r="G91" s="7">
        <f>30</f>
        <v>30</v>
      </c>
      <c r="H91" s="7">
        <v>30</v>
      </c>
      <c r="I91" s="7">
        <v>10</v>
      </c>
      <c r="J91" s="7">
        <v>0</v>
      </c>
      <c r="K91" s="7">
        <v>10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2">
        <f t="shared" si="34"/>
        <v>60</v>
      </c>
      <c r="V91" s="2">
        <f t="shared" si="35"/>
        <v>10</v>
      </c>
      <c r="W91" s="2">
        <f t="shared" si="32"/>
        <v>30</v>
      </c>
      <c r="X91" s="2">
        <f t="shared" si="36"/>
        <v>0</v>
      </c>
      <c r="Y91" s="2">
        <f t="shared" si="33"/>
        <v>30</v>
      </c>
      <c r="Z91" s="2">
        <f t="shared" si="37"/>
        <v>10</v>
      </c>
      <c r="AA91" s="5">
        <v>0.995</v>
      </c>
      <c r="AB91" s="5">
        <v>1.054</v>
      </c>
      <c r="AC91" s="5">
        <v>1.393</v>
      </c>
      <c r="AD91" s="5">
        <v>1.714</v>
      </c>
      <c r="AE91" s="5">
        <v>2.125</v>
      </c>
      <c r="AF91" s="5">
        <v>2.125</v>
      </c>
      <c r="AG91" s="7">
        <v>5</v>
      </c>
      <c r="AH91" s="7">
        <v>5</v>
      </c>
      <c r="AI91" s="2">
        <v>0</v>
      </c>
      <c r="AJ91" s="30">
        <f t="shared" si="42"/>
        <v>0.15175686883998488</v>
      </c>
      <c r="AK91" s="32">
        <f t="shared" si="45"/>
        <v>6.7294447324242598E-2</v>
      </c>
      <c r="AL91" s="32">
        <f t="shared" si="46"/>
        <v>0.10876847239982645</v>
      </c>
      <c r="AM91" s="4">
        <f t="shared" si="39"/>
        <v>0.22599999999999998</v>
      </c>
    </row>
    <row r="92" spans="1:39" s="6" customFormat="1">
      <c r="A92" s="19" t="s">
        <v>16</v>
      </c>
      <c r="B92" s="19" t="s">
        <v>58</v>
      </c>
      <c r="C92" s="8">
        <v>0.1</v>
      </c>
      <c r="D92" s="7">
        <v>0</v>
      </c>
      <c r="E92" s="7">
        <v>3</v>
      </c>
      <c r="F92" s="7">
        <f>30+30</f>
        <v>60</v>
      </c>
      <c r="G92" s="7">
        <f>30</f>
        <v>30</v>
      </c>
      <c r="H92" s="7">
        <v>30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12" t="s">
        <v>15</v>
      </c>
      <c r="P92" s="12" t="s">
        <v>15</v>
      </c>
      <c r="Q92" s="12" t="s">
        <v>15</v>
      </c>
      <c r="R92" s="12" t="s">
        <v>15</v>
      </c>
      <c r="S92" s="12" t="s">
        <v>15</v>
      </c>
      <c r="T92" s="12" t="s">
        <v>15</v>
      </c>
      <c r="U92" s="2">
        <f t="shared" si="34"/>
        <v>60</v>
      </c>
      <c r="V92" s="2">
        <f t="shared" si="35"/>
        <v>0</v>
      </c>
      <c r="W92" s="2">
        <f t="shared" si="32"/>
        <v>30</v>
      </c>
      <c r="X92" s="2">
        <f t="shared" si="36"/>
        <v>0</v>
      </c>
      <c r="Y92" s="2">
        <f t="shared" si="33"/>
        <v>30</v>
      </c>
      <c r="Z92" s="2">
        <f t="shared" si="37"/>
        <v>0</v>
      </c>
      <c r="AA92" s="5">
        <v>0.74299999999999999</v>
      </c>
      <c r="AB92" s="5">
        <v>0.92300000000000004</v>
      </c>
      <c r="AC92" s="5">
        <v>1.083</v>
      </c>
      <c r="AD92" s="12" t="s">
        <v>15</v>
      </c>
      <c r="AE92" s="12" t="s">
        <v>15</v>
      </c>
      <c r="AF92" s="12" t="s">
        <v>15</v>
      </c>
      <c r="AG92" s="10" t="s">
        <v>15</v>
      </c>
      <c r="AH92" s="10">
        <v>4</v>
      </c>
      <c r="AI92" s="10">
        <v>1</v>
      </c>
      <c r="AJ92" s="10" t="s">
        <v>15</v>
      </c>
      <c r="AK92" s="10" t="s">
        <v>15</v>
      </c>
      <c r="AL92" s="10" t="s">
        <v>15</v>
      </c>
      <c r="AM92" s="10" t="s">
        <v>15</v>
      </c>
    </row>
    <row r="93" spans="1:39" s="6" customFormat="1">
      <c r="A93" s="19" t="s">
        <v>16</v>
      </c>
      <c r="B93" s="19" t="s">
        <v>58</v>
      </c>
      <c r="C93" s="8">
        <v>0.1</v>
      </c>
      <c r="D93" s="7">
        <v>0</v>
      </c>
      <c r="E93" s="7">
        <v>4</v>
      </c>
      <c r="F93" s="7">
        <f>30+40</f>
        <v>70</v>
      </c>
      <c r="G93" s="7">
        <f>30</f>
        <v>30</v>
      </c>
      <c r="H93" s="7">
        <v>40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15">
        <v>0</v>
      </c>
      <c r="P93" s="15">
        <v>0</v>
      </c>
      <c r="Q93" s="15">
        <v>0</v>
      </c>
      <c r="R93" s="12" t="s">
        <v>15</v>
      </c>
      <c r="S93" s="12" t="s">
        <v>15</v>
      </c>
      <c r="T93" s="12" t="s">
        <v>15</v>
      </c>
      <c r="U93" s="2">
        <f t="shared" si="34"/>
        <v>70</v>
      </c>
      <c r="V93" s="2">
        <f t="shared" si="35"/>
        <v>0</v>
      </c>
      <c r="W93" s="2">
        <f t="shared" si="32"/>
        <v>30</v>
      </c>
      <c r="X93" s="2">
        <f t="shared" si="36"/>
        <v>0</v>
      </c>
      <c r="Y93" s="2">
        <f t="shared" si="33"/>
        <v>40</v>
      </c>
      <c r="Z93" s="2">
        <f t="shared" si="37"/>
        <v>0</v>
      </c>
      <c r="AA93" s="5">
        <v>0.73</v>
      </c>
      <c r="AB93" s="5">
        <v>0.91</v>
      </c>
      <c r="AC93" s="5">
        <v>1.165</v>
      </c>
      <c r="AD93" s="13">
        <v>1.208</v>
      </c>
      <c r="AE93" s="12" t="s">
        <v>15</v>
      </c>
      <c r="AF93" s="12" t="s">
        <v>15</v>
      </c>
      <c r="AG93" s="10" t="s">
        <v>15</v>
      </c>
      <c r="AH93" s="10">
        <v>5</v>
      </c>
      <c r="AI93" s="10">
        <v>1</v>
      </c>
      <c r="AJ93" s="10" t="s">
        <v>15</v>
      </c>
      <c r="AK93" s="10" t="s">
        <v>15</v>
      </c>
      <c r="AL93" s="10" t="s">
        <v>15</v>
      </c>
      <c r="AM93" s="10" t="s">
        <v>15</v>
      </c>
    </row>
    <row r="94" spans="1:39">
      <c r="A94" s="19" t="s">
        <v>16</v>
      </c>
      <c r="B94" s="19" t="s">
        <v>58</v>
      </c>
      <c r="C94" s="8">
        <v>0.1</v>
      </c>
      <c r="D94" s="7">
        <v>0</v>
      </c>
      <c r="E94" s="7">
        <v>5</v>
      </c>
      <c r="F94" s="7">
        <f>30+20</f>
        <v>50</v>
      </c>
      <c r="G94" s="7">
        <f>30</f>
        <v>30</v>
      </c>
      <c r="H94" s="7">
        <v>20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2">
        <f t="shared" si="34"/>
        <v>50</v>
      </c>
      <c r="V94" s="2">
        <f t="shared" si="35"/>
        <v>0</v>
      </c>
      <c r="W94" s="2">
        <f t="shared" si="32"/>
        <v>30</v>
      </c>
      <c r="X94" s="2">
        <f t="shared" si="36"/>
        <v>0</v>
      </c>
      <c r="Y94" s="2">
        <f t="shared" si="33"/>
        <v>20</v>
      </c>
      <c r="Z94" s="2">
        <f t="shared" si="37"/>
        <v>0</v>
      </c>
      <c r="AA94" s="5">
        <v>0.76400000000000001</v>
      </c>
      <c r="AB94" s="5">
        <v>1.01</v>
      </c>
      <c r="AC94" s="5">
        <v>1.29</v>
      </c>
      <c r="AD94" s="17" t="s">
        <v>15</v>
      </c>
      <c r="AE94" s="17" t="s">
        <v>15</v>
      </c>
      <c r="AF94" s="5">
        <v>2.3839999999999999</v>
      </c>
      <c r="AG94" s="7">
        <v>6</v>
      </c>
      <c r="AH94" s="7">
        <v>6</v>
      </c>
      <c r="AI94" s="2">
        <v>0</v>
      </c>
      <c r="AJ94" s="30">
        <f t="shared" ref="AJ94:AJ129" si="47">(LN(AF94 / AA94))/AG94</f>
        <v>0.18966120650311999</v>
      </c>
      <c r="AK94" s="32">
        <f t="shared" ref="AK94:AK99" si="48">(LN(AC94 / AA94))/AG94</f>
        <v>8.7304951364866212E-2</v>
      </c>
      <c r="AL94" s="10" t="s">
        <v>15</v>
      </c>
      <c r="AM94" s="4">
        <f t="shared" si="39"/>
        <v>0.26999999999999996</v>
      </c>
    </row>
    <row r="95" spans="1:39">
      <c r="A95" s="19" t="s">
        <v>16</v>
      </c>
      <c r="B95" s="19" t="s">
        <v>58</v>
      </c>
      <c r="C95" s="8">
        <v>0.1</v>
      </c>
      <c r="D95" s="7">
        <v>0</v>
      </c>
      <c r="E95" s="7">
        <v>6</v>
      </c>
      <c r="F95" s="7">
        <v>30</v>
      </c>
      <c r="G95" s="7">
        <v>0</v>
      </c>
      <c r="H95" s="7">
        <v>30</v>
      </c>
      <c r="I95" s="7">
        <f>30+40</f>
        <v>70</v>
      </c>
      <c r="J95" s="7">
        <v>30</v>
      </c>
      <c r="K95" s="7">
        <v>40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2">
        <f t="shared" si="34"/>
        <v>70</v>
      </c>
      <c r="V95" s="2">
        <f t="shared" si="35"/>
        <v>70</v>
      </c>
      <c r="W95" s="2">
        <f t="shared" si="32"/>
        <v>30</v>
      </c>
      <c r="X95" s="2">
        <f t="shared" si="36"/>
        <v>30</v>
      </c>
      <c r="Y95" s="2">
        <f t="shared" si="33"/>
        <v>40</v>
      </c>
      <c r="Z95" s="2">
        <f t="shared" si="37"/>
        <v>40</v>
      </c>
      <c r="AA95" s="5">
        <v>0.73599999999999999</v>
      </c>
      <c r="AB95" s="13">
        <v>0.745</v>
      </c>
      <c r="AC95" s="5">
        <v>0.89300000000000002</v>
      </c>
      <c r="AD95" s="17" t="s">
        <v>15</v>
      </c>
      <c r="AE95" s="17" t="s">
        <v>15</v>
      </c>
      <c r="AF95" s="5">
        <v>1.9610000000000001</v>
      </c>
      <c r="AG95" s="7">
        <v>6</v>
      </c>
      <c r="AH95" s="7">
        <v>6</v>
      </c>
      <c r="AI95" s="2">
        <v>0</v>
      </c>
      <c r="AJ95" s="30">
        <f t="shared" si="47"/>
        <v>0.16332995124457833</v>
      </c>
      <c r="AK95" s="32">
        <f t="shared" si="48"/>
        <v>3.2226077024603818E-2</v>
      </c>
      <c r="AL95" s="10" t="s">
        <v>15</v>
      </c>
      <c r="AM95" s="4">
        <f t="shared" si="39"/>
        <v>0.20416666666666669</v>
      </c>
    </row>
    <row r="96" spans="1:39">
      <c r="A96" s="19" t="s">
        <v>16</v>
      </c>
      <c r="B96" s="19" t="s">
        <v>58</v>
      </c>
      <c r="C96" s="8">
        <v>0.25</v>
      </c>
      <c r="D96" s="7">
        <v>0</v>
      </c>
      <c r="E96" s="7">
        <v>1</v>
      </c>
      <c r="F96" s="7">
        <f>50+30</f>
        <v>80</v>
      </c>
      <c r="G96" s="7">
        <f>50</f>
        <v>50</v>
      </c>
      <c r="H96" s="7">
        <v>30</v>
      </c>
      <c r="I96" s="7">
        <f>30+30</f>
        <v>60</v>
      </c>
      <c r="J96" s="7">
        <v>30</v>
      </c>
      <c r="K96" s="7">
        <v>30</v>
      </c>
      <c r="L96" s="7">
        <f>30+10</f>
        <v>40</v>
      </c>
      <c r="M96" s="7">
        <v>30</v>
      </c>
      <c r="N96" s="7">
        <v>10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2">
        <f t="shared" si="34"/>
        <v>80</v>
      </c>
      <c r="V96" s="2">
        <f t="shared" si="35"/>
        <v>60</v>
      </c>
      <c r="W96" s="2">
        <f t="shared" si="32"/>
        <v>50</v>
      </c>
      <c r="X96" s="2">
        <f t="shared" si="36"/>
        <v>30</v>
      </c>
      <c r="Y96" s="2">
        <f t="shared" si="33"/>
        <v>30</v>
      </c>
      <c r="Z96" s="2">
        <f t="shared" si="37"/>
        <v>30</v>
      </c>
      <c r="AA96" s="5">
        <v>0.97199999999999998</v>
      </c>
      <c r="AB96" s="5">
        <v>1.024</v>
      </c>
      <c r="AC96" s="5">
        <v>1.0549999999999999</v>
      </c>
      <c r="AD96" s="5">
        <v>1.2989999999999999</v>
      </c>
      <c r="AE96" s="5">
        <v>2.0710000000000002</v>
      </c>
      <c r="AF96" s="5">
        <v>2.1930000000000001</v>
      </c>
      <c r="AG96" s="7">
        <v>6</v>
      </c>
      <c r="AH96" s="7">
        <v>6</v>
      </c>
      <c r="AI96" s="2">
        <v>0</v>
      </c>
      <c r="AJ96" s="30">
        <f t="shared" si="47"/>
        <v>0.13561165732624153</v>
      </c>
      <c r="AK96" s="32">
        <f t="shared" si="48"/>
        <v>1.3656706908287944E-2</v>
      </c>
      <c r="AL96" s="32">
        <f t="shared" ref="AL96:AL99" si="49">(LN(AD96 / AA96))/AG96</f>
        <v>4.8332368701693405E-2</v>
      </c>
      <c r="AM96" s="4">
        <f t="shared" si="39"/>
        <v>0.20350000000000001</v>
      </c>
    </row>
    <row r="97" spans="1:39">
      <c r="A97" s="19" t="s">
        <v>16</v>
      </c>
      <c r="B97" s="19" t="s">
        <v>58</v>
      </c>
      <c r="C97" s="8">
        <v>0.25</v>
      </c>
      <c r="D97" s="7">
        <v>0</v>
      </c>
      <c r="E97" s="7">
        <v>2</v>
      </c>
      <c r="F97" s="7">
        <f>50+40</f>
        <v>90</v>
      </c>
      <c r="G97" s="7">
        <f>50</f>
        <v>50</v>
      </c>
      <c r="H97" s="7">
        <v>40</v>
      </c>
      <c r="I97" s="7">
        <f>30+20</f>
        <v>50</v>
      </c>
      <c r="J97" s="7">
        <v>30</v>
      </c>
      <c r="K97" s="7">
        <v>20</v>
      </c>
      <c r="L97" s="7">
        <v>10</v>
      </c>
      <c r="M97" s="7">
        <v>0</v>
      </c>
      <c r="N97" s="7">
        <v>10</v>
      </c>
      <c r="O97" s="7">
        <v>10</v>
      </c>
      <c r="P97" s="7">
        <v>0</v>
      </c>
      <c r="Q97" s="7">
        <v>10</v>
      </c>
      <c r="R97" s="7">
        <v>0</v>
      </c>
      <c r="S97" s="7">
        <v>0</v>
      </c>
      <c r="T97" s="7">
        <v>0</v>
      </c>
      <c r="U97" s="2">
        <f t="shared" si="34"/>
        <v>90</v>
      </c>
      <c r="V97" s="2">
        <f t="shared" si="35"/>
        <v>50</v>
      </c>
      <c r="W97" s="2">
        <f t="shared" si="32"/>
        <v>50</v>
      </c>
      <c r="X97" s="2">
        <f t="shared" si="36"/>
        <v>30</v>
      </c>
      <c r="Y97" s="2">
        <f t="shared" si="33"/>
        <v>40</v>
      </c>
      <c r="Z97" s="2">
        <f t="shared" si="37"/>
        <v>20</v>
      </c>
      <c r="AA97" s="5">
        <v>0.93</v>
      </c>
      <c r="AB97" s="5">
        <v>0.98299999999999998</v>
      </c>
      <c r="AC97" s="5">
        <v>1.2929999999999999</v>
      </c>
      <c r="AD97" s="5">
        <v>1.2909999999999999</v>
      </c>
      <c r="AE97" s="5">
        <v>1.998</v>
      </c>
      <c r="AF97" s="5">
        <v>2.1549999999999998</v>
      </c>
      <c r="AG97" s="7">
        <v>6</v>
      </c>
      <c r="AH97" s="7">
        <v>6</v>
      </c>
      <c r="AI97" s="2">
        <v>0</v>
      </c>
      <c r="AJ97" s="30">
        <f t="shared" si="47"/>
        <v>0.14006023606509108</v>
      </c>
      <c r="AK97" s="32">
        <f t="shared" si="48"/>
        <v>5.4922632104092622E-2</v>
      </c>
      <c r="AL97" s="32">
        <f t="shared" si="49"/>
        <v>5.4664634116556789E-2</v>
      </c>
      <c r="AM97" s="4">
        <f t="shared" si="39"/>
        <v>0.20416666666666661</v>
      </c>
    </row>
    <row r="98" spans="1:39">
      <c r="A98" s="19" t="s">
        <v>16</v>
      </c>
      <c r="B98" s="19" t="s">
        <v>58</v>
      </c>
      <c r="C98" s="8">
        <v>0.25</v>
      </c>
      <c r="D98" s="7">
        <v>0</v>
      </c>
      <c r="E98" s="7">
        <v>3</v>
      </c>
      <c r="F98" s="7">
        <f>50+30</f>
        <v>80</v>
      </c>
      <c r="G98" s="7">
        <f>50</f>
        <v>50</v>
      </c>
      <c r="H98" s="7">
        <v>30</v>
      </c>
      <c r="I98" s="7">
        <v>80</v>
      </c>
      <c r="J98" s="7">
        <v>0</v>
      </c>
      <c r="K98" s="7">
        <v>80</v>
      </c>
      <c r="L98" s="7">
        <f>50+40</f>
        <v>90</v>
      </c>
      <c r="M98" s="7">
        <v>50</v>
      </c>
      <c r="N98" s="7">
        <v>40</v>
      </c>
      <c r="O98" s="7">
        <f>30</f>
        <v>30</v>
      </c>
      <c r="P98" s="7">
        <v>30</v>
      </c>
      <c r="Q98" s="7"/>
      <c r="R98" s="7">
        <v>0</v>
      </c>
      <c r="S98" s="7">
        <v>0</v>
      </c>
      <c r="T98" s="7">
        <v>0</v>
      </c>
      <c r="U98" s="2">
        <f t="shared" si="34"/>
        <v>90</v>
      </c>
      <c r="V98" s="2">
        <f t="shared" si="35"/>
        <v>90</v>
      </c>
      <c r="W98" s="2">
        <f t="shared" si="32"/>
        <v>50</v>
      </c>
      <c r="X98" s="2">
        <f t="shared" si="36"/>
        <v>50</v>
      </c>
      <c r="Y98" s="2">
        <f t="shared" si="33"/>
        <v>80</v>
      </c>
      <c r="Z98" s="2">
        <f t="shared" si="37"/>
        <v>80</v>
      </c>
      <c r="AA98" s="5">
        <v>0.98299999999999998</v>
      </c>
      <c r="AB98" s="5">
        <v>1.0469999999999999</v>
      </c>
      <c r="AC98" s="5">
        <v>1.073</v>
      </c>
      <c r="AD98" s="5">
        <v>1.302</v>
      </c>
      <c r="AE98" s="5">
        <v>2.0659999999999998</v>
      </c>
      <c r="AF98" s="5">
        <v>2.117</v>
      </c>
      <c r="AG98" s="7">
        <v>7</v>
      </c>
      <c r="AH98" s="7">
        <v>7</v>
      </c>
      <c r="AI98" s="2">
        <v>0</v>
      </c>
      <c r="AJ98" s="30">
        <f t="shared" si="47"/>
        <v>0.10959230728395694</v>
      </c>
      <c r="AK98" s="32">
        <f t="shared" si="48"/>
        <v>1.2514946069075977E-2</v>
      </c>
      <c r="AL98" s="32">
        <f t="shared" si="49"/>
        <v>4.0149671803049722E-2</v>
      </c>
      <c r="AM98" s="4">
        <f t="shared" si="39"/>
        <v>0.16199999999999998</v>
      </c>
    </row>
    <row r="99" spans="1:39">
      <c r="A99" s="19" t="s">
        <v>16</v>
      </c>
      <c r="B99" s="19" t="s">
        <v>58</v>
      </c>
      <c r="C99" s="8">
        <v>0.25</v>
      </c>
      <c r="D99" s="7">
        <v>0</v>
      </c>
      <c r="E99" s="7">
        <v>4</v>
      </c>
      <c r="F99" s="7">
        <f>50+30</f>
        <v>80</v>
      </c>
      <c r="G99" s="7">
        <f>50</f>
        <v>50</v>
      </c>
      <c r="H99" s="7">
        <v>30</v>
      </c>
      <c r="I99" s="7">
        <f>30+20</f>
        <v>50</v>
      </c>
      <c r="J99" s="7">
        <v>30</v>
      </c>
      <c r="K99" s="7">
        <v>20</v>
      </c>
      <c r="L99" s="7">
        <f>30+20</f>
        <v>50</v>
      </c>
      <c r="M99" s="7">
        <v>30</v>
      </c>
      <c r="N99" s="7">
        <v>20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2">
        <f t="shared" si="34"/>
        <v>80</v>
      </c>
      <c r="V99" s="2">
        <f t="shared" si="35"/>
        <v>50</v>
      </c>
      <c r="W99" s="2">
        <f t="shared" si="32"/>
        <v>50</v>
      </c>
      <c r="X99" s="2">
        <f t="shared" si="36"/>
        <v>30</v>
      </c>
      <c r="Y99" s="2">
        <f t="shared" si="33"/>
        <v>30</v>
      </c>
      <c r="Z99" s="2">
        <f t="shared" si="37"/>
        <v>20</v>
      </c>
      <c r="AA99" s="5">
        <v>0.96899999999999997</v>
      </c>
      <c r="AB99" s="5">
        <v>1.0349999999999999</v>
      </c>
      <c r="AC99" s="5">
        <v>1.0820000000000001</v>
      </c>
      <c r="AD99" s="5">
        <v>1.3280000000000001</v>
      </c>
      <c r="AE99" s="5">
        <v>2.056</v>
      </c>
      <c r="AF99" s="5">
        <v>2.1680000000000001</v>
      </c>
      <c r="AG99" s="7">
        <v>6</v>
      </c>
      <c r="AH99" s="7">
        <v>6</v>
      </c>
      <c r="AI99" s="2">
        <v>0</v>
      </c>
      <c r="AJ99" s="30">
        <f t="shared" si="47"/>
        <v>0.13421595844479514</v>
      </c>
      <c r="AK99" s="32">
        <f t="shared" si="48"/>
        <v>1.8383641252610113E-2</v>
      </c>
      <c r="AL99" s="32">
        <f t="shared" si="49"/>
        <v>5.2527453024268839E-2</v>
      </c>
      <c r="AM99" s="4">
        <f t="shared" si="39"/>
        <v>0.19983333333333339</v>
      </c>
    </row>
    <row r="100" spans="1:39">
      <c r="A100" s="19" t="s">
        <v>16</v>
      </c>
      <c r="B100" s="19" t="s">
        <v>58</v>
      </c>
      <c r="C100" s="8">
        <v>0.25</v>
      </c>
      <c r="D100" s="7">
        <v>0</v>
      </c>
      <c r="E100" s="7">
        <v>5</v>
      </c>
      <c r="F100" s="7">
        <v>80</v>
      </c>
      <c r="G100" s="7">
        <v>0</v>
      </c>
      <c r="H100" s="7">
        <v>80</v>
      </c>
      <c r="I100" s="7">
        <v>60</v>
      </c>
      <c r="J100" s="7">
        <v>0</v>
      </c>
      <c r="K100" s="7">
        <v>60</v>
      </c>
      <c r="L100" s="7">
        <v>40</v>
      </c>
      <c r="M100" s="7">
        <v>0</v>
      </c>
      <c r="N100" s="7">
        <v>40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2">
        <f t="shared" si="34"/>
        <v>80</v>
      </c>
      <c r="V100" s="2">
        <f t="shared" si="35"/>
        <v>60</v>
      </c>
      <c r="W100" s="2">
        <f t="shared" si="32"/>
        <v>0</v>
      </c>
      <c r="X100" s="2">
        <f t="shared" si="36"/>
        <v>0</v>
      </c>
      <c r="Y100" s="2">
        <f t="shared" si="33"/>
        <v>80</v>
      </c>
      <c r="Z100" s="2">
        <f t="shared" si="37"/>
        <v>60</v>
      </c>
      <c r="AA100" s="5">
        <v>0.98199999999999998</v>
      </c>
      <c r="AB100" s="5">
        <v>1.2569999999999999</v>
      </c>
      <c r="AC100" s="17" t="s">
        <v>15</v>
      </c>
      <c r="AD100" s="17" t="s">
        <v>15</v>
      </c>
      <c r="AE100" s="17" t="s">
        <v>15</v>
      </c>
      <c r="AF100" s="5">
        <v>2.3490000000000002</v>
      </c>
      <c r="AG100" s="7">
        <v>6</v>
      </c>
      <c r="AH100" s="7">
        <v>6</v>
      </c>
      <c r="AI100" s="2">
        <v>0</v>
      </c>
      <c r="AJ100" s="30">
        <f t="shared" si="47"/>
        <v>0.14535894605074115</v>
      </c>
      <c r="AK100" s="10" t="s">
        <v>15</v>
      </c>
      <c r="AL100" s="10" t="s">
        <v>15</v>
      </c>
      <c r="AM100" s="4">
        <f t="shared" si="39"/>
        <v>0.22783333333333336</v>
      </c>
    </row>
    <row r="101" spans="1:39">
      <c r="A101" s="19" t="s">
        <v>16</v>
      </c>
      <c r="B101" s="19" t="s">
        <v>58</v>
      </c>
      <c r="C101" s="1">
        <v>0.5</v>
      </c>
      <c r="D101" s="2">
        <v>0</v>
      </c>
      <c r="E101" s="2">
        <v>1</v>
      </c>
      <c r="F101" s="2">
        <f>50+40</f>
        <v>90</v>
      </c>
      <c r="G101" s="2">
        <f>50</f>
        <v>50</v>
      </c>
      <c r="H101" s="2">
        <v>40</v>
      </c>
      <c r="I101" s="2">
        <f>30+30</f>
        <v>60</v>
      </c>
      <c r="J101" s="2">
        <v>30</v>
      </c>
      <c r="K101" s="2">
        <v>30</v>
      </c>
      <c r="L101" s="2">
        <f>30+20</f>
        <v>50</v>
      </c>
      <c r="M101" s="2">
        <v>30</v>
      </c>
      <c r="N101" s="2">
        <v>20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2">
        <f t="shared" si="34"/>
        <v>90</v>
      </c>
      <c r="V101" s="2">
        <f t="shared" si="35"/>
        <v>60</v>
      </c>
      <c r="W101" s="2">
        <f t="shared" si="32"/>
        <v>50</v>
      </c>
      <c r="X101" s="2">
        <f t="shared" si="36"/>
        <v>30</v>
      </c>
      <c r="Y101" s="2">
        <f t="shared" si="33"/>
        <v>40</v>
      </c>
      <c r="Z101" s="2">
        <f t="shared" si="37"/>
        <v>30</v>
      </c>
      <c r="AA101" s="3">
        <v>0.97</v>
      </c>
      <c r="AB101" s="3">
        <v>0.98799999999999999</v>
      </c>
      <c r="AC101" s="3">
        <v>1.2889999999999999</v>
      </c>
      <c r="AD101" s="5">
        <v>1.603</v>
      </c>
      <c r="AE101" s="5">
        <v>2.077</v>
      </c>
      <c r="AF101" s="5">
        <v>2.077</v>
      </c>
      <c r="AG101" s="7">
        <v>6</v>
      </c>
      <c r="AH101" s="7">
        <v>6</v>
      </c>
      <c r="AI101" s="2">
        <v>0</v>
      </c>
      <c r="AJ101" s="30">
        <f t="shared" si="47"/>
        <v>0.12689729206311395</v>
      </c>
      <c r="AK101" s="32">
        <f t="shared" ref="AK101:AK129" si="50">(LN(AC101 / AA101))/AG101</f>
        <v>4.738765524029314E-2</v>
      </c>
      <c r="AL101" s="32">
        <f t="shared" ref="AL101:AL113" si="51">(LN(AD101 / AA101))/AG101</f>
        <v>8.3722680185354101E-2</v>
      </c>
      <c r="AM101" s="4">
        <f t="shared" si="39"/>
        <v>0.1845</v>
      </c>
    </row>
    <row r="102" spans="1:39">
      <c r="A102" s="19" t="s">
        <v>16</v>
      </c>
      <c r="B102" s="19" t="s">
        <v>58</v>
      </c>
      <c r="C102" s="1">
        <v>0.5</v>
      </c>
      <c r="D102" s="2">
        <v>0</v>
      </c>
      <c r="E102" s="2">
        <v>2</v>
      </c>
      <c r="F102" s="2">
        <f>50+30</f>
        <v>80</v>
      </c>
      <c r="G102" s="2">
        <f>50</f>
        <v>50</v>
      </c>
      <c r="H102" s="2">
        <v>30</v>
      </c>
      <c r="I102" s="2">
        <f>50+30</f>
        <v>80</v>
      </c>
      <c r="J102" s="2">
        <v>50</v>
      </c>
      <c r="K102" s="2">
        <v>30</v>
      </c>
      <c r="L102" s="2">
        <f>30+20</f>
        <v>50</v>
      </c>
      <c r="M102" s="2">
        <v>30</v>
      </c>
      <c r="N102" s="2">
        <v>20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2">
        <f t="shared" si="34"/>
        <v>80</v>
      </c>
      <c r="V102" s="2">
        <f t="shared" si="35"/>
        <v>80</v>
      </c>
      <c r="W102" s="2">
        <f t="shared" si="32"/>
        <v>50</v>
      </c>
      <c r="X102" s="2">
        <f t="shared" si="36"/>
        <v>50</v>
      </c>
      <c r="Y102" s="2">
        <f t="shared" si="33"/>
        <v>30</v>
      </c>
      <c r="Z102" s="2">
        <f t="shared" si="37"/>
        <v>30</v>
      </c>
      <c r="AA102" s="3">
        <v>0.94899999999999995</v>
      </c>
      <c r="AB102" s="3">
        <v>0.98799999999999999</v>
      </c>
      <c r="AC102" s="3">
        <v>1.2270000000000001</v>
      </c>
      <c r="AD102" s="5">
        <v>1.573</v>
      </c>
      <c r="AE102" s="5">
        <v>1.919</v>
      </c>
      <c r="AF102" s="5">
        <v>2.2029999999999998</v>
      </c>
      <c r="AG102" s="7">
        <v>8</v>
      </c>
      <c r="AH102" s="7">
        <v>8</v>
      </c>
      <c r="AI102" s="2">
        <v>0</v>
      </c>
      <c r="AJ102" s="30">
        <f t="shared" si="47"/>
        <v>0.1052708185240519</v>
      </c>
      <c r="AK102" s="32">
        <f t="shared" si="50"/>
        <v>3.2114830762622969E-2</v>
      </c>
      <c r="AL102" s="32">
        <f t="shared" si="51"/>
        <v>6.3166388056043743E-2</v>
      </c>
      <c r="AM102" s="4">
        <f t="shared" si="39"/>
        <v>0.15675</v>
      </c>
    </row>
    <row r="103" spans="1:39">
      <c r="A103" s="19" t="s">
        <v>16</v>
      </c>
      <c r="B103" s="19" t="s">
        <v>58</v>
      </c>
      <c r="C103" s="1">
        <v>0.5</v>
      </c>
      <c r="D103" s="2">
        <v>0</v>
      </c>
      <c r="E103" s="2">
        <v>3</v>
      </c>
      <c r="F103" s="2">
        <f t="shared" ref="F103:F104" si="52">50+40</f>
        <v>90</v>
      </c>
      <c r="G103" s="2">
        <f>50</f>
        <v>50</v>
      </c>
      <c r="H103" s="2">
        <v>40</v>
      </c>
      <c r="I103" s="2">
        <f>20</f>
        <v>20</v>
      </c>
      <c r="J103" s="2">
        <v>0</v>
      </c>
      <c r="K103" s="2">
        <v>20</v>
      </c>
      <c r="L103" s="2">
        <v>20</v>
      </c>
      <c r="M103" s="2">
        <v>0</v>
      </c>
      <c r="N103" s="2">
        <v>20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2">
        <f t="shared" si="34"/>
        <v>90</v>
      </c>
      <c r="V103" s="2">
        <f t="shared" si="35"/>
        <v>20</v>
      </c>
      <c r="W103" s="2">
        <f t="shared" si="32"/>
        <v>50</v>
      </c>
      <c r="X103" s="2">
        <f t="shared" si="36"/>
        <v>0</v>
      </c>
      <c r="Y103" s="2">
        <f t="shared" si="33"/>
        <v>40</v>
      </c>
      <c r="Z103" s="2">
        <f t="shared" si="37"/>
        <v>20</v>
      </c>
      <c r="AA103" s="3">
        <v>1.006</v>
      </c>
      <c r="AB103" s="3">
        <v>1.018</v>
      </c>
      <c r="AC103" s="3">
        <v>1.3340000000000001</v>
      </c>
      <c r="AD103" s="5">
        <v>1.661</v>
      </c>
      <c r="AE103" s="5">
        <v>2.0419999999999998</v>
      </c>
      <c r="AF103" s="5">
        <v>2.0419999999999998</v>
      </c>
      <c r="AG103" s="7">
        <v>6</v>
      </c>
      <c r="AH103" s="7">
        <v>6</v>
      </c>
      <c r="AI103" s="2">
        <v>0</v>
      </c>
      <c r="AJ103" s="30">
        <f t="shared" si="47"/>
        <v>0.1179912746774877</v>
      </c>
      <c r="AK103" s="32">
        <f t="shared" si="50"/>
        <v>4.7033312635980769E-2</v>
      </c>
      <c r="AL103" s="32">
        <f t="shared" si="51"/>
        <v>8.3572959825601714E-2</v>
      </c>
      <c r="AM103" s="4">
        <f t="shared" si="39"/>
        <v>0.17266666666666663</v>
      </c>
    </row>
    <row r="104" spans="1:39">
      <c r="A104" s="19" t="s">
        <v>16</v>
      </c>
      <c r="B104" s="19" t="s">
        <v>58</v>
      </c>
      <c r="C104" s="1">
        <v>0.5</v>
      </c>
      <c r="D104" s="2">
        <v>0</v>
      </c>
      <c r="E104" s="2">
        <v>4</v>
      </c>
      <c r="F104" s="2">
        <f t="shared" si="52"/>
        <v>90</v>
      </c>
      <c r="G104" s="2">
        <f>50</f>
        <v>50</v>
      </c>
      <c r="H104" s="2">
        <v>40</v>
      </c>
      <c r="I104" s="2">
        <f>30+20</f>
        <v>50</v>
      </c>
      <c r="J104" s="2">
        <v>30</v>
      </c>
      <c r="K104" s="2">
        <v>20</v>
      </c>
      <c r="L104" s="2">
        <f>30+10</f>
        <v>40</v>
      </c>
      <c r="M104" s="2">
        <v>30</v>
      </c>
      <c r="N104" s="2">
        <v>10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2">
        <f t="shared" si="34"/>
        <v>90</v>
      </c>
      <c r="V104" s="2">
        <f t="shared" si="35"/>
        <v>50</v>
      </c>
      <c r="W104" s="2">
        <f t="shared" si="32"/>
        <v>50</v>
      </c>
      <c r="X104" s="2">
        <f t="shared" si="36"/>
        <v>30</v>
      </c>
      <c r="Y104" s="2">
        <f t="shared" si="33"/>
        <v>40</v>
      </c>
      <c r="Z104" s="2">
        <f t="shared" si="37"/>
        <v>20</v>
      </c>
      <c r="AA104" s="3">
        <v>1.0069999999999999</v>
      </c>
      <c r="AB104" s="3">
        <v>1.0169999999999999</v>
      </c>
      <c r="AC104" s="3">
        <v>1.3260000000000001</v>
      </c>
      <c r="AD104" s="5">
        <v>1.6459999999999999</v>
      </c>
      <c r="AE104" s="5">
        <v>2.077</v>
      </c>
      <c r="AF104" s="5">
        <v>2.077</v>
      </c>
      <c r="AG104" s="7">
        <v>6</v>
      </c>
      <c r="AH104" s="7">
        <v>6</v>
      </c>
      <c r="AI104" s="2">
        <v>0</v>
      </c>
      <c r="AJ104" s="30">
        <f t="shared" si="47"/>
        <v>0.12065815519292501</v>
      </c>
      <c r="AK104" s="32">
        <f t="shared" si="50"/>
        <v>4.5865213004540932E-2</v>
      </c>
      <c r="AL104" s="32">
        <f t="shared" si="51"/>
        <v>8.1895414753075477E-2</v>
      </c>
      <c r="AM104" s="4">
        <f t="shared" si="39"/>
        <v>0.17833333333333334</v>
      </c>
    </row>
    <row r="105" spans="1:39">
      <c r="A105" s="19" t="s">
        <v>16</v>
      </c>
      <c r="B105" s="19" t="s">
        <v>58</v>
      </c>
      <c r="C105" s="8">
        <v>0</v>
      </c>
      <c r="D105" s="7">
        <v>5</v>
      </c>
      <c r="E105" s="7">
        <v>1</v>
      </c>
      <c r="F105" s="7">
        <f>30+20</f>
        <v>50</v>
      </c>
      <c r="G105" s="7">
        <f>30</f>
        <v>30</v>
      </c>
      <c r="H105" s="7">
        <v>20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2">
        <f t="shared" si="34"/>
        <v>50</v>
      </c>
      <c r="V105" s="2">
        <f t="shared" si="35"/>
        <v>0</v>
      </c>
      <c r="W105" s="2">
        <f t="shared" si="32"/>
        <v>30</v>
      </c>
      <c r="X105" s="2">
        <f t="shared" si="36"/>
        <v>0</v>
      </c>
      <c r="Y105" s="2">
        <f t="shared" si="33"/>
        <v>20</v>
      </c>
      <c r="Z105" s="2">
        <f t="shared" si="37"/>
        <v>0</v>
      </c>
      <c r="AA105" s="5">
        <v>0.77700000000000002</v>
      </c>
      <c r="AB105" s="5">
        <v>0.96699999999999997</v>
      </c>
      <c r="AC105" s="5">
        <v>0.98299999999999998</v>
      </c>
      <c r="AD105" s="5">
        <v>1.204</v>
      </c>
      <c r="AE105" s="5">
        <v>1.633</v>
      </c>
      <c r="AF105" s="5">
        <v>2.0310000000000001</v>
      </c>
      <c r="AG105" s="7">
        <v>7</v>
      </c>
      <c r="AH105" s="7">
        <v>7</v>
      </c>
      <c r="AI105" s="2">
        <v>0</v>
      </c>
      <c r="AJ105" s="30">
        <f t="shared" si="47"/>
        <v>0.13726331588753388</v>
      </c>
      <c r="AK105" s="32">
        <f t="shared" si="50"/>
        <v>3.3595538539931302E-2</v>
      </c>
      <c r="AL105" s="32">
        <f t="shared" si="51"/>
        <v>6.2566325071588408E-2</v>
      </c>
      <c r="AM105" s="4">
        <f t="shared" si="39"/>
        <v>0.17914285714285713</v>
      </c>
    </row>
    <row r="106" spans="1:39">
      <c r="A106" s="19" t="s">
        <v>16</v>
      </c>
      <c r="B106" s="19" t="s">
        <v>58</v>
      </c>
      <c r="C106" s="8">
        <v>0</v>
      </c>
      <c r="D106" s="7">
        <v>5</v>
      </c>
      <c r="E106" s="7">
        <v>2</v>
      </c>
      <c r="F106" s="7">
        <f>30+30</f>
        <v>60</v>
      </c>
      <c r="G106" s="7">
        <f>30</f>
        <v>30</v>
      </c>
      <c r="H106" s="7">
        <v>30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2">
        <f t="shared" si="34"/>
        <v>60</v>
      </c>
      <c r="V106" s="2">
        <f t="shared" si="35"/>
        <v>0</v>
      </c>
      <c r="W106" s="2">
        <f t="shared" si="32"/>
        <v>30</v>
      </c>
      <c r="X106" s="2">
        <f t="shared" si="36"/>
        <v>0</v>
      </c>
      <c r="Y106" s="2">
        <f t="shared" si="33"/>
        <v>30</v>
      </c>
      <c r="Z106" s="2">
        <f t="shared" si="37"/>
        <v>0</v>
      </c>
      <c r="AA106" s="5">
        <v>0.77600000000000002</v>
      </c>
      <c r="AB106" s="5">
        <v>0.97</v>
      </c>
      <c r="AC106" s="5">
        <v>0.97799999999999998</v>
      </c>
      <c r="AD106" s="5">
        <v>1.149</v>
      </c>
      <c r="AE106" s="5">
        <v>1.454</v>
      </c>
      <c r="AF106" s="5">
        <v>2.2410000000000001</v>
      </c>
      <c r="AG106" s="7">
        <v>8</v>
      </c>
      <c r="AH106" s="7">
        <v>8</v>
      </c>
      <c r="AI106" s="2">
        <v>0</v>
      </c>
      <c r="AJ106" s="30">
        <f t="shared" si="47"/>
        <v>0.13256561920221352</v>
      </c>
      <c r="AK106" s="32">
        <f t="shared" si="50"/>
        <v>2.8919643731449819E-2</v>
      </c>
      <c r="AL106" s="32">
        <f t="shared" si="51"/>
        <v>4.9061844708192123E-2</v>
      </c>
      <c r="AM106" s="4">
        <f t="shared" si="39"/>
        <v>0.18312500000000001</v>
      </c>
    </row>
    <row r="107" spans="1:39">
      <c r="A107" s="19" t="s">
        <v>16</v>
      </c>
      <c r="B107" s="19" t="s">
        <v>58</v>
      </c>
      <c r="C107" s="8">
        <v>0</v>
      </c>
      <c r="D107" s="7">
        <v>5</v>
      </c>
      <c r="E107" s="7">
        <v>3</v>
      </c>
      <c r="F107" s="7">
        <f>30+30</f>
        <v>60</v>
      </c>
      <c r="G107" s="7">
        <f>30</f>
        <v>30</v>
      </c>
      <c r="H107" s="7">
        <v>30</v>
      </c>
      <c r="I107" s="7">
        <f>30+40</f>
        <v>70</v>
      </c>
      <c r="J107" s="7">
        <v>30</v>
      </c>
      <c r="K107" s="7">
        <v>40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2">
        <f t="shared" si="34"/>
        <v>70</v>
      </c>
      <c r="V107" s="2">
        <f t="shared" si="35"/>
        <v>70</v>
      </c>
      <c r="W107" s="2">
        <f t="shared" si="32"/>
        <v>30</v>
      </c>
      <c r="X107" s="2">
        <f t="shared" si="36"/>
        <v>30</v>
      </c>
      <c r="Y107" s="2">
        <f t="shared" si="33"/>
        <v>40</v>
      </c>
      <c r="Z107" s="2">
        <f t="shared" si="37"/>
        <v>40</v>
      </c>
      <c r="AA107" s="5">
        <v>0.77700000000000002</v>
      </c>
      <c r="AB107" s="5">
        <v>0.78</v>
      </c>
      <c r="AC107" s="5">
        <v>0.91500000000000004</v>
      </c>
      <c r="AD107" s="5">
        <v>1.218</v>
      </c>
      <c r="AE107" s="5">
        <v>1.548</v>
      </c>
      <c r="AF107" s="5">
        <v>2.1139999999999999</v>
      </c>
      <c r="AG107" s="7">
        <v>8</v>
      </c>
      <c r="AH107" s="7">
        <v>8</v>
      </c>
      <c r="AI107" s="2">
        <v>0</v>
      </c>
      <c r="AJ107" s="30">
        <f t="shared" si="47"/>
        <v>0.12511210200781692</v>
      </c>
      <c r="AK107" s="32">
        <f t="shared" si="50"/>
        <v>2.0435464363484243E-2</v>
      </c>
      <c r="AL107" s="32">
        <f t="shared" si="51"/>
        <v>5.6190637237774357E-2</v>
      </c>
      <c r="AM107" s="4">
        <f t="shared" si="39"/>
        <v>0.16712499999999997</v>
      </c>
    </row>
    <row r="108" spans="1:39">
      <c r="A108" s="19" t="s">
        <v>16</v>
      </c>
      <c r="B108" s="19" t="s">
        <v>58</v>
      </c>
      <c r="C108" s="8">
        <v>0</v>
      </c>
      <c r="D108" s="7">
        <v>5</v>
      </c>
      <c r="E108" s="7">
        <v>4</v>
      </c>
      <c r="F108" s="7">
        <f>30+10</f>
        <v>40</v>
      </c>
      <c r="G108" s="7">
        <v>30</v>
      </c>
      <c r="H108" s="7">
        <v>10</v>
      </c>
      <c r="I108" s="7">
        <f>30+20</f>
        <v>50</v>
      </c>
      <c r="J108" s="7">
        <v>30</v>
      </c>
      <c r="K108" s="7">
        <v>20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2">
        <f t="shared" si="34"/>
        <v>50</v>
      </c>
      <c r="V108" s="2">
        <f t="shared" si="35"/>
        <v>50</v>
      </c>
      <c r="W108" s="2">
        <f t="shared" si="32"/>
        <v>30</v>
      </c>
      <c r="X108" s="2">
        <f t="shared" si="36"/>
        <v>30</v>
      </c>
      <c r="Y108" s="2">
        <f t="shared" si="33"/>
        <v>20</v>
      </c>
      <c r="Z108" s="2">
        <f t="shared" si="37"/>
        <v>20</v>
      </c>
      <c r="AA108" s="5">
        <v>0.76800000000000002</v>
      </c>
      <c r="AB108" s="5">
        <v>0.77</v>
      </c>
      <c r="AC108" s="5">
        <v>0.90700000000000003</v>
      </c>
      <c r="AD108" s="5">
        <v>1.159</v>
      </c>
      <c r="AE108" s="5">
        <v>1.5029999999999999</v>
      </c>
      <c r="AF108" s="5">
        <v>2.12</v>
      </c>
      <c r="AG108" s="7">
        <v>7</v>
      </c>
      <c r="AH108" s="7">
        <v>7</v>
      </c>
      <c r="AI108" s="2">
        <v>0</v>
      </c>
      <c r="AJ108" s="30">
        <f t="shared" si="47"/>
        <v>0.14505451921691231</v>
      </c>
      <c r="AK108" s="32">
        <f t="shared" si="50"/>
        <v>2.3764673852494912E-2</v>
      </c>
      <c r="AL108" s="32">
        <f t="shared" si="51"/>
        <v>5.8789015741725639E-2</v>
      </c>
      <c r="AM108" s="4">
        <f t="shared" si="39"/>
        <v>0.19314285714285714</v>
      </c>
    </row>
    <row r="109" spans="1:39">
      <c r="A109" s="19" t="s">
        <v>16</v>
      </c>
      <c r="B109" s="19" t="s">
        <v>58</v>
      </c>
      <c r="C109" s="8">
        <v>0</v>
      </c>
      <c r="D109" s="7">
        <v>5</v>
      </c>
      <c r="E109" s="7">
        <v>5</v>
      </c>
      <c r="F109" s="7">
        <f>30+20</f>
        <v>50</v>
      </c>
      <c r="G109" s="7">
        <f>30</f>
        <v>30</v>
      </c>
      <c r="H109" s="7">
        <v>20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2">
        <f t="shared" si="34"/>
        <v>50</v>
      </c>
      <c r="V109" s="2">
        <f t="shared" si="35"/>
        <v>0</v>
      </c>
      <c r="W109" s="2">
        <f t="shared" si="32"/>
        <v>30</v>
      </c>
      <c r="X109" s="2">
        <f t="shared" si="36"/>
        <v>0</v>
      </c>
      <c r="Y109" s="2">
        <f t="shared" si="33"/>
        <v>20</v>
      </c>
      <c r="Z109" s="2">
        <f t="shared" si="37"/>
        <v>0</v>
      </c>
      <c r="AA109" s="5">
        <v>0.72599999999999998</v>
      </c>
      <c r="AB109" s="5">
        <v>0.98199999999999998</v>
      </c>
      <c r="AC109" s="5">
        <v>1.073</v>
      </c>
      <c r="AD109" s="5">
        <v>1.2729999999999999</v>
      </c>
      <c r="AE109" s="17" t="s">
        <v>15</v>
      </c>
      <c r="AF109" s="5">
        <v>2.1120000000000001</v>
      </c>
      <c r="AG109" s="7">
        <v>6</v>
      </c>
      <c r="AH109" s="7">
        <v>6</v>
      </c>
      <c r="AI109" s="2">
        <v>0</v>
      </c>
      <c r="AJ109" s="30">
        <f t="shared" si="47"/>
        <v>0.17797343833355936</v>
      </c>
      <c r="AK109" s="32">
        <f t="shared" si="50"/>
        <v>6.5110621300983731E-2</v>
      </c>
      <c r="AL109" s="32">
        <f t="shared" si="51"/>
        <v>9.3596930622101726E-2</v>
      </c>
      <c r="AM109" s="4">
        <f t="shared" si="39"/>
        <v>0.23100000000000001</v>
      </c>
    </row>
    <row r="110" spans="1:39">
      <c r="A110" s="19" t="s">
        <v>16</v>
      </c>
      <c r="B110" s="19" t="s">
        <v>58</v>
      </c>
      <c r="C110" s="8">
        <v>0.1</v>
      </c>
      <c r="D110" s="7">
        <v>5</v>
      </c>
      <c r="E110" s="7">
        <v>1</v>
      </c>
      <c r="F110" s="7">
        <f>30+30</f>
        <v>60</v>
      </c>
      <c r="G110" s="7">
        <f>30</f>
        <v>30</v>
      </c>
      <c r="H110" s="7">
        <v>30</v>
      </c>
      <c r="I110" s="7">
        <f>30+40</f>
        <v>70</v>
      </c>
      <c r="J110" s="7">
        <v>30</v>
      </c>
      <c r="K110" s="7">
        <v>40</v>
      </c>
      <c r="L110" s="7">
        <f>30</f>
        <v>30</v>
      </c>
      <c r="M110" s="7">
        <v>30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2">
        <f t="shared" si="34"/>
        <v>70</v>
      </c>
      <c r="V110" s="2">
        <f t="shared" si="35"/>
        <v>70</v>
      </c>
      <c r="W110" s="2">
        <f t="shared" si="32"/>
        <v>30</v>
      </c>
      <c r="X110" s="2">
        <f t="shared" si="36"/>
        <v>30</v>
      </c>
      <c r="Y110" s="2">
        <f t="shared" si="33"/>
        <v>40</v>
      </c>
      <c r="Z110" s="2">
        <f t="shared" si="37"/>
        <v>40</v>
      </c>
      <c r="AA110" s="5">
        <v>0.99099999999999999</v>
      </c>
      <c r="AB110" s="5">
        <v>1.03</v>
      </c>
      <c r="AC110" s="5">
        <v>1.3560000000000001</v>
      </c>
      <c r="AD110" s="5">
        <v>1.6859999999999999</v>
      </c>
      <c r="AE110" s="5">
        <v>1.714</v>
      </c>
      <c r="AF110" s="5">
        <v>2.2149999999999999</v>
      </c>
      <c r="AG110" s="7">
        <v>7</v>
      </c>
      <c r="AH110" s="7">
        <v>7</v>
      </c>
      <c r="AI110" s="2">
        <v>0</v>
      </c>
      <c r="AJ110" s="30">
        <f t="shared" si="47"/>
        <v>0.11489902116417827</v>
      </c>
      <c r="AK110" s="32">
        <f t="shared" si="50"/>
        <v>4.4797133452907582E-2</v>
      </c>
      <c r="AL110" s="32">
        <f t="shared" si="51"/>
        <v>7.5914229175973236E-2</v>
      </c>
      <c r="AM110" s="4">
        <f t="shared" si="39"/>
        <v>0.17485714285714282</v>
      </c>
    </row>
    <row r="111" spans="1:39">
      <c r="A111" s="19" t="s">
        <v>16</v>
      </c>
      <c r="B111" s="19" t="s">
        <v>58</v>
      </c>
      <c r="C111" s="8">
        <v>0.1</v>
      </c>
      <c r="D111" s="7">
        <v>5</v>
      </c>
      <c r="E111" s="7">
        <v>2</v>
      </c>
      <c r="F111" s="7">
        <f>30+40</f>
        <v>70</v>
      </c>
      <c r="G111" s="7">
        <f>30</f>
        <v>30</v>
      </c>
      <c r="H111" s="7">
        <v>40</v>
      </c>
      <c r="I111" s="7">
        <f>30+30</f>
        <v>60</v>
      </c>
      <c r="J111" s="7">
        <v>30</v>
      </c>
      <c r="K111" s="7">
        <v>30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2">
        <f t="shared" si="34"/>
        <v>70</v>
      </c>
      <c r="V111" s="2">
        <f t="shared" si="35"/>
        <v>60</v>
      </c>
      <c r="W111" s="2">
        <f t="shared" si="32"/>
        <v>30</v>
      </c>
      <c r="X111" s="2">
        <f t="shared" si="36"/>
        <v>30</v>
      </c>
      <c r="Y111" s="2">
        <f t="shared" si="33"/>
        <v>40</v>
      </c>
      <c r="Z111" s="2">
        <f t="shared" si="37"/>
        <v>30</v>
      </c>
      <c r="AA111" s="5">
        <v>0.98599999999999999</v>
      </c>
      <c r="AB111" s="5">
        <v>1.022</v>
      </c>
      <c r="AC111" s="5">
        <v>1.36</v>
      </c>
      <c r="AD111" s="5">
        <v>1.56</v>
      </c>
      <c r="AE111" s="5">
        <v>1.8759999999999999</v>
      </c>
      <c r="AF111" s="5">
        <v>2.2789999999999999</v>
      </c>
      <c r="AG111" s="7">
        <v>8</v>
      </c>
      <c r="AH111" s="7">
        <v>8</v>
      </c>
      <c r="AI111" s="2">
        <v>0</v>
      </c>
      <c r="AJ111" s="30">
        <f t="shared" si="47"/>
        <v>0.10472945933038109</v>
      </c>
      <c r="AK111" s="32">
        <f t="shared" si="50"/>
        <v>4.0197953015932791E-2</v>
      </c>
      <c r="AL111" s="32">
        <f t="shared" si="51"/>
        <v>5.7348093205118425E-2</v>
      </c>
      <c r="AM111" s="4">
        <f t="shared" si="39"/>
        <v>0.16162499999999999</v>
      </c>
    </row>
    <row r="112" spans="1:39">
      <c r="A112" s="19" t="s">
        <v>16</v>
      </c>
      <c r="B112" s="19" t="s">
        <v>58</v>
      </c>
      <c r="C112" s="8">
        <v>0.1</v>
      </c>
      <c r="D112" s="7">
        <v>5</v>
      </c>
      <c r="E112" s="7">
        <v>3</v>
      </c>
      <c r="F112" s="7">
        <f>30+20</f>
        <v>50</v>
      </c>
      <c r="G112" s="7">
        <f>30</f>
        <v>30</v>
      </c>
      <c r="H112" s="7">
        <v>20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2">
        <f t="shared" si="34"/>
        <v>50</v>
      </c>
      <c r="V112" s="2">
        <f t="shared" si="35"/>
        <v>0</v>
      </c>
      <c r="W112" s="2">
        <f t="shared" si="32"/>
        <v>30</v>
      </c>
      <c r="X112" s="2">
        <f t="shared" si="36"/>
        <v>0</v>
      </c>
      <c r="Y112" s="2">
        <f t="shared" si="33"/>
        <v>20</v>
      </c>
      <c r="Z112" s="2">
        <f t="shared" si="37"/>
        <v>0</v>
      </c>
      <c r="AA112" s="5">
        <v>0.78200000000000003</v>
      </c>
      <c r="AB112" s="5">
        <v>0.93500000000000005</v>
      </c>
      <c r="AC112" s="5">
        <v>1.2569999999999999</v>
      </c>
      <c r="AD112" s="5">
        <v>1.534</v>
      </c>
      <c r="AE112" s="5">
        <v>1.9890000000000001</v>
      </c>
      <c r="AF112" s="5">
        <v>2.2530000000000001</v>
      </c>
      <c r="AG112" s="7">
        <v>7</v>
      </c>
      <c r="AH112" s="7">
        <v>7</v>
      </c>
      <c r="AI112" s="2">
        <v>0</v>
      </c>
      <c r="AJ112" s="30">
        <f t="shared" si="47"/>
        <v>0.15116617141241906</v>
      </c>
      <c r="AK112" s="32">
        <f t="shared" si="50"/>
        <v>6.7804066863562315E-2</v>
      </c>
      <c r="AL112" s="32">
        <f t="shared" si="51"/>
        <v>9.6254177340270058E-2</v>
      </c>
      <c r="AM112" s="4">
        <f t="shared" si="39"/>
        <v>0.21014285714285716</v>
      </c>
    </row>
    <row r="113" spans="1:39">
      <c r="A113" s="19" t="s">
        <v>16</v>
      </c>
      <c r="B113" s="19" t="s">
        <v>58</v>
      </c>
      <c r="C113" s="8">
        <v>0.1</v>
      </c>
      <c r="D113" s="7">
        <v>5</v>
      </c>
      <c r="E113" s="7">
        <v>4</v>
      </c>
      <c r="F113" s="7">
        <f>30+30</f>
        <v>60</v>
      </c>
      <c r="G113" s="7">
        <f>30</f>
        <v>30</v>
      </c>
      <c r="H113" s="7">
        <v>30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2">
        <f t="shared" si="34"/>
        <v>60</v>
      </c>
      <c r="V113" s="2">
        <f t="shared" si="35"/>
        <v>0</v>
      </c>
      <c r="W113" s="2">
        <f t="shared" si="32"/>
        <v>30</v>
      </c>
      <c r="X113" s="2">
        <f t="shared" si="36"/>
        <v>0</v>
      </c>
      <c r="Y113" s="2">
        <f t="shared" si="33"/>
        <v>30</v>
      </c>
      <c r="Z113" s="2">
        <f t="shared" si="37"/>
        <v>0</v>
      </c>
      <c r="AA113" s="5">
        <v>0.77400000000000002</v>
      </c>
      <c r="AB113" s="5">
        <v>0.83599999999999997</v>
      </c>
      <c r="AC113" s="5">
        <v>1.1279999999999999</v>
      </c>
      <c r="AD113" s="5">
        <v>1.454</v>
      </c>
      <c r="AE113" s="5">
        <v>1.869</v>
      </c>
      <c r="AF113" s="5">
        <v>2.2149999999999999</v>
      </c>
      <c r="AG113" s="7">
        <v>7</v>
      </c>
      <c r="AH113" s="7">
        <v>7</v>
      </c>
      <c r="AI113" s="2">
        <v>0</v>
      </c>
      <c r="AJ113" s="30">
        <f t="shared" si="47"/>
        <v>0.15020511555564411</v>
      </c>
      <c r="AK113" s="32">
        <f t="shared" si="50"/>
        <v>5.3804222638325294E-2</v>
      </c>
      <c r="AL113" s="32">
        <f t="shared" si="51"/>
        <v>9.0071683500533933E-2</v>
      </c>
      <c r="AM113" s="4">
        <f t="shared" si="39"/>
        <v>0.20585714285714282</v>
      </c>
    </row>
    <row r="114" spans="1:39">
      <c r="A114" s="19" t="s">
        <v>16</v>
      </c>
      <c r="B114" s="19" t="s">
        <v>58</v>
      </c>
      <c r="C114" s="8">
        <v>0.1</v>
      </c>
      <c r="D114" s="7">
        <v>5</v>
      </c>
      <c r="E114" s="7">
        <v>5</v>
      </c>
      <c r="F114" s="7">
        <f>30+30</f>
        <v>60</v>
      </c>
      <c r="G114" s="7">
        <f>30</f>
        <v>30</v>
      </c>
      <c r="H114" s="7">
        <v>30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2">
        <f t="shared" si="34"/>
        <v>60</v>
      </c>
      <c r="V114" s="2">
        <f t="shared" si="35"/>
        <v>0</v>
      </c>
      <c r="W114" s="2">
        <f t="shared" si="32"/>
        <v>30</v>
      </c>
      <c r="X114" s="2">
        <f t="shared" si="36"/>
        <v>0</v>
      </c>
      <c r="Y114" s="2">
        <f t="shared" si="33"/>
        <v>30</v>
      </c>
      <c r="Z114" s="2">
        <f t="shared" si="37"/>
        <v>0</v>
      </c>
      <c r="AA114" s="5">
        <v>0.69099999999999995</v>
      </c>
      <c r="AB114" s="5">
        <v>0.90800000000000003</v>
      </c>
      <c r="AC114" s="5">
        <v>1.171</v>
      </c>
      <c r="AD114" s="18" t="s">
        <v>15</v>
      </c>
      <c r="AE114" s="18" t="s">
        <v>15</v>
      </c>
      <c r="AF114" s="5">
        <v>2.081</v>
      </c>
      <c r="AG114" s="7">
        <v>6</v>
      </c>
      <c r="AH114" s="7">
        <v>6</v>
      </c>
      <c r="AI114" s="2">
        <v>0</v>
      </c>
      <c r="AJ114" s="30">
        <f t="shared" si="47"/>
        <v>0.18374400043766079</v>
      </c>
      <c r="AK114" s="32">
        <f t="shared" si="50"/>
        <v>8.7912256638341249E-2</v>
      </c>
      <c r="AL114" s="10" t="s">
        <v>15</v>
      </c>
      <c r="AM114" s="4">
        <f t="shared" si="39"/>
        <v>0.23166666666666669</v>
      </c>
    </row>
    <row r="115" spans="1:39">
      <c r="A115" s="19" t="s">
        <v>16</v>
      </c>
      <c r="B115" s="19" t="s">
        <v>58</v>
      </c>
      <c r="C115" s="8">
        <v>0.25</v>
      </c>
      <c r="D115" s="7">
        <v>5</v>
      </c>
      <c r="E115" s="7">
        <v>1</v>
      </c>
      <c r="F115" s="7">
        <f>30+30</f>
        <v>60</v>
      </c>
      <c r="G115" s="7">
        <f>30</f>
        <v>30</v>
      </c>
      <c r="H115" s="7">
        <v>30</v>
      </c>
      <c r="I115" s="7">
        <v>30</v>
      </c>
      <c r="J115" s="7">
        <v>0</v>
      </c>
      <c r="K115" s="7">
        <v>30</v>
      </c>
      <c r="L115" s="7">
        <v>30</v>
      </c>
      <c r="M115" s="7">
        <v>0</v>
      </c>
      <c r="N115" s="7">
        <v>30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2">
        <f t="shared" si="34"/>
        <v>60</v>
      </c>
      <c r="V115" s="2">
        <f t="shared" si="35"/>
        <v>30</v>
      </c>
      <c r="W115" s="2">
        <f t="shared" si="32"/>
        <v>30</v>
      </c>
      <c r="X115" s="2">
        <f t="shared" si="36"/>
        <v>0</v>
      </c>
      <c r="Y115" s="2">
        <f t="shared" si="33"/>
        <v>30</v>
      </c>
      <c r="Z115" s="2">
        <f t="shared" si="37"/>
        <v>30</v>
      </c>
      <c r="AA115" s="5">
        <v>0.99199999999999999</v>
      </c>
      <c r="AB115" s="5">
        <v>1.01</v>
      </c>
      <c r="AC115" s="5">
        <v>1.3169999999999999</v>
      </c>
      <c r="AD115" s="5">
        <v>1.6819999999999999</v>
      </c>
      <c r="AE115" s="5">
        <v>2.0739999999999998</v>
      </c>
      <c r="AF115" s="5">
        <v>2.0739999999999998</v>
      </c>
      <c r="AG115" s="7">
        <v>6</v>
      </c>
      <c r="AH115" s="7">
        <v>6</v>
      </c>
      <c r="AI115" s="2">
        <v>0</v>
      </c>
      <c r="AJ115" s="30">
        <f t="shared" si="47"/>
        <v>0.12291854691743327</v>
      </c>
      <c r="AK115" s="32">
        <f t="shared" si="50"/>
        <v>4.7231432409734708E-2</v>
      </c>
      <c r="AL115" s="32">
        <f t="shared" ref="AL115:AL118" si="53">(LN(AD115 / AA115))/AG115</f>
        <v>8.8002622208003423E-2</v>
      </c>
      <c r="AM115" s="4">
        <f t="shared" si="39"/>
        <v>0.18033333333333332</v>
      </c>
    </row>
    <row r="116" spans="1:39">
      <c r="A116" s="19" t="s">
        <v>16</v>
      </c>
      <c r="B116" s="19" t="s">
        <v>58</v>
      </c>
      <c r="C116" s="8">
        <v>0.25</v>
      </c>
      <c r="D116" s="7">
        <v>5</v>
      </c>
      <c r="E116" s="7">
        <v>2</v>
      </c>
      <c r="F116" s="7">
        <f>50+40</f>
        <v>90</v>
      </c>
      <c r="G116" s="7">
        <f>50</f>
        <v>50</v>
      </c>
      <c r="H116" s="7">
        <v>40</v>
      </c>
      <c r="I116" s="7">
        <v>30</v>
      </c>
      <c r="J116" s="7">
        <v>0</v>
      </c>
      <c r="K116" s="7">
        <v>30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2">
        <f t="shared" si="34"/>
        <v>90</v>
      </c>
      <c r="V116" s="2">
        <f t="shared" si="35"/>
        <v>30</v>
      </c>
      <c r="W116" s="2">
        <f t="shared" si="32"/>
        <v>50</v>
      </c>
      <c r="X116" s="2">
        <f t="shared" si="36"/>
        <v>0</v>
      </c>
      <c r="Y116" s="2">
        <f t="shared" si="33"/>
        <v>40</v>
      </c>
      <c r="Z116" s="2">
        <f t="shared" si="37"/>
        <v>30</v>
      </c>
      <c r="AA116" s="5">
        <v>0.96699999999999997</v>
      </c>
      <c r="AB116" s="5">
        <v>1.0489999999999999</v>
      </c>
      <c r="AC116" s="5">
        <v>1.333</v>
      </c>
      <c r="AD116" s="5">
        <v>1.645</v>
      </c>
      <c r="AE116" s="5">
        <v>2.06</v>
      </c>
      <c r="AF116" s="5">
        <v>2.06</v>
      </c>
      <c r="AG116" s="7">
        <v>6</v>
      </c>
      <c r="AH116" s="7">
        <v>6</v>
      </c>
      <c r="AI116" s="2">
        <v>0</v>
      </c>
      <c r="AJ116" s="30">
        <f t="shared" si="47"/>
        <v>0.12604379438838875</v>
      </c>
      <c r="AK116" s="32">
        <f t="shared" si="50"/>
        <v>5.3498137454235734E-2</v>
      </c>
      <c r="AL116" s="32">
        <f t="shared" si="53"/>
        <v>8.8549527957696328E-2</v>
      </c>
      <c r="AM116" s="4">
        <f t="shared" si="39"/>
        <v>0.18216666666666667</v>
      </c>
    </row>
    <row r="117" spans="1:39">
      <c r="A117" s="19" t="s">
        <v>16</v>
      </c>
      <c r="B117" s="19" t="s">
        <v>58</v>
      </c>
      <c r="C117" s="8">
        <v>0.25</v>
      </c>
      <c r="D117" s="7">
        <v>5</v>
      </c>
      <c r="E117" s="7">
        <v>3</v>
      </c>
      <c r="F117" s="7">
        <f>30+40</f>
        <v>70</v>
      </c>
      <c r="G117" s="7">
        <f>30</f>
        <v>30</v>
      </c>
      <c r="H117" s="7">
        <v>40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2">
        <f t="shared" si="34"/>
        <v>70</v>
      </c>
      <c r="V117" s="2">
        <f t="shared" si="35"/>
        <v>0</v>
      </c>
      <c r="W117" s="2">
        <f t="shared" si="32"/>
        <v>30</v>
      </c>
      <c r="X117" s="2">
        <f t="shared" si="36"/>
        <v>0</v>
      </c>
      <c r="Y117" s="2">
        <f t="shared" si="33"/>
        <v>40</v>
      </c>
      <c r="Z117" s="2">
        <f t="shared" si="37"/>
        <v>0</v>
      </c>
      <c r="AA117" s="5">
        <v>0.98599999999999999</v>
      </c>
      <c r="AB117" s="5">
        <v>0.996</v>
      </c>
      <c r="AC117" s="5">
        <v>1.2150000000000001</v>
      </c>
      <c r="AD117" s="5">
        <v>1.569</v>
      </c>
      <c r="AE117" s="5">
        <v>1.9970000000000001</v>
      </c>
      <c r="AF117" s="5">
        <v>2.258</v>
      </c>
      <c r="AG117" s="7">
        <v>7</v>
      </c>
      <c r="AH117" s="7">
        <v>7</v>
      </c>
      <c r="AI117" s="2">
        <v>0</v>
      </c>
      <c r="AJ117" s="30">
        <f t="shared" si="47"/>
        <v>0.11836834144385314</v>
      </c>
      <c r="AK117" s="32">
        <f t="shared" si="50"/>
        <v>2.9834714453144791E-2</v>
      </c>
      <c r="AL117" s="32">
        <f t="shared" si="53"/>
        <v>6.6362485447199596E-2</v>
      </c>
      <c r="AM117" s="4">
        <f t="shared" si="39"/>
        <v>0.18171428571428572</v>
      </c>
    </row>
    <row r="118" spans="1:39">
      <c r="A118" s="19" t="s">
        <v>16</v>
      </c>
      <c r="B118" s="19" t="s">
        <v>58</v>
      </c>
      <c r="C118" s="8">
        <v>0.25</v>
      </c>
      <c r="D118" s="7">
        <v>5</v>
      </c>
      <c r="E118" s="7">
        <v>4</v>
      </c>
      <c r="F118" s="7">
        <f>30+20</f>
        <v>50</v>
      </c>
      <c r="G118" s="7">
        <f>30</f>
        <v>30</v>
      </c>
      <c r="H118" s="7">
        <v>20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2">
        <f t="shared" si="34"/>
        <v>50</v>
      </c>
      <c r="V118" s="2">
        <f t="shared" si="35"/>
        <v>0</v>
      </c>
      <c r="W118" s="2">
        <f t="shared" si="32"/>
        <v>30</v>
      </c>
      <c r="X118" s="2">
        <f t="shared" si="36"/>
        <v>0</v>
      </c>
      <c r="Y118" s="2">
        <f t="shared" si="33"/>
        <v>20</v>
      </c>
      <c r="Z118" s="2">
        <f t="shared" si="37"/>
        <v>0</v>
      </c>
      <c r="AA118" s="5">
        <v>0.997</v>
      </c>
      <c r="AB118" s="5">
        <v>1.0029999999999999</v>
      </c>
      <c r="AC118" s="5">
        <v>1.244</v>
      </c>
      <c r="AD118" s="5">
        <v>1.6140000000000001</v>
      </c>
      <c r="AE118" s="5">
        <v>1.64</v>
      </c>
      <c r="AF118" s="5">
        <v>1.911</v>
      </c>
      <c r="AG118" s="7">
        <v>6</v>
      </c>
      <c r="AH118" s="7">
        <v>6</v>
      </c>
      <c r="AI118" s="2">
        <v>0</v>
      </c>
      <c r="AJ118" s="30">
        <f t="shared" si="47"/>
        <v>0.10843852904640579</v>
      </c>
      <c r="AK118" s="32">
        <f t="shared" si="50"/>
        <v>3.6889417222881062E-2</v>
      </c>
      <c r="AL118" s="32">
        <f t="shared" si="53"/>
        <v>8.0286679811342646E-2</v>
      </c>
      <c r="AM118" s="4">
        <f t="shared" si="39"/>
        <v>0.15233333333333335</v>
      </c>
    </row>
    <row r="119" spans="1:39">
      <c r="A119" s="19" t="s">
        <v>16</v>
      </c>
      <c r="B119" s="19" t="s">
        <v>58</v>
      </c>
      <c r="C119" s="8">
        <v>0.25</v>
      </c>
      <c r="D119" s="7">
        <v>5</v>
      </c>
      <c r="E119" s="7">
        <v>5</v>
      </c>
      <c r="F119" s="7">
        <f>30+20</f>
        <v>50</v>
      </c>
      <c r="G119" s="7">
        <f>30</f>
        <v>30</v>
      </c>
      <c r="H119" s="7">
        <v>20</v>
      </c>
      <c r="I119" s="7">
        <v>20</v>
      </c>
      <c r="J119" s="7">
        <v>0</v>
      </c>
      <c r="K119" s="7">
        <v>20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2">
        <f t="shared" si="34"/>
        <v>50</v>
      </c>
      <c r="V119" s="2">
        <f t="shared" si="35"/>
        <v>20</v>
      </c>
      <c r="W119" s="2">
        <f t="shared" si="32"/>
        <v>30</v>
      </c>
      <c r="X119" s="2">
        <f t="shared" si="36"/>
        <v>0</v>
      </c>
      <c r="Y119" s="2">
        <f t="shared" si="33"/>
        <v>20</v>
      </c>
      <c r="Z119" s="2">
        <f t="shared" si="37"/>
        <v>20</v>
      </c>
      <c r="AA119" s="5">
        <v>0.76600000000000001</v>
      </c>
      <c r="AB119" s="5">
        <v>0.97399999999999998</v>
      </c>
      <c r="AC119" s="5">
        <v>1.282</v>
      </c>
      <c r="AD119" s="18" t="s">
        <v>15</v>
      </c>
      <c r="AE119" s="18" t="s">
        <v>15</v>
      </c>
      <c r="AF119" s="5">
        <v>2.2480000000000002</v>
      </c>
      <c r="AG119" s="7">
        <v>6</v>
      </c>
      <c r="AH119" s="7">
        <v>6</v>
      </c>
      <c r="AI119" s="2">
        <v>0</v>
      </c>
      <c r="AJ119" s="30">
        <f t="shared" si="47"/>
        <v>0.17943567354549841</v>
      </c>
      <c r="AK119" s="32">
        <f t="shared" si="50"/>
        <v>8.5832411290004018E-2</v>
      </c>
      <c r="AL119" s="10" t="s">
        <v>15</v>
      </c>
      <c r="AM119" s="4">
        <f t="shared" si="39"/>
        <v>0.24700000000000003</v>
      </c>
    </row>
    <row r="120" spans="1:39">
      <c r="A120" s="19" t="s">
        <v>16</v>
      </c>
      <c r="B120" s="19" t="s">
        <v>58</v>
      </c>
      <c r="C120" s="1">
        <v>0.5</v>
      </c>
      <c r="D120" s="2">
        <v>5</v>
      </c>
      <c r="E120" s="2">
        <v>1</v>
      </c>
      <c r="F120" s="2">
        <f>50+30</f>
        <v>80</v>
      </c>
      <c r="G120" s="2">
        <f>50</f>
        <v>50</v>
      </c>
      <c r="H120" s="2">
        <v>30</v>
      </c>
      <c r="I120" s="2">
        <v>20</v>
      </c>
      <c r="J120" s="2">
        <v>0</v>
      </c>
      <c r="K120" s="2">
        <v>20</v>
      </c>
      <c r="L120" s="2">
        <v>10</v>
      </c>
      <c r="M120" s="2">
        <v>0</v>
      </c>
      <c r="N120" s="2">
        <v>10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f t="shared" si="34"/>
        <v>80</v>
      </c>
      <c r="V120" s="2">
        <f t="shared" si="35"/>
        <v>20</v>
      </c>
      <c r="W120" s="2">
        <f t="shared" si="32"/>
        <v>50</v>
      </c>
      <c r="X120" s="2">
        <f t="shared" si="36"/>
        <v>0</v>
      </c>
      <c r="Y120" s="2">
        <f t="shared" si="33"/>
        <v>30</v>
      </c>
      <c r="Z120" s="2">
        <f t="shared" si="37"/>
        <v>20</v>
      </c>
      <c r="AA120" s="3">
        <v>1.0249999999999999</v>
      </c>
      <c r="AB120" s="3">
        <v>1.03</v>
      </c>
      <c r="AC120" s="3">
        <v>1.274</v>
      </c>
      <c r="AD120" s="5">
        <v>1.6479999999999999</v>
      </c>
      <c r="AE120" s="5">
        <v>2.0099999999999998</v>
      </c>
      <c r="AF120" s="5">
        <v>2.0099999999999998</v>
      </c>
      <c r="AG120" s="7">
        <v>6</v>
      </c>
      <c r="AH120" s="7">
        <v>6</v>
      </c>
      <c r="AI120" s="2">
        <v>0</v>
      </c>
      <c r="AJ120" s="30">
        <f t="shared" si="47"/>
        <v>0.11224035158010215</v>
      </c>
      <c r="AK120" s="32">
        <f t="shared" si="50"/>
        <v>3.6244824093266716E-2</v>
      </c>
      <c r="AL120" s="32">
        <f t="shared" ref="AL120:AL129" si="54">(LN(AD120 / AA120))/AG120</f>
        <v>7.914496981615142E-2</v>
      </c>
      <c r="AM120" s="4">
        <f t="shared" si="39"/>
        <v>0.16416666666666666</v>
      </c>
    </row>
    <row r="121" spans="1:39">
      <c r="A121" s="19" t="s">
        <v>16</v>
      </c>
      <c r="B121" s="19" t="s">
        <v>58</v>
      </c>
      <c r="C121" s="1">
        <v>0.5</v>
      </c>
      <c r="D121" s="2">
        <v>5</v>
      </c>
      <c r="E121" s="2">
        <v>2</v>
      </c>
      <c r="F121" s="2">
        <f>30+40</f>
        <v>70</v>
      </c>
      <c r="G121" s="2">
        <f>30</f>
        <v>30</v>
      </c>
      <c r="H121" s="2">
        <v>40</v>
      </c>
      <c r="I121" s="2">
        <f>30+20</f>
        <v>50</v>
      </c>
      <c r="J121" s="2">
        <v>30</v>
      </c>
      <c r="K121" s="2">
        <v>20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f t="shared" si="34"/>
        <v>70</v>
      </c>
      <c r="V121" s="2">
        <f t="shared" si="35"/>
        <v>50</v>
      </c>
      <c r="W121" s="2">
        <f t="shared" si="32"/>
        <v>30</v>
      </c>
      <c r="X121" s="2">
        <f t="shared" si="36"/>
        <v>30</v>
      </c>
      <c r="Y121" s="2">
        <f t="shared" si="33"/>
        <v>40</v>
      </c>
      <c r="Z121" s="2">
        <f t="shared" si="37"/>
        <v>20</v>
      </c>
      <c r="AA121" s="3">
        <v>1.0109999999999999</v>
      </c>
      <c r="AB121" s="3">
        <v>1.0189999999999999</v>
      </c>
      <c r="AC121" s="3">
        <v>1.258</v>
      </c>
      <c r="AD121" s="5">
        <v>1.665</v>
      </c>
      <c r="AE121" s="5">
        <v>2.044</v>
      </c>
      <c r="AF121" s="5">
        <v>2.044</v>
      </c>
      <c r="AG121" s="7">
        <v>6</v>
      </c>
      <c r="AH121" s="7">
        <v>6</v>
      </c>
      <c r="AI121" s="2">
        <v>0</v>
      </c>
      <c r="AJ121" s="30">
        <f t="shared" si="47"/>
        <v>0.11732812205052064</v>
      </c>
      <c r="AK121" s="32">
        <f t="shared" si="50"/>
        <v>3.643053637331909E-2</v>
      </c>
      <c r="AL121" s="32">
        <f t="shared" si="54"/>
        <v>8.3147530565678807E-2</v>
      </c>
      <c r="AM121" s="4">
        <f t="shared" si="39"/>
        <v>0.17216666666666669</v>
      </c>
    </row>
    <row r="122" spans="1:39">
      <c r="A122" s="19" t="s">
        <v>16</v>
      </c>
      <c r="B122" s="19" t="s">
        <v>58</v>
      </c>
      <c r="C122" s="1">
        <v>0.5</v>
      </c>
      <c r="D122" s="2">
        <v>5</v>
      </c>
      <c r="E122" s="2">
        <v>3</v>
      </c>
      <c r="F122" s="2">
        <f>50+30</f>
        <v>80</v>
      </c>
      <c r="G122" s="2">
        <f>50</f>
        <v>50</v>
      </c>
      <c r="H122" s="2">
        <v>30</v>
      </c>
      <c r="I122" s="2">
        <v>20</v>
      </c>
      <c r="J122" s="2">
        <v>0</v>
      </c>
      <c r="K122" s="2">
        <v>20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f t="shared" si="34"/>
        <v>80</v>
      </c>
      <c r="V122" s="2">
        <f t="shared" si="35"/>
        <v>20</v>
      </c>
      <c r="W122" s="2">
        <f t="shared" si="32"/>
        <v>50</v>
      </c>
      <c r="X122" s="2">
        <f t="shared" si="36"/>
        <v>0</v>
      </c>
      <c r="Y122" s="2">
        <f t="shared" si="33"/>
        <v>30</v>
      </c>
      <c r="Z122" s="2">
        <f t="shared" si="37"/>
        <v>20</v>
      </c>
      <c r="AA122" s="3">
        <v>0.996</v>
      </c>
      <c r="AB122" s="3">
        <v>0.999</v>
      </c>
      <c r="AC122" s="3">
        <v>1.284</v>
      </c>
      <c r="AD122" s="5">
        <v>1.6359999999999999</v>
      </c>
      <c r="AE122" s="5">
        <v>1.9730000000000001</v>
      </c>
      <c r="AF122" s="5">
        <v>1.9730000000000001</v>
      </c>
      <c r="AG122" s="7">
        <v>6</v>
      </c>
      <c r="AH122" s="7">
        <v>6</v>
      </c>
      <c r="AI122" s="2">
        <v>0</v>
      </c>
      <c r="AJ122" s="30">
        <f t="shared" si="47"/>
        <v>0.11392720807300284</v>
      </c>
      <c r="AK122" s="32">
        <f t="shared" si="50"/>
        <v>4.2331371110884718E-2</v>
      </c>
      <c r="AL122" s="32">
        <f t="shared" si="54"/>
        <v>8.2710376596349014E-2</v>
      </c>
      <c r="AM122" s="4">
        <f t="shared" si="39"/>
        <v>0.16283333333333336</v>
      </c>
    </row>
    <row r="123" spans="1:39">
      <c r="A123" s="19" t="s">
        <v>16</v>
      </c>
      <c r="B123" s="19" t="s">
        <v>58</v>
      </c>
      <c r="C123" s="1">
        <v>0.5</v>
      </c>
      <c r="D123" s="2">
        <v>5</v>
      </c>
      <c r="E123" s="2">
        <v>4</v>
      </c>
      <c r="F123" s="2">
        <f>30+40</f>
        <v>70</v>
      </c>
      <c r="G123" s="2">
        <f>30</f>
        <v>30</v>
      </c>
      <c r="H123" s="2">
        <v>40</v>
      </c>
      <c r="I123" s="2">
        <v>20</v>
      </c>
      <c r="J123" s="2">
        <v>0</v>
      </c>
      <c r="K123" s="2">
        <v>20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f t="shared" si="34"/>
        <v>70</v>
      </c>
      <c r="V123" s="2">
        <f t="shared" si="35"/>
        <v>20</v>
      </c>
      <c r="W123" s="2">
        <f t="shared" si="32"/>
        <v>30</v>
      </c>
      <c r="X123" s="2">
        <f t="shared" si="36"/>
        <v>0</v>
      </c>
      <c r="Y123" s="2">
        <f t="shared" si="33"/>
        <v>40</v>
      </c>
      <c r="Z123" s="2">
        <f t="shared" si="37"/>
        <v>20</v>
      </c>
      <c r="AA123" s="3">
        <v>1.014</v>
      </c>
      <c r="AB123" s="3">
        <v>1.018</v>
      </c>
      <c r="AC123" s="3">
        <v>1.2629999999999999</v>
      </c>
      <c r="AD123" s="5">
        <v>1.649</v>
      </c>
      <c r="AE123" s="5">
        <v>2.0089999999999999</v>
      </c>
      <c r="AF123" s="5">
        <v>2.0990000000000002</v>
      </c>
      <c r="AG123" s="7">
        <v>7</v>
      </c>
      <c r="AH123" s="7">
        <v>7</v>
      </c>
      <c r="AI123" s="2">
        <v>0</v>
      </c>
      <c r="AJ123" s="30">
        <f t="shared" si="47"/>
        <v>0.10393687652421493</v>
      </c>
      <c r="AK123" s="32">
        <f t="shared" si="50"/>
        <v>3.1369562599908925E-2</v>
      </c>
      <c r="AL123" s="32">
        <f t="shared" si="54"/>
        <v>6.9466591201210057E-2</v>
      </c>
      <c r="AM123" s="4">
        <f t="shared" si="39"/>
        <v>0.15500000000000003</v>
      </c>
    </row>
    <row r="124" spans="1:39">
      <c r="A124" s="19" t="s">
        <v>16</v>
      </c>
      <c r="B124" s="19" t="s">
        <v>58</v>
      </c>
      <c r="C124" s="1">
        <v>0</v>
      </c>
      <c r="D124" s="2">
        <v>10</v>
      </c>
      <c r="E124" s="2">
        <v>1</v>
      </c>
      <c r="F124" s="2">
        <v>30</v>
      </c>
      <c r="G124" s="2">
        <v>0</v>
      </c>
      <c r="H124" s="2">
        <v>30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f t="shared" si="34"/>
        <v>30</v>
      </c>
      <c r="V124" s="2">
        <f t="shared" si="35"/>
        <v>0</v>
      </c>
      <c r="W124" s="2">
        <f t="shared" si="32"/>
        <v>0</v>
      </c>
      <c r="X124" s="2">
        <f t="shared" si="36"/>
        <v>0</v>
      </c>
      <c r="Y124" s="2">
        <f t="shared" si="33"/>
        <v>30</v>
      </c>
      <c r="Z124" s="2">
        <f t="shared" si="37"/>
        <v>0</v>
      </c>
      <c r="AA124" s="3">
        <v>0.75900000000000001</v>
      </c>
      <c r="AB124" s="3">
        <v>0.98399999999999999</v>
      </c>
      <c r="AC124" s="3">
        <v>1.2</v>
      </c>
      <c r="AD124" s="5">
        <v>1.5720000000000001</v>
      </c>
      <c r="AE124" s="5">
        <v>1.5820000000000001</v>
      </c>
      <c r="AF124" s="5">
        <v>1.8440000000000001</v>
      </c>
      <c r="AG124" s="7">
        <v>7</v>
      </c>
      <c r="AH124" s="7">
        <v>7</v>
      </c>
      <c r="AI124" s="2">
        <v>0</v>
      </c>
      <c r="AJ124" s="30">
        <f t="shared" si="47"/>
        <v>0.12681294667441559</v>
      </c>
      <c r="AK124" s="32">
        <f t="shared" si="50"/>
        <v>6.5439294054351685E-2</v>
      </c>
      <c r="AL124" s="32">
        <f t="shared" si="54"/>
        <v>0.10401459937050314</v>
      </c>
      <c r="AM124" s="4">
        <f t="shared" si="39"/>
        <v>0.155</v>
      </c>
    </row>
    <row r="125" spans="1:39">
      <c r="A125" s="19" t="s">
        <v>16</v>
      </c>
      <c r="B125" s="19" t="s">
        <v>58</v>
      </c>
      <c r="C125" s="1">
        <v>0</v>
      </c>
      <c r="D125" s="2">
        <v>10</v>
      </c>
      <c r="E125" s="2">
        <v>2</v>
      </c>
      <c r="F125" s="2">
        <f>30+30</f>
        <v>60</v>
      </c>
      <c r="G125" s="2">
        <f>30</f>
        <v>30</v>
      </c>
      <c r="H125" s="2">
        <v>30</v>
      </c>
      <c r="I125" s="2">
        <v>20</v>
      </c>
      <c r="J125" s="2">
        <v>0</v>
      </c>
      <c r="K125" s="2">
        <v>20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f t="shared" si="34"/>
        <v>60</v>
      </c>
      <c r="V125" s="2">
        <f t="shared" si="35"/>
        <v>20</v>
      </c>
      <c r="W125" s="2">
        <f t="shared" si="32"/>
        <v>30</v>
      </c>
      <c r="X125" s="2">
        <f t="shared" si="36"/>
        <v>0</v>
      </c>
      <c r="Y125" s="2">
        <f t="shared" si="33"/>
        <v>30</v>
      </c>
      <c r="Z125" s="2">
        <f t="shared" si="37"/>
        <v>20</v>
      </c>
      <c r="AA125" s="3">
        <v>0.73699999999999999</v>
      </c>
      <c r="AB125" s="3">
        <v>0.92300000000000004</v>
      </c>
      <c r="AC125" s="3">
        <v>1.18</v>
      </c>
      <c r="AD125" s="5">
        <v>1.181</v>
      </c>
      <c r="AE125" s="5">
        <v>1.4590000000000001</v>
      </c>
      <c r="AF125" s="5">
        <v>1.96</v>
      </c>
      <c r="AG125" s="7">
        <v>8</v>
      </c>
      <c r="AH125" s="7">
        <v>8</v>
      </c>
      <c r="AI125" s="2">
        <v>0</v>
      </c>
      <c r="AJ125" s="30">
        <f t="shared" si="47"/>
        <v>0.12226398250440329</v>
      </c>
      <c r="AK125" s="32">
        <f t="shared" si="50"/>
        <v>5.8835228158796736E-2</v>
      </c>
      <c r="AL125" s="32">
        <f t="shared" si="54"/>
        <v>5.8941115501003227E-2</v>
      </c>
      <c r="AM125" s="4">
        <f t="shared" si="39"/>
        <v>0.15287499999999998</v>
      </c>
    </row>
    <row r="126" spans="1:39">
      <c r="A126" s="19" t="s">
        <v>16</v>
      </c>
      <c r="B126" s="19" t="s">
        <v>58</v>
      </c>
      <c r="C126" s="1">
        <v>0</v>
      </c>
      <c r="D126" s="2">
        <v>10</v>
      </c>
      <c r="E126" s="2">
        <v>3</v>
      </c>
      <c r="F126" s="2">
        <v>30</v>
      </c>
      <c r="G126" s="2">
        <v>0</v>
      </c>
      <c r="H126" s="2">
        <v>30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f t="shared" si="34"/>
        <v>30</v>
      </c>
      <c r="V126" s="2">
        <f t="shared" si="35"/>
        <v>0</v>
      </c>
      <c r="W126" s="2">
        <f t="shared" si="32"/>
        <v>0</v>
      </c>
      <c r="X126" s="2">
        <f t="shared" si="36"/>
        <v>0</v>
      </c>
      <c r="Y126" s="2">
        <f t="shared" si="33"/>
        <v>30</v>
      </c>
      <c r="Z126" s="2">
        <f t="shared" si="37"/>
        <v>0</v>
      </c>
      <c r="AA126" s="3">
        <v>0.71499999999999997</v>
      </c>
      <c r="AB126" s="3">
        <v>0.92400000000000004</v>
      </c>
      <c r="AC126" s="3">
        <v>1.1859999999999999</v>
      </c>
      <c r="AD126" s="5">
        <v>1.383</v>
      </c>
      <c r="AE126" s="5">
        <v>1.46</v>
      </c>
      <c r="AF126" s="5">
        <v>1.891</v>
      </c>
      <c r="AG126" s="7">
        <v>8</v>
      </c>
      <c r="AH126" s="7">
        <v>8</v>
      </c>
      <c r="AI126" s="2">
        <v>0</v>
      </c>
      <c r="AJ126" s="30">
        <f t="shared" si="47"/>
        <v>0.12157231574555624</v>
      </c>
      <c r="AK126" s="32">
        <f t="shared" si="50"/>
        <v>6.3257379607957881E-2</v>
      </c>
      <c r="AL126" s="32">
        <f t="shared" si="54"/>
        <v>8.2465973621343822E-2</v>
      </c>
      <c r="AM126" s="4">
        <f t="shared" si="39"/>
        <v>0.14700000000000002</v>
      </c>
    </row>
    <row r="127" spans="1:39">
      <c r="A127" s="19" t="s">
        <v>16</v>
      </c>
      <c r="B127" s="19" t="s">
        <v>58</v>
      </c>
      <c r="C127" s="1">
        <v>0</v>
      </c>
      <c r="D127" s="2">
        <v>10</v>
      </c>
      <c r="E127" s="2">
        <v>4</v>
      </c>
      <c r="F127" s="2">
        <v>20</v>
      </c>
      <c r="G127" s="2">
        <v>0</v>
      </c>
      <c r="H127" s="2">
        <v>20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f t="shared" si="34"/>
        <v>20</v>
      </c>
      <c r="V127" s="2">
        <f t="shared" si="35"/>
        <v>0</v>
      </c>
      <c r="W127" s="2">
        <f t="shared" si="32"/>
        <v>0</v>
      </c>
      <c r="X127" s="2">
        <f t="shared" si="36"/>
        <v>0</v>
      </c>
      <c r="Y127" s="2">
        <f t="shared" si="33"/>
        <v>20</v>
      </c>
      <c r="Z127" s="2">
        <f t="shared" si="37"/>
        <v>0</v>
      </c>
      <c r="AA127" s="3">
        <v>0.71899999999999997</v>
      </c>
      <c r="AB127" s="3">
        <v>1.0209999999999999</v>
      </c>
      <c r="AC127" s="3">
        <v>1.3069999999999999</v>
      </c>
      <c r="AD127" s="3">
        <v>1.58</v>
      </c>
      <c r="AE127" s="3">
        <v>1.891</v>
      </c>
      <c r="AF127" s="3">
        <v>1.891</v>
      </c>
      <c r="AG127" s="2">
        <v>5</v>
      </c>
      <c r="AH127" s="2">
        <v>5</v>
      </c>
      <c r="AI127" s="2">
        <v>0</v>
      </c>
      <c r="AJ127" s="30">
        <f t="shared" si="47"/>
        <v>0.19339994218748219</v>
      </c>
      <c r="AK127" s="32">
        <f t="shared" si="50"/>
        <v>0.11952567118063506</v>
      </c>
      <c r="AL127" s="32">
        <f t="shared" si="54"/>
        <v>0.15746375365999316</v>
      </c>
      <c r="AM127" s="4">
        <f t="shared" si="39"/>
        <v>0.23440000000000003</v>
      </c>
    </row>
    <row r="128" spans="1:39">
      <c r="A128" s="19" t="s">
        <v>16</v>
      </c>
      <c r="B128" s="19" t="s">
        <v>58</v>
      </c>
      <c r="C128" s="8">
        <v>0.1</v>
      </c>
      <c r="D128" s="7">
        <v>10</v>
      </c>
      <c r="E128" s="7">
        <v>1</v>
      </c>
      <c r="F128" s="7">
        <f>30+40</f>
        <v>70</v>
      </c>
      <c r="G128" s="7">
        <f>30</f>
        <v>30</v>
      </c>
      <c r="H128" s="26">
        <v>40</v>
      </c>
      <c r="I128" s="7">
        <v>10</v>
      </c>
      <c r="J128" s="7">
        <v>0</v>
      </c>
      <c r="K128" s="7">
        <v>10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2">
        <f t="shared" si="34"/>
        <v>70</v>
      </c>
      <c r="V128" s="2">
        <f t="shared" si="35"/>
        <v>10</v>
      </c>
      <c r="W128" s="2">
        <f t="shared" si="32"/>
        <v>30</v>
      </c>
      <c r="X128" s="2">
        <f t="shared" si="36"/>
        <v>0</v>
      </c>
      <c r="Y128" s="2">
        <f t="shared" si="33"/>
        <v>40</v>
      </c>
      <c r="Z128" s="2">
        <f t="shared" si="37"/>
        <v>10</v>
      </c>
      <c r="AA128" s="5">
        <v>0.88500000000000001</v>
      </c>
      <c r="AB128" s="5">
        <v>0.99099999999999999</v>
      </c>
      <c r="AC128" s="5">
        <v>1.2989999999999999</v>
      </c>
      <c r="AD128" s="5">
        <v>1.675</v>
      </c>
      <c r="AE128" s="5">
        <v>2.0550000000000002</v>
      </c>
      <c r="AF128" s="5">
        <v>2.0550000000000002</v>
      </c>
      <c r="AG128" s="7">
        <v>6</v>
      </c>
      <c r="AH128" s="7">
        <v>6</v>
      </c>
      <c r="AI128" s="2">
        <v>0</v>
      </c>
      <c r="AJ128" s="30">
        <f t="shared" si="47"/>
        <v>0.14040724698706758</v>
      </c>
      <c r="AK128" s="32">
        <f t="shared" si="50"/>
        <v>6.3960395277111656E-2</v>
      </c>
      <c r="AL128" s="32">
        <f t="shared" si="54"/>
        <v>0.10633013320853955</v>
      </c>
      <c r="AM128" s="4">
        <f t="shared" si="39"/>
        <v>0.19500000000000003</v>
      </c>
    </row>
    <row r="129" spans="1:39">
      <c r="A129" s="19" t="s">
        <v>16</v>
      </c>
      <c r="B129" s="19" t="s">
        <v>58</v>
      </c>
      <c r="C129" s="8">
        <v>0.1</v>
      </c>
      <c r="D129" s="7">
        <v>10</v>
      </c>
      <c r="E129" s="7">
        <v>2</v>
      </c>
      <c r="F129" s="7">
        <f>30+50</f>
        <v>80</v>
      </c>
      <c r="G129" s="7">
        <f>30</f>
        <v>30</v>
      </c>
      <c r="H129" s="7">
        <v>50</v>
      </c>
      <c r="I129" s="7">
        <v>10</v>
      </c>
      <c r="J129" s="7">
        <v>0</v>
      </c>
      <c r="K129" s="7">
        <v>10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2">
        <f t="shared" si="34"/>
        <v>80</v>
      </c>
      <c r="V129" s="2">
        <f t="shared" si="35"/>
        <v>10</v>
      </c>
      <c r="W129" s="2">
        <f t="shared" si="32"/>
        <v>30</v>
      </c>
      <c r="X129" s="2">
        <f t="shared" si="36"/>
        <v>0</v>
      </c>
      <c r="Y129" s="2">
        <f t="shared" si="33"/>
        <v>50</v>
      </c>
      <c r="Z129" s="2">
        <f t="shared" si="37"/>
        <v>10</v>
      </c>
      <c r="AA129" s="5">
        <v>0.87</v>
      </c>
      <c r="AB129" s="5">
        <v>0.92200000000000004</v>
      </c>
      <c r="AC129" s="5">
        <v>1.173</v>
      </c>
      <c r="AD129" s="5">
        <v>1.583</v>
      </c>
      <c r="AE129" s="5">
        <v>1.7749999999999999</v>
      </c>
      <c r="AF129" s="5">
        <v>1.964</v>
      </c>
      <c r="AG129" s="7">
        <v>7</v>
      </c>
      <c r="AH129" s="7">
        <v>7</v>
      </c>
      <c r="AI129" s="2">
        <v>0</v>
      </c>
      <c r="AJ129" s="30">
        <f t="shared" si="47"/>
        <v>0.11632075389511166</v>
      </c>
      <c r="AK129" s="32">
        <f t="shared" si="50"/>
        <v>4.2689519572120881E-2</v>
      </c>
      <c r="AL129" s="32">
        <f t="shared" si="54"/>
        <v>8.5511978318911802E-2</v>
      </c>
      <c r="AM129" s="4">
        <f t="shared" si="39"/>
        <v>0.15628571428571428</v>
      </c>
    </row>
    <row r="130" spans="1:39" s="6" customFormat="1">
      <c r="A130" s="19" t="s">
        <v>16</v>
      </c>
      <c r="B130" s="19" t="s">
        <v>58</v>
      </c>
      <c r="C130" s="8">
        <v>0.1</v>
      </c>
      <c r="D130" s="7">
        <v>10</v>
      </c>
      <c r="E130" s="7">
        <v>3</v>
      </c>
      <c r="F130" s="7">
        <f>30+30</f>
        <v>60</v>
      </c>
      <c r="G130" s="7">
        <f>30</f>
        <v>30</v>
      </c>
      <c r="H130" s="7">
        <v>30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2">
        <f t="shared" si="34"/>
        <v>60</v>
      </c>
      <c r="V130" s="2">
        <f t="shared" si="35"/>
        <v>0</v>
      </c>
      <c r="W130" s="2">
        <f t="shared" ref="W130:W193" si="55">MAX(G130,J130,M130,P130, S130)</f>
        <v>30</v>
      </c>
      <c r="X130" s="2">
        <f t="shared" si="36"/>
        <v>0</v>
      </c>
      <c r="Y130" s="2">
        <f t="shared" ref="Y130:Y193" si="56">MAX(H130,K130,N130,Q130, T130)</f>
        <v>30</v>
      </c>
      <c r="Z130" s="2">
        <f t="shared" si="37"/>
        <v>0</v>
      </c>
      <c r="AA130" s="5">
        <v>0.77500000000000002</v>
      </c>
      <c r="AB130" s="5">
        <v>0.95199999999999996</v>
      </c>
      <c r="AC130" s="18" t="s">
        <v>15</v>
      </c>
      <c r="AD130" s="18" t="s">
        <v>15</v>
      </c>
      <c r="AE130" s="18" t="s">
        <v>15</v>
      </c>
      <c r="AF130" s="9" t="s">
        <v>15</v>
      </c>
      <c r="AG130" s="10" t="s">
        <v>15</v>
      </c>
      <c r="AH130" s="10">
        <v>3</v>
      </c>
      <c r="AI130" s="10">
        <v>1</v>
      </c>
      <c r="AJ130" s="10" t="s">
        <v>15</v>
      </c>
      <c r="AK130" s="10" t="s">
        <v>15</v>
      </c>
      <c r="AL130" s="10" t="s">
        <v>15</v>
      </c>
      <c r="AM130" s="10" t="s">
        <v>15</v>
      </c>
    </row>
    <row r="131" spans="1:39" s="6" customFormat="1">
      <c r="A131" s="19" t="s">
        <v>16</v>
      </c>
      <c r="B131" s="19" t="s">
        <v>58</v>
      </c>
      <c r="C131" s="8">
        <v>0.1</v>
      </c>
      <c r="D131" s="7">
        <v>10</v>
      </c>
      <c r="E131" s="7">
        <v>4</v>
      </c>
      <c r="F131" s="7">
        <f>30+10</f>
        <v>40</v>
      </c>
      <c r="G131" s="7">
        <f>30</f>
        <v>30</v>
      </c>
      <c r="H131" s="7">
        <v>10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2">
        <f t="shared" ref="U131:U194" si="57">MAX(F131,I131,L131,O131, R131)</f>
        <v>40</v>
      </c>
      <c r="V131" s="2">
        <f t="shared" ref="V131:V194" si="58">MAX(I131,L131,O131, R131)</f>
        <v>0</v>
      </c>
      <c r="W131" s="2">
        <f t="shared" si="55"/>
        <v>30</v>
      </c>
      <c r="X131" s="2">
        <f t="shared" ref="X131:X194" si="59">MAX(J131,M131,P131, S131)</f>
        <v>0</v>
      </c>
      <c r="Y131" s="2">
        <f t="shared" si="56"/>
        <v>10</v>
      </c>
      <c r="Z131" s="2">
        <f t="shared" ref="Z131:Z194" si="60">MAX(K131,N131,Q131, T131)</f>
        <v>0</v>
      </c>
      <c r="AA131" s="5">
        <v>0.78</v>
      </c>
      <c r="AB131" s="5">
        <v>0.93300000000000005</v>
      </c>
      <c r="AC131" s="18" t="s">
        <v>15</v>
      </c>
      <c r="AD131" s="18" t="s">
        <v>15</v>
      </c>
      <c r="AE131" s="18" t="s">
        <v>15</v>
      </c>
      <c r="AF131" s="9" t="s">
        <v>15</v>
      </c>
      <c r="AG131" s="10" t="s">
        <v>15</v>
      </c>
      <c r="AH131" s="10">
        <v>3</v>
      </c>
      <c r="AI131" s="10">
        <v>1</v>
      </c>
      <c r="AJ131" s="10" t="s">
        <v>15</v>
      </c>
      <c r="AK131" s="10" t="s">
        <v>15</v>
      </c>
      <c r="AL131" s="10" t="s">
        <v>15</v>
      </c>
      <c r="AM131" s="10" t="s">
        <v>15</v>
      </c>
    </row>
    <row r="132" spans="1:39">
      <c r="A132" s="19" t="s">
        <v>16</v>
      </c>
      <c r="B132" s="19" t="s">
        <v>58</v>
      </c>
      <c r="C132" s="8">
        <v>0.1</v>
      </c>
      <c r="D132" s="7">
        <v>10</v>
      </c>
      <c r="E132" s="7">
        <v>5</v>
      </c>
      <c r="F132" s="7">
        <f>30+20</f>
        <v>50</v>
      </c>
      <c r="G132" s="7">
        <f>30</f>
        <v>30</v>
      </c>
      <c r="H132" s="7">
        <v>20</v>
      </c>
      <c r="I132" s="7">
        <v>10</v>
      </c>
      <c r="J132" s="7">
        <v>0</v>
      </c>
      <c r="K132" s="7">
        <v>10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2">
        <f t="shared" si="57"/>
        <v>50</v>
      </c>
      <c r="V132" s="2">
        <f t="shared" si="58"/>
        <v>10</v>
      </c>
      <c r="W132" s="2">
        <f t="shared" si="55"/>
        <v>30</v>
      </c>
      <c r="X132" s="2">
        <f t="shared" si="59"/>
        <v>0</v>
      </c>
      <c r="Y132" s="2">
        <f t="shared" si="56"/>
        <v>20</v>
      </c>
      <c r="Z132" s="2">
        <f t="shared" si="60"/>
        <v>10</v>
      </c>
      <c r="AA132" s="5">
        <v>0.73099999999999998</v>
      </c>
      <c r="AB132" s="5">
        <v>0.90500000000000003</v>
      </c>
      <c r="AC132" s="18" t="s">
        <v>15</v>
      </c>
      <c r="AD132" s="18" t="s">
        <v>15</v>
      </c>
      <c r="AE132" s="18" t="s">
        <v>15</v>
      </c>
      <c r="AF132" s="5">
        <v>1.9650000000000001</v>
      </c>
      <c r="AG132" s="7">
        <v>8</v>
      </c>
      <c r="AH132" s="7">
        <v>8</v>
      </c>
      <c r="AI132" s="2">
        <v>0</v>
      </c>
      <c r="AJ132" s="30">
        <f t="shared" ref="AJ132:AJ135" si="61">(LN(AF132 / AA132))/AG132</f>
        <v>0.12360425806919791</v>
      </c>
      <c r="AK132" s="10" t="s">
        <v>15</v>
      </c>
      <c r="AL132" s="10" t="s">
        <v>15</v>
      </c>
      <c r="AM132" s="4">
        <f t="shared" ref="AM132:AM194" si="62">(AF132-AA132)/AG132</f>
        <v>0.15425</v>
      </c>
    </row>
    <row r="133" spans="1:39">
      <c r="A133" s="19" t="s">
        <v>16</v>
      </c>
      <c r="B133" s="19" t="s">
        <v>58</v>
      </c>
      <c r="C133" s="8">
        <v>0.1</v>
      </c>
      <c r="D133" s="7">
        <v>10</v>
      </c>
      <c r="E133" s="7">
        <v>6</v>
      </c>
      <c r="F133" s="7">
        <f>30+30</f>
        <v>60</v>
      </c>
      <c r="G133" s="7">
        <f>30</f>
        <v>30</v>
      </c>
      <c r="H133" s="7">
        <v>30</v>
      </c>
      <c r="I133" s="7">
        <v>10</v>
      </c>
      <c r="J133" s="7">
        <v>0</v>
      </c>
      <c r="K133" s="7">
        <v>10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2">
        <f t="shared" si="57"/>
        <v>60</v>
      </c>
      <c r="V133" s="2">
        <f t="shared" si="58"/>
        <v>10</v>
      </c>
      <c r="W133" s="2">
        <f t="shared" si="55"/>
        <v>30</v>
      </c>
      <c r="X133" s="2">
        <f t="shared" si="59"/>
        <v>0</v>
      </c>
      <c r="Y133" s="2">
        <f t="shared" si="56"/>
        <v>30</v>
      </c>
      <c r="Z133" s="2">
        <f t="shared" si="60"/>
        <v>10</v>
      </c>
      <c r="AA133" s="5">
        <v>0.73199999999999998</v>
      </c>
      <c r="AB133" s="5">
        <v>0.92500000000000004</v>
      </c>
      <c r="AC133" s="18" t="s">
        <v>15</v>
      </c>
      <c r="AD133" s="18" t="s">
        <v>15</v>
      </c>
      <c r="AE133" s="18" t="s">
        <v>15</v>
      </c>
      <c r="AF133" s="5">
        <v>1.948</v>
      </c>
      <c r="AG133" s="7">
        <v>8</v>
      </c>
      <c r="AH133" s="7">
        <v>8</v>
      </c>
      <c r="AI133" s="2">
        <v>0</v>
      </c>
      <c r="AJ133" s="30">
        <f t="shared" si="61"/>
        <v>0.12234724628014611</v>
      </c>
      <c r="AK133" s="10" t="s">
        <v>15</v>
      </c>
      <c r="AL133" s="10" t="s">
        <v>15</v>
      </c>
      <c r="AM133" s="4">
        <f t="shared" si="62"/>
        <v>0.152</v>
      </c>
    </row>
    <row r="134" spans="1:39">
      <c r="A134" s="19" t="s">
        <v>16</v>
      </c>
      <c r="B134" s="19" t="s">
        <v>58</v>
      </c>
      <c r="C134" s="8">
        <v>0.1</v>
      </c>
      <c r="D134" s="7">
        <v>10</v>
      </c>
      <c r="E134" s="7">
        <v>7</v>
      </c>
      <c r="F134" s="7">
        <f>30+20</f>
        <v>50</v>
      </c>
      <c r="G134" s="7">
        <f>30</f>
        <v>30</v>
      </c>
      <c r="H134" s="7">
        <v>20</v>
      </c>
      <c r="I134" s="7">
        <f>30+30</f>
        <v>60</v>
      </c>
      <c r="J134" s="7">
        <v>30</v>
      </c>
      <c r="K134" s="7">
        <v>30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2">
        <f t="shared" si="57"/>
        <v>60</v>
      </c>
      <c r="V134" s="2">
        <f t="shared" si="58"/>
        <v>60</v>
      </c>
      <c r="W134" s="2">
        <f t="shared" si="55"/>
        <v>30</v>
      </c>
      <c r="X134" s="2">
        <f t="shared" si="59"/>
        <v>30</v>
      </c>
      <c r="Y134" s="2">
        <f t="shared" si="56"/>
        <v>30</v>
      </c>
      <c r="Z134" s="2">
        <f t="shared" si="60"/>
        <v>30</v>
      </c>
      <c r="AA134" s="5">
        <v>0.65100000000000002</v>
      </c>
      <c r="AB134" s="5">
        <v>0.81100000000000005</v>
      </c>
      <c r="AC134" s="18" t="s">
        <v>15</v>
      </c>
      <c r="AD134" s="18" t="s">
        <v>15</v>
      </c>
      <c r="AE134" s="18" t="s">
        <v>15</v>
      </c>
      <c r="AF134" s="5">
        <v>1.7490000000000001</v>
      </c>
      <c r="AG134" s="7">
        <v>7</v>
      </c>
      <c r="AH134" s="7">
        <v>7</v>
      </c>
      <c r="AI134" s="2">
        <v>0</v>
      </c>
      <c r="AJ134" s="30">
        <f t="shared" si="61"/>
        <v>0.14118426183000468</v>
      </c>
      <c r="AK134" s="10" t="s">
        <v>15</v>
      </c>
      <c r="AL134" s="10" t="s">
        <v>15</v>
      </c>
      <c r="AM134" s="4">
        <f t="shared" si="62"/>
        <v>0.15685714285714286</v>
      </c>
    </row>
    <row r="135" spans="1:39">
      <c r="A135" s="19" t="s">
        <v>16</v>
      </c>
      <c r="B135" s="19" t="s">
        <v>58</v>
      </c>
      <c r="C135" s="8">
        <v>0.25</v>
      </c>
      <c r="D135" s="7">
        <v>10</v>
      </c>
      <c r="E135" s="7">
        <v>1</v>
      </c>
      <c r="F135" s="7">
        <f>30+50</f>
        <v>80</v>
      </c>
      <c r="G135" s="7">
        <f>30</f>
        <v>30</v>
      </c>
      <c r="H135" s="7">
        <v>50</v>
      </c>
      <c r="I135" s="7">
        <f>50+20</f>
        <v>70</v>
      </c>
      <c r="J135" s="7">
        <v>50</v>
      </c>
      <c r="K135" s="7">
        <v>20</v>
      </c>
      <c r="L135" s="7">
        <v>30</v>
      </c>
      <c r="M135" s="7">
        <v>0</v>
      </c>
      <c r="N135" s="7">
        <v>30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2">
        <f t="shared" si="57"/>
        <v>80</v>
      </c>
      <c r="V135" s="2">
        <f t="shared" si="58"/>
        <v>70</v>
      </c>
      <c r="W135" s="2">
        <f t="shared" si="55"/>
        <v>50</v>
      </c>
      <c r="X135" s="2">
        <f t="shared" si="59"/>
        <v>50</v>
      </c>
      <c r="Y135" s="2">
        <f t="shared" si="56"/>
        <v>50</v>
      </c>
      <c r="Z135" s="2">
        <f t="shared" si="60"/>
        <v>30</v>
      </c>
      <c r="AA135" s="5">
        <v>0.99399999999999999</v>
      </c>
      <c r="AB135" s="5">
        <v>1.038</v>
      </c>
      <c r="AC135" s="5">
        <v>1.3420000000000001</v>
      </c>
      <c r="AD135" s="5">
        <v>1.7250000000000001</v>
      </c>
      <c r="AE135" s="5">
        <v>2.1</v>
      </c>
      <c r="AF135" s="5">
        <v>2.1</v>
      </c>
      <c r="AG135" s="7">
        <v>6</v>
      </c>
      <c r="AH135" s="7">
        <v>6</v>
      </c>
      <c r="AI135" s="2">
        <v>0</v>
      </c>
      <c r="AJ135" s="30">
        <f t="shared" si="61"/>
        <v>0.12465923617582342</v>
      </c>
      <c r="AK135" s="32">
        <f>(LN(AC135 / AA135))/AG135</f>
        <v>5.0029851812508852E-2</v>
      </c>
      <c r="AL135" s="32">
        <f>(LN(AD135 / AA135))/AG135</f>
        <v>9.1874187134814364E-2</v>
      </c>
      <c r="AM135" s="4">
        <f t="shared" si="62"/>
        <v>0.18433333333333335</v>
      </c>
    </row>
    <row r="136" spans="1:39" s="6" customFormat="1">
      <c r="A136" s="19" t="s">
        <v>16</v>
      </c>
      <c r="B136" s="19" t="s">
        <v>58</v>
      </c>
      <c r="C136" s="8">
        <v>0.25</v>
      </c>
      <c r="D136" s="7">
        <v>10</v>
      </c>
      <c r="E136" s="7">
        <v>2</v>
      </c>
      <c r="F136" s="7">
        <f>50+30</f>
        <v>80</v>
      </c>
      <c r="G136" s="7">
        <f>50</f>
        <v>50</v>
      </c>
      <c r="H136" s="7">
        <v>30</v>
      </c>
      <c r="I136" s="7">
        <f>50+30</f>
        <v>80</v>
      </c>
      <c r="J136" s="7">
        <v>50</v>
      </c>
      <c r="K136" s="7">
        <v>30</v>
      </c>
      <c r="L136" s="7">
        <v>10</v>
      </c>
      <c r="M136" s="7">
        <v>0</v>
      </c>
      <c r="N136" s="7">
        <v>10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2">
        <f t="shared" si="57"/>
        <v>80</v>
      </c>
      <c r="V136" s="2">
        <f t="shared" si="58"/>
        <v>80</v>
      </c>
      <c r="W136" s="2">
        <f t="shared" si="55"/>
        <v>50</v>
      </c>
      <c r="X136" s="2">
        <f t="shared" si="59"/>
        <v>50</v>
      </c>
      <c r="Y136" s="2">
        <f t="shared" si="56"/>
        <v>30</v>
      </c>
      <c r="Z136" s="2">
        <f t="shared" si="60"/>
        <v>30</v>
      </c>
      <c r="AA136" s="5">
        <v>0.94499999999999995</v>
      </c>
      <c r="AB136" s="5">
        <v>0.96199999999999997</v>
      </c>
      <c r="AC136" s="5">
        <v>1.28</v>
      </c>
      <c r="AD136" s="18" t="s">
        <v>15</v>
      </c>
      <c r="AE136" s="18" t="s">
        <v>15</v>
      </c>
      <c r="AF136" s="9" t="s">
        <v>15</v>
      </c>
      <c r="AG136" s="10" t="s">
        <v>15</v>
      </c>
      <c r="AH136" s="10">
        <v>4</v>
      </c>
      <c r="AI136" s="10">
        <v>1</v>
      </c>
      <c r="AJ136" s="10" t="s">
        <v>15</v>
      </c>
      <c r="AK136" s="10" t="s">
        <v>15</v>
      </c>
      <c r="AL136" s="10" t="s">
        <v>15</v>
      </c>
      <c r="AM136" s="10" t="s">
        <v>15</v>
      </c>
    </row>
    <row r="137" spans="1:39" s="6" customFormat="1">
      <c r="A137" s="19" t="s">
        <v>16</v>
      </c>
      <c r="B137" s="19" t="s">
        <v>58</v>
      </c>
      <c r="C137" s="8">
        <v>0.25</v>
      </c>
      <c r="D137" s="7">
        <v>10</v>
      </c>
      <c r="E137" s="7">
        <v>3</v>
      </c>
      <c r="F137" s="7">
        <f>30+30</f>
        <v>60</v>
      </c>
      <c r="G137" s="7">
        <f>30</f>
        <v>30</v>
      </c>
      <c r="H137" s="7">
        <v>30</v>
      </c>
      <c r="I137" s="7">
        <v>30</v>
      </c>
      <c r="J137" s="7">
        <v>0</v>
      </c>
      <c r="K137" s="7">
        <v>30</v>
      </c>
      <c r="L137" s="7">
        <v>30</v>
      </c>
      <c r="M137" s="7">
        <v>0</v>
      </c>
      <c r="N137" s="7">
        <v>30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2">
        <f t="shared" si="57"/>
        <v>60</v>
      </c>
      <c r="V137" s="2">
        <f t="shared" si="58"/>
        <v>30</v>
      </c>
      <c r="W137" s="2">
        <f t="shared" si="55"/>
        <v>30</v>
      </c>
      <c r="X137" s="2">
        <f t="shared" si="59"/>
        <v>0</v>
      </c>
      <c r="Y137" s="2">
        <f t="shared" si="56"/>
        <v>30</v>
      </c>
      <c r="Z137" s="2">
        <f t="shared" si="60"/>
        <v>30</v>
      </c>
      <c r="AA137" s="5">
        <v>0.78100000000000003</v>
      </c>
      <c r="AB137" s="5">
        <v>0.95099999999999996</v>
      </c>
      <c r="AC137" s="5">
        <v>1.2410000000000001</v>
      </c>
      <c r="AD137" s="18" t="s">
        <v>15</v>
      </c>
      <c r="AE137" s="18" t="s">
        <v>15</v>
      </c>
      <c r="AF137" s="9" t="s">
        <v>15</v>
      </c>
      <c r="AG137" s="10" t="s">
        <v>15</v>
      </c>
      <c r="AH137" s="10">
        <v>4</v>
      </c>
      <c r="AI137" s="10">
        <v>1</v>
      </c>
      <c r="AJ137" s="10" t="s">
        <v>15</v>
      </c>
      <c r="AK137" s="10" t="s">
        <v>15</v>
      </c>
      <c r="AL137" s="10" t="s">
        <v>15</v>
      </c>
      <c r="AM137" s="10" t="s">
        <v>15</v>
      </c>
    </row>
    <row r="138" spans="1:39">
      <c r="A138" s="19" t="s">
        <v>16</v>
      </c>
      <c r="B138" s="19" t="s">
        <v>58</v>
      </c>
      <c r="C138" s="8">
        <v>0.25</v>
      </c>
      <c r="D138" s="7">
        <v>10</v>
      </c>
      <c r="E138" s="7">
        <v>4</v>
      </c>
      <c r="F138" s="7">
        <f>30+40</f>
        <v>70</v>
      </c>
      <c r="G138" s="7">
        <f>30</f>
        <v>30</v>
      </c>
      <c r="H138" s="7">
        <v>40</v>
      </c>
      <c r="I138" s="7">
        <f>30+40</f>
        <v>70</v>
      </c>
      <c r="J138" s="7">
        <v>30</v>
      </c>
      <c r="K138" s="7">
        <v>40</v>
      </c>
      <c r="L138" s="7">
        <v>20</v>
      </c>
      <c r="M138" s="7">
        <v>0</v>
      </c>
      <c r="N138" s="7">
        <v>20</v>
      </c>
      <c r="O138" s="7">
        <v>20</v>
      </c>
      <c r="P138" s="7">
        <v>0</v>
      </c>
      <c r="Q138" s="7">
        <v>20</v>
      </c>
      <c r="R138" s="7">
        <v>0</v>
      </c>
      <c r="S138" s="7">
        <v>0</v>
      </c>
      <c r="T138" s="7">
        <v>0</v>
      </c>
      <c r="U138" s="2">
        <f t="shared" si="57"/>
        <v>70</v>
      </c>
      <c r="V138" s="2">
        <f t="shared" si="58"/>
        <v>70</v>
      </c>
      <c r="W138" s="2">
        <f t="shared" si="55"/>
        <v>30</v>
      </c>
      <c r="X138" s="2">
        <f t="shared" si="59"/>
        <v>30</v>
      </c>
      <c r="Y138" s="2">
        <f t="shared" si="56"/>
        <v>40</v>
      </c>
      <c r="Z138" s="2">
        <f t="shared" si="60"/>
        <v>40</v>
      </c>
      <c r="AA138" s="5">
        <v>0.77900000000000003</v>
      </c>
      <c r="AB138" s="5">
        <v>0.83</v>
      </c>
      <c r="AC138" s="5">
        <v>1.252</v>
      </c>
      <c r="AD138" s="5">
        <v>1.595</v>
      </c>
      <c r="AE138" s="5">
        <v>1.597</v>
      </c>
      <c r="AF138" s="5">
        <v>1.927</v>
      </c>
      <c r="AG138" s="7">
        <v>7</v>
      </c>
      <c r="AH138" s="7">
        <v>7</v>
      </c>
      <c r="AI138" s="2">
        <v>0</v>
      </c>
      <c r="AJ138" s="30">
        <f t="shared" ref="AJ138:AJ145" si="63">(LN(AF138 / AA138))/AG138</f>
        <v>0.12938694607765974</v>
      </c>
      <c r="AK138" s="32">
        <f t="shared" ref="AK138:AK139" si="64">(LN(AC138 / AA138))/AG138</f>
        <v>6.7783786541327926E-2</v>
      </c>
      <c r="AL138" s="32">
        <f t="shared" ref="AL138:AL139" si="65">(LN(AD138 / AA138))/AG138</f>
        <v>0.10237399562117096</v>
      </c>
      <c r="AM138" s="4">
        <f t="shared" si="62"/>
        <v>0.16400000000000001</v>
      </c>
    </row>
    <row r="139" spans="1:39">
      <c r="A139" s="19" t="s">
        <v>16</v>
      </c>
      <c r="B139" s="19" t="s">
        <v>58</v>
      </c>
      <c r="C139" s="8">
        <v>0.25</v>
      </c>
      <c r="D139" s="7">
        <v>10</v>
      </c>
      <c r="E139" s="7">
        <v>5</v>
      </c>
      <c r="F139" s="7">
        <f>50+30</f>
        <v>80</v>
      </c>
      <c r="G139" s="7">
        <f>50</f>
        <v>50</v>
      </c>
      <c r="H139" s="7">
        <v>30</v>
      </c>
      <c r="I139" s="7">
        <f>50+30</f>
        <v>80</v>
      </c>
      <c r="J139" s="7">
        <v>50</v>
      </c>
      <c r="K139" s="7">
        <v>30</v>
      </c>
      <c r="L139" s="7">
        <f>30+30</f>
        <v>60</v>
      </c>
      <c r="M139" s="7">
        <v>30</v>
      </c>
      <c r="N139" s="7">
        <v>30</v>
      </c>
      <c r="O139" s="7">
        <v>0</v>
      </c>
      <c r="P139" s="7">
        <v>0</v>
      </c>
      <c r="Q139" s="7">
        <v>0</v>
      </c>
      <c r="R139" s="15">
        <v>0</v>
      </c>
      <c r="S139" s="15">
        <v>0</v>
      </c>
      <c r="T139" s="15">
        <v>0</v>
      </c>
      <c r="U139" s="2">
        <f t="shared" si="57"/>
        <v>80</v>
      </c>
      <c r="V139" s="2">
        <f t="shared" si="58"/>
        <v>80</v>
      </c>
      <c r="W139" s="2">
        <f t="shared" si="55"/>
        <v>50</v>
      </c>
      <c r="X139" s="2">
        <f t="shared" si="59"/>
        <v>50</v>
      </c>
      <c r="Y139" s="2">
        <f t="shared" si="56"/>
        <v>30</v>
      </c>
      <c r="Z139" s="2">
        <f t="shared" si="60"/>
        <v>30</v>
      </c>
      <c r="AA139" s="5">
        <v>0.73899999999999999</v>
      </c>
      <c r="AB139" s="5">
        <v>0.93899999999999995</v>
      </c>
      <c r="AC139" s="5">
        <v>1.1499999999999999</v>
      </c>
      <c r="AD139" s="13">
        <v>1.153</v>
      </c>
      <c r="AE139" s="13">
        <v>1.363</v>
      </c>
      <c r="AF139" s="5">
        <v>1.7769999999999999</v>
      </c>
      <c r="AG139" s="7">
        <v>7</v>
      </c>
      <c r="AH139" s="7">
        <v>7</v>
      </c>
      <c r="AI139" s="2">
        <v>0</v>
      </c>
      <c r="AJ139" s="30">
        <f t="shared" si="63"/>
        <v>0.12534055817234993</v>
      </c>
      <c r="AK139" s="32">
        <f t="shared" si="64"/>
        <v>6.3174185772727709E-2</v>
      </c>
      <c r="AL139" s="32">
        <f t="shared" si="65"/>
        <v>6.3546371331551041E-2</v>
      </c>
      <c r="AM139" s="4">
        <f t="shared" si="62"/>
        <v>0.14828571428571427</v>
      </c>
    </row>
    <row r="140" spans="1:39">
      <c r="A140" s="19" t="s">
        <v>16</v>
      </c>
      <c r="B140" s="19" t="s">
        <v>58</v>
      </c>
      <c r="C140" s="8">
        <v>0.25</v>
      </c>
      <c r="D140" s="7">
        <v>10</v>
      </c>
      <c r="E140" s="7">
        <v>6</v>
      </c>
      <c r="F140" s="7">
        <f>30+30</f>
        <v>60</v>
      </c>
      <c r="G140" s="7">
        <f>30</f>
        <v>30</v>
      </c>
      <c r="H140" s="7">
        <v>30</v>
      </c>
      <c r="I140" s="7">
        <v>30</v>
      </c>
      <c r="J140" s="7">
        <v>0</v>
      </c>
      <c r="K140" s="7">
        <v>30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2">
        <f t="shared" si="57"/>
        <v>60</v>
      </c>
      <c r="V140" s="2">
        <f t="shared" si="58"/>
        <v>30</v>
      </c>
      <c r="W140" s="2">
        <f t="shared" si="55"/>
        <v>30</v>
      </c>
      <c r="X140" s="2">
        <f t="shared" si="59"/>
        <v>0</v>
      </c>
      <c r="Y140" s="2">
        <f t="shared" si="56"/>
        <v>30</v>
      </c>
      <c r="Z140" s="2">
        <f t="shared" si="60"/>
        <v>30</v>
      </c>
      <c r="AA140" s="5">
        <v>0.66</v>
      </c>
      <c r="AB140" s="5">
        <v>0.79800000000000004</v>
      </c>
      <c r="AC140" s="18" t="s">
        <v>15</v>
      </c>
      <c r="AD140" s="18" t="s">
        <v>15</v>
      </c>
      <c r="AE140" s="18" t="s">
        <v>15</v>
      </c>
      <c r="AF140" s="5">
        <v>1.7310000000000001</v>
      </c>
      <c r="AG140" s="7">
        <v>7</v>
      </c>
      <c r="AH140" s="7">
        <v>7</v>
      </c>
      <c r="AI140" s="2">
        <v>0</v>
      </c>
      <c r="AJ140" s="30">
        <f t="shared" si="63"/>
        <v>0.13774496002224829</v>
      </c>
      <c r="AK140" s="10" t="s">
        <v>15</v>
      </c>
      <c r="AL140" s="10" t="s">
        <v>15</v>
      </c>
      <c r="AM140" s="4">
        <f t="shared" si="62"/>
        <v>0.15300000000000002</v>
      </c>
    </row>
    <row r="141" spans="1:39">
      <c r="A141" s="19" t="s">
        <v>16</v>
      </c>
      <c r="B141" s="19" t="s">
        <v>58</v>
      </c>
      <c r="C141" s="8">
        <v>0.25</v>
      </c>
      <c r="D141" s="7">
        <v>10</v>
      </c>
      <c r="E141" s="7">
        <v>7</v>
      </c>
      <c r="F141" s="7">
        <f>30+20</f>
        <v>50</v>
      </c>
      <c r="G141" s="7">
        <f>30</f>
        <v>30</v>
      </c>
      <c r="H141" s="7">
        <v>20</v>
      </c>
      <c r="I141" s="7">
        <v>20</v>
      </c>
      <c r="J141" s="7">
        <v>0</v>
      </c>
      <c r="K141" s="7">
        <v>20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2">
        <f t="shared" si="57"/>
        <v>50</v>
      </c>
      <c r="V141" s="2">
        <f t="shared" si="58"/>
        <v>20</v>
      </c>
      <c r="W141" s="2">
        <f t="shared" si="55"/>
        <v>30</v>
      </c>
      <c r="X141" s="2">
        <f t="shared" si="59"/>
        <v>0</v>
      </c>
      <c r="Y141" s="2">
        <f t="shared" si="56"/>
        <v>20</v>
      </c>
      <c r="Z141" s="2">
        <f t="shared" si="60"/>
        <v>20</v>
      </c>
      <c r="AA141" s="5">
        <v>0.65500000000000003</v>
      </c>
      <c r="AB141" s="5">
        <v>0.80700000000000005</v>
      </c>
      <c r="AC141" s="18" t="s">
        <v>15</v>
      </c>
      <c r="AD141" s="18" t="s">
        <v>15</v>
      </c>
      <c r="AE141" s="18" t="s">
        <v>15</v>
      </c>
      <c r="AF141" s="5">
        <v>1.794</v>
      </c>
      <c r="AG141" s="7">
        <v>7</v>
      </c>
      <c r="AH141" s="7">
        <v>7</v>
      </c>
      <c r="AI141" s="2">
        <v>0</v>
      </c>
      <c r="AJ141" s="30">
        <f t="shared" si="63"/>
        <v>0.14393825814049849</v>
      </c>
      <c r="AK141" s="10" t="s">
        <v>15</v>
      </c>
      <c r="AL141" s="10" t="s">
        <v>15</v>
      </c>
      <c r="AM141" s="4">
        <f t="shared" si="62"/>
        <v>0.16271428571428573</v>
      </c>
    </row>
    <row r="142" spans="1:39">
      <c r="A142" s="19" t="s">
        <v>16</v>
      </c>
      <c r="B142" s="19" t="s">
        <v>58</v>
      </c>
      <c r="C142" s="1">
        <v>0.5</v>
      </c>
      <c r="D142" s="2">
        <v>10</v>
      </c>
      <c r="E142" s="2">
        <v>1</v>
      </c>
      <c r="F142" s="2">
        <f>50+50</f>
        <v>100</v>
      </c>
      <c r="G142" s="2">
        <f>50</f>
        <v>50</v>
      </c>
      <c r="H142" s="2">
        <v>50</v>
      </c>
      <c r="I142" s="2">
        <v>30</v>
      </c>
      <c r="J142" s="2">
        <v>0</v>
      </c>
      <c r="K142" s="2">
        <v>30</v>
      </c>
      <c r="L142" s="2">
        <v>30</v>
      </c>
      <c r="M142" s="2">
        <v>0</v>
      </c>
      <c r="N142" s="2">
        <v>30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f t="shared" si="57"/>
        <v>100</v>
      </c>
      <c r="V142" s="2">
        <f t="shared" si="58"/>
        <v>30</v>
      </c>
      <c r="W142" s="2">
        <f t="shared" si="55"/>
        <v>50</v>
      </c>
      <c r="X142" s="2">
        <f t="shared" si="59"/>
        <v>0</v>
      </c>
      <c r="Y142" s="2">
        <f t="shared" si="56"/>
        <v>50</v>
      </c>
      <c r="Z142" s="2">
        <f t="shared" si="60"/>
        <v>30</v>
      </c>
      <c r="AA142" s="3">
        <v>0.96599999999999997</v>
      </c>
      <c r="AB142" s="3">
        <v>0.97599999999999998</v>
      </c>
      <c r="AC142" s="3">
        <v>1.1519999999999999</v>
      </c>
      <c r="AD142" s="3">
        <v>1.393</v>
      </c>
      <c r="AE142" s="3">
        <v>1.728</v>
      </c>
      <c r="AF142" s="3">
        <v>2.1059999999999999</v>
      </c>
      <c r="AG142" s="2">
        <v>8</v>
      </c>
      <c r="AH142" s="2">
        <v>8</v>
      </c>
      <c r="AI142" s="2">
        <v>0</v>
      </c>
      <c r="AJ142" s="30">
        <f t="shared" si="63"/>
        <v>9.7422732310175342E-2</v>
      </c>
      <c r="AK142" s="32">
        <f t="shared" ref="AK142:AK145" si="66">(LN(AC142 / AA142))/AG142</f>
        <v>2.2011375880414821E-2</v>
      </c>
      <c r="AL142" s="32">
        <f t="shared" ref="AL142:AL145" si="67">(LN(AD142 / AA142))/AG142</f>
        <v>4.5756392445910961E-2</v>
      </c>
      <c r="AM142" s="4">
        <f t="shared" si="62"/>
        <v>0.14249999999999999</v>
      </c>
    </row>
    <row r="143" spans="1:39">
      <c r="A143" s="19" t="s">
        <v>16</v>
      </c>
      <c r="B143" s="19" t="s">
        <v>58</v>
      </c>
      <c r="C143" s="1">
        <v>0.5</v>
      </c>
      <c r="D143" s="2">
        <v>10</v>
      </c>
      <c r="E143" s="2">
        <v>2</v>
      </c>
      <c r="F143" s="2">
        <f>50+30</f>
        <v>80</v>
      </c>
      <c r="G143" s="2">
        <f>50</f>
        <v>50</v>
      </c>
      <c r="H143" s="2">
        <v>30</v>
      </c>
      <c r="I143" s="2">
        <f>50+30</f>
        <v>80</v>
      </c>
      <c r="J143" s="2">
        <v>50</v>
      </c>
      <c r="K143" s="2">
        <v>30</v>
      </c>
      <c r="L143" s="2">
        <f>50+30</f>
        <v>80</v>
      </c>
      <c r="M143" s="2">
        <v>50</v>
      </c>
      <c r="N143" s="2">
        <v>30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f t="shared" si="57"/>
        <v>80</v>
      </c>
      <c r="V143" s="2">
        <f t="shared" si="58"/>
        <v>80</v>
      </c>
      <c r="W143" s="2">
        <f t="shared" si="55"/>
        <v>50</v>
      </c>
      <c r="X143" s="2">
        <f t="shared" si="59"/>
        <v>50</v>
      </c>
      <c r="Y143" s="2">
        <f t="shared" si="56"/>
        <v>30</v>
      </c>
      <c r="Z143" s="2">
        <f t="shared" si="60"/>
        <v>30</v>
      </c>
      <c r="AA143" s="3">
        <v>0.89</v>
      </c>
      <c r="AB143" s="3">
        <v>0.89600000000000002</v>
      </c>
      <c r="AC143" s="3">
        <v>1.0449999999999999</v>
      </c>
      <c r="AD143" s="3">
        <v>1.282</v>
      </c>
      <c r="AE143" s="3">
        <v>1.577</v>
      </c>
      <c r="AF143" s="3">
        <v>2.0049999999999999</v>
      </c>
      <c r="AG143" s="2">
        <v>8</v>
      </c>
      <c r="AH143" s="2">
        <v>8</v>
      </c>
      <c r="AI143" s="2">
        <v>0</v>
      </c>
      <c r="AJ143" s="30">
        <f t="shared" si="63"/>
        <v>0.1015222346268105</v>
      </c>
      <c r="AK143" s="32">
        <f t="shared" si="66"/>
        <v>2.0068837709090719E-2</v>
      </c>
      <c r="AL143" s="32">
        <f t="shared" si="67"/>
        <v>4.5619396844303731E-2</v>
      </c>
      <c r="AM143" s="4">
        <f t="shared" si="62"/>
        <v>0.13937499999999997</v>
      </c>
    </row>
    <row r="144" spans="1:39">
      <c r="A144" s="19" t="s">
        <v>16</v>
      </c>
      <c r="B144" s="19" t="s">
        <v>58</v>
      </c>
      <c r="C144" s="1">
        <v>0.5</v>
      </c>
      <c r="D144" s="2">
        <v>10</v>
      </c>
      <c r="E144" s="2">
        <v>3</v>
      </c>
      <c r="F144" s="2">
        <f>50+50</f>
        <v>100</v>
      </c>
      <c r="G144" s="2">
        <f>50</f>
        <v>50</v>
      </c>
      <c r="H144" s="2">
        <v>50</v>
      </c>
      <c r="I144" s="2">
        <f>50+40</f>
        <v>90</v>
      </c>
      <c r="J144" s="2">
        <v>50</v>
      </c>
      <c r="K144" s="2">
        <v>40</v>
      </c>
      <c r="L144" s="2">
        <f>50+30</f>
        <v>80</v>
      </c>
      <c r="M144" s="2">
        <v>50</v>
      </c>
      <c r="N144" s="2">
        <v>30</v>
      </c>
      <c r="O144" s="2">
        <v>10</v>
      </c>
      <c r="P144" s="2">
        <v>0</v>
      </c>
      <c r="Q144" s="2">
        <v>10</v>
      </c>
      <c r="R144" s="2">
        <v>0</v>
      </c>
      <c r="S144" s="2">
        <v>0</v>
      </c>
      <c r="T144" s="2">
        <v>0</v>
      </c>
      <c r="U144" s="2">
        <f t="shared" si="57"/>
        <v>100</v>
      </c>
      <c r="V144" s="2">
        <f t="shared" si="58"/>
        <v>90</v>
      </c>
      <c r="W144" s="2">
        <f t="shared" si="55"/>
        <v>50</v>
      </c>
      <c r="X144" s="2">
        <f t="shared" si="59"/>
        <v>50</v>
      </c>
      <c r="Y144" s="2">
        <f t="shared" si="56"/>
        <v>50</v>
      </c>
      <c r="Z144" s="2">
        <f t="shared" si="60"/>
        <v>40</v>
      </c>
      <c r="AA144" s="3">
        <v>0.88400000000000001</v>
      </c>
      <c r="AB144" s="3">
        <v>0.89200000000000002</v>
      </c>
      <c r="AC144" s="3">
        <v>1.113</v>
      </c>
      <c r="AD144" s="3">
        <v>1.482</v>
      </c>
      <c r="AE144" s="3">
        <v>1.82</v>
      </c>
      <c r="AF144" s="3">
        <v>2.3069999999999999</v>
      </c>
      <c r="AG144" s="2">
        <v>7</v>
      </c>
      <c r="AH144" s="2">
        <v>7</v>
      </c>
      <c r="AI144" s="2">
        <v>0</v>
      </c>
      <c r="AJ144" s="30">
        <f t="shared" si="63"/>
        <v>0.13703517079087288</v>
      </c>
      <c r="AK144" s="32">
        <f t="shared" si="66"/>
        <v>3.2908184091128764E-2</v>
      </c>
      <c r="AL144" s="32">
        <f t="shared" si="67"/>
        <v>7.3812963316912686E-2</v>
      </c>
      <c r="AM144" s="4">
        <f t="shared" si="62"/>
        <v>0.20328571428571429</v>
      </c>
    </row>
    <row r="145" spans="1:39">
      <c r="A145" s="19" t="s">
        <v>16</v>
      </c>
      <c r="B145" s="19" t="s">
        <v>58</v>
      </c>
      <c r="C145" s="1">
        <v>0.5</v>
      </c>
      <c r="D145" s="2">
        <v>10</v>
      </c>
      <c r="E145" s="2">
        <v>4</v>
      </c>
      <c r="F145" s="2">
        <f>50+60</f>
        <v>110</v>
      </c>
      <c r="G145" s="2">
        <f>50</f>
        <v>50</v>
      </c>
      <c r="H145" s="2">
        <v>60</v>
      </c>
      <c r="I145" s="2">
        <v>30</v>
      </c>
      <c r="J145" s="2">
        <v>0</v>
      </c>
      <c r="K145" s="2">
        <v>30</v>
      </c>
      <c r="L145" s="2">
        <v>30</v>
      </c>
      <c r="M145" s="2">
        <v>0</v>
      </c>
      <c r="N145" s="2">
        <v>30</v>
      </c>
      <c r="O145" s="2">
        <v>30</v>
      </c>
      <c r="P145" s="2">
        <v>0</v>
      </c>
      <c r="Q145" s="2">
        <v>30</v>
      </c>
      <c r="R145" s="2">
        <v>0</v>
      </c>
      <c r="S145" s="2">
        <v>0</v>
      </c>
      <c r="T145" s="2">
        <v>0</v>
      </c>
      <c r="U145" s="2">
        <f t="shared" si="57"/>
        <v>110</v>
      </c>
      <c r="V145" s="2">
        <f t="shared" si="58"/>
        <v>30</v>
      </c>
      <c r="W145" s="2">
        <f t="shared" si="55"/>
        <v>50</v>
      </c>
      <c r="X145" s="2">
        <f t="shared" si="59"/>
        <v>0</v>
      </c>
      <c r="Y145" s="2">
        <f t="shared" si="56"/>
        <v>60</v>
      </c>
      <c r="Z145" s="2">
        <f t="shared" si="60"/>
        <v>30</v>
      </c>
      <c r="AA145" s="3">
        <v>0.88</v>
      </c>
      <c r="AB145" s="3">
        <v>0.88100000000000001</v>
      </c>
      <c r="AC145" s="3">
        <v>1.1279999999999999</v>
      </c>
      <c r="AD145" s="3">
        <v>1.4670000000000001</v>
      </c>
      <c r="AE145" s="3">
        <v>1.8240000000000001</v>
      </c>
      <c r="AF145" s="3">
        <v>2.3570000000000002</v>
      </c>
      <c r="AG145" s="2">
        <v>7</v>
      </c>
      <c r="AH145" s="2">
        <v>7</v>
      </c>
      <c r="AI145" s="2">
        <v>0</v>
      </c>
      <c r="AJ145" s="30">
        <f t="shared" si="63"/>
        <v>0.14074614220912557</v>
      </c>
      <c r="AK145" s="32">
        <f t="shared" si="66"/>
        <v>3.5468503512250289E-2</v>
      </c>
      <c r="AL145" s="32">
        <f t="shared" si="67"/>
        <v>7.300755295296138E-2</v>
      </c>
      <c r="AM145" s="4">
        <f t="shared" si="62"/>
        <v>0.21100000000000005</v>
      </c>
    </row>
    <row r="146" spans="1:39" s="6" customFormat="1">
      <c r="A146" s="19" t="s">
        <v>16</v>
      </c>
      <c r="B146" s="19" t="s">
        <v>58</v>
      </c>
      <c r="C146" s="8">
        <v>0</v>
      </c>
      <c r="D146" s="7">
        <v>25</v>
      </c>
      <c r="E146" s="7">
        <v>1</v>
      </c>
      <c r="F146" s="7">
        <f>50+40</f>
        <v>90</v>
      </c>
      <c r="G146" s="7">
        <f>50</f>
        <v>50</v>
      </c>
      <c r="H146" s="7">
        <v>40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2">
        <f t="shared" si="57"/>
        <v>90</v>
      </c>
      <c r="V146" s="2">
        <f t="shared" si="58"/>
        <v>0</v>
      </c>
      <c r="W146" s="2">
        <f t="shared" si="55"/>
        <v>50</v>
      </c>
      <c r="X146" s="2">
        <f t="shared" si="59"/>
        <v>0</v>
      </c>
      <c r="Y146" s="2">
        <f t="shared" si="56"/>
        <v>40</v>
      </c>
      <c r="Z146" s="2">
        <f t="shared" si="60"/>
        <v>0</v>
      </c>
      <c r="AA146" s="5">
        <v>0.77100000000000002</v>
      </c>
      <c r="AB146" s="5">
        <v>0.92400000000000004</v>
      </c>
      <c r="AC146" s="5">
        <v>0.93700000000000006</v>
      </c>
      <c r="AD146" s="5">
        <v>1.105</v>
      </c>
      <c r="AE146" s="5">
        <v>1.163</v>
      </c>
      <c r="AF146" s="9" t="s">
        <v>15</v>
      </c>
      <c r="AG146" s="10" t="s">
        <v>15</v>
      </c>
      <c r="AH146" s="10">
        <v>6</v>
      </c>
      <c r="AI146" s="10">
        <v>1</v>
      </c>
      <c r="AJ146" s="10" t="s">
        <v>15</v>
      </c>
      <c r="AK146" s="10" t="s">
        <v>15</v>
      </c>
      <c r="AL146" s="10" t="s">
        <v>15</v>
      </c>
      <c r="AM146" s="10" t="s">
        <v>15</v>
      </c>
    </row>
    <row r="147" spans="1:39" s="6" customFormat="1">
      <c r="A147" s="19" t="s">
        <v>16</v>
      </c>
      <c r="B147" s="19" t="s">
        <v>58</v>
      </c>
      <c r="C147" s="8">
        <v>0</v>
      </c>
      <c r="D147" s="7">
        <v>25</v>
      </c>
      <c r="E147" s="7">
        <v>2</v>
      </c>
      <c r="F147" s="7">
        <f>30+30</f>
        <v>60</v>
      </c>
      <c r="G147" s="7">
        <f>30</f>
        <v>30</v>
      </c>
      <c r="H147" s="7">
        <v>30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2">
        <f t="shared" si="57"/>
        <v>60</v>
      </c>
      <c r="V147" s="2">
        <f t="shared" si="58"/>
        <v>0</v>
      </c>
      <c r="W147" s="2">
        <f t="shared" si="55"/>
        <v>30</v>
      </c>
      <c r="X147" s="2">
        <f t="shared" si="59"/>
        <v>0</v>
      </c>
      <c r="Y147" s="2">
        <f t="shared" si="56"/>
        <v>30</v>
      </c>
      <c r="Z147" s="2">
        <f t="shared" si="60"/>
        <v>0</v>
      </c>
      <c r="AA147" s="5">
        <v>0.754</v>
      </c>
      <c r="AB147" s="5">
        <v>0.93200000000000005</v>
      </c>
      <c r="AC147" s="5">
        <v>1.1970000000000001</v>
      </c>
      <c r="AD147" s="5">
        <v>1.206</v>
      </c>
      <c r="AE147" s="5">
        <v>1.21</v>
      </c>
      <c r="AF147" s="9" t="s">
        <v>15</v>
      </c>
      <c r="AG147" s="10" t="s">
        <v>15</v>
      </c>
      <c r="AH147" s="10">
        <v>6</v>
      </c>
      <c r="AI147" s="10">
        <v>1</v>
      </c>
      <c r="AJ147" s="10" t="s">
        <v>15</v>
      </c>
      <c r="AK147" s="10" t="s">
        <v>15</v>
      </c>
      <c r="AL147" s="10" t="s">
        <v>15</v>
      </c>
      <c r="AM147" s="10" t="s">
        <v>15</v>
      </c>
    </row>
    <row r="148" spans="1:39" s="6" customFormat="1">
      <c r="A148" s="19" t="s">
        <v>16</v>
      </c>
      <c r="B148" s="19" t="s">
        <v>58</v>
      </c>
      <c r="C148" s="8">
        <v>0</v>
      </c>
      <c r="D148" s="7">
        <v>25</v>
      </c>
      <c r="E148" s="7">
        <v>3</v>
      </c>
      <c r="F148" s="7">
        <f>30+40</f>
        <v>70</v>
      </c>
      <c r="G148" s="7">
        <f>30</f>
        <v>30</v>
      </c>
      <c r="H148" s="7">
        <v>40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2">
        <f t="shared" si="57"/>
        <v>70</v>
      </c>
      <c r="V148" s="2">
        <f t="shared" si="58"/>
        <v>0</v>
      </c>
      <c r="W148" s="2">
        <f t="shared" si="55"/>
        <v>30</v>
      </c>
      <c r="X148" s="2">
        <f t="shared" si="59"/>
        <v>0</v>
      </c>
      <c r="Y148" s="2">
        <f t="shared" si="56"/>
        <v>40</v>
      </c>
      <c r="Z148" s="2">
        <f t="shared" si="60"/>
        <v>0</v>
      </c>
      <c r="AA148" s="5">
        <v>0.77200000000000002</v>
      </c>
      <c r="AB148" s="5">
        <v>0.91300000000000003</v>
      </c>
      <c r="AC148" s="5">
        <v>1.0900000000000001</v>
      </c>
      <c r="AD148" s="5">
        <v>1.1200000000000001</v>
      </c>
      <c r="AE148" s="5">
        <v>1.224</v>
      </c>
      <c r="AF148" s="9" t="s">
        <v>15</v>
      </c>
      <c r="AG148" s="10" t="s">
        <v>15</v>
      </c>
      <c r="AH148" s="10">
        <v>6</v>
      </c>
      <c r="AI148" s="10">
        <v>1</v>
      </c>
      <c r="AJ148" s="10" t="s">
        <v>15</v>
      </c>
      <c r="AK148" s="10" t="s">
        <v>15</v>
      </c>
      <c r="AL148" s="10" t="s">
        <v>15</v>
      </c>
      <c r="AM148" s="10" t="s">
        <v>15</v>
      </c>
    </row>
    <row r="149" spans="1:39" s="6" customFormat="1">
      <c r="A149" s="19" t="s">
        <v>16</v>
      </c>
      <c r="B149" s="19" t="s">
        <v>58</v>
      </c>
      <c r="C149" s="8">
        <v>0</v>
      </c>
      <c r="D149" s="7">
        <v>25</v>
      </c>
      <c r="E149" s="7">
        <v>4</v>
      </c>
      <c r="F149" s="7">
        <f>30+30</f>
        <v>60</v>
      </c>
      <c r="G149" s="7">
        <f>30</f>
        <v>30</v>
      </c>
      <c r="H149" s="7">
        <v>30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2">
        <f t="shared" si="57"/>
        <v>60</v>
      </c>
      <c r="V149" s="2">
        <f t="shared" si="58"/>
        <v>0</v>
      </c>
      <c r="W149" s="2">
        <f t="shared" si="55"/>
        <v>30</v>
      </c>
      <c r="X149" s="2">
        <f t="shared" si="59"/>
        <v>0</v>
      </c>
      <c r="Y149" s="2">
        <f t="shared" si="56"/>
        <v>30</v>
      </c>
      <c r="Z149" s="2">
        <f t="shared" si="60"/>
        <v>0</v>
      </c>
      <c r="AA149" s="5">
        <v>0.78</v>
      </c>
      <c r="AB149" s="5">
        <v>0.94</v>
      </c>
      <c r="AC149" s="5">
        <v>1.1619999999999999</v>
      </c>
      <c r="AD149" s="5">
        <v>1.2010000000000001</v>
      </c>
      <c r="AE149" s="5">
        <v>1.212</v>
      </c>
      <c r="AF149" s="9" t="s">
        <v>15</v>
      </c>
      <c r="AG149" s="10" t="s">
        <v>15</v>
      </c>
      <c r="AH149" s="10">
        <v>6</v>
      </c>
      <c r="AI149" s="10">
        <v>1</v>
      </c>
      <c r="AJ149" s="10" t="s">
        <v>15</v>
      </c>
      <c r="AK149" s="10" t="s">
        <v>15</v>
      </c>
      <c r="AL149" s="10" t="s">
        <v>15</v>
      </c>
      <c r="AM149" s="10" t="s">
        <v>15</v>
      </c>
    </row>
    <row r="150" spans="1:39">
      <c r="A150" s="19" t="s">
        <v>16</v>
      </c>
      <c r="B150" s="19" t="s">
        <v>58</v>
      </c>
      <c r="C150" s="8">
        <v>0</v>
      </c>
      <c r="D150" s="7">
        <v>25</v>
      </c>
      <c r="E150" s="7">
        <v>5</v>
      </c>
      <c r="F150" s="7">
        <v>40</v>
      </c>
      <c r="G150" s="7">
        <v>0</v>
      </c>
      <c r="H150" s="7">
        <v>40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2">
        <f t="shared" si="57"/>
        <v>40</v>
      </c>
      <c r="V150" s="2">
        <f t="shared" si="58"/>
        <v>0</v>
      </c>
      <c r="W150" s="2">
        <f t="shared" si="55"/>
        <v>0</v>
      </c>
      <c r="X150" s="2">
        <f t="shared" si="59"/>
        <v>0</v>
      </c>
      <c r="Y150" s="2">
        <f t="shared" si="56"/>
        <v>40</v>
      </c>
      <c r="Z150" s="2">
        <f t="shared" si="60"/>
        <v>0</v>
      </c>
      <c r="AA150" s="5">
        <v>0.79400000000000004</v>
      </c>
      <c r="AB150" s="5">
        <v>0.90400000000000003</v>
      </c>
      <c r="AC150" s="5">
        <v>0.96199999999999997</v>
      </c>
      <c r="AD150" s="5">
        <v>1.103</v>
      </c>
      <c r="AE150" s="18" t="s">
        <v>15</v>
      </c>
      <c r="AF150" s="5">
        <v>1.7</v>
      </c>
      <c r="AG150" s="7">
        <v>12</v>
      </c>
      <c r="AH150" s="7">
        <v>12</v>
      </c>
      <c r="AI150" s="2">
        <v>0</v>
      </c>
      <c r="AJ150" s="30">
        <f t="shared" ref="AJ150:AJ151" si="68">(LN(AF150 / AA150))/AG150</f>
        <v>6.3441672399764309E-2</v>
      </c>
      <c r="AK150" s="32">
        <f t="shared" ref="AK150:AK151" si="69">(LN(AC150 / AA150))/AG150</f>
        <v>1.5994249118214229E-2</v>
      </c>
      <c r="AL150" s="32">
        <f t="shared" ref="AL150:AL151" si="70">(LN(AD150 / AA150))/AG150</f>
        <v>2.7392129833863885E-2</v>
      </c>
      <c r="AM150" s="4">
        <f t="shared" si="62"/>
        <v>7.5499999999999998E-2</v>
      </c>
    </row>
    <row r="151" spans="1:39">
      <c r="A151" s="19" t="s">
        <v>16</v>
      </c>
      <c r="B151" s="19" t="s">
        <v>58</v>
      </c>
      <c r="C151" s="8">
        <v>0</v>
      </c>
      <c r="D151" s="7">
        <v>25</v>
      </c>
      <c r="E151" s="7">
        <v>6</v>
      </c>
      <c r="F151" s="7">
        <v>20</v>
      </c>
      <c r="G151" s="7">
        <v>0</v>
      </c>
      <c r="H151" s="7">
        <v>20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2">
        <f t="shared" si="57"/>
        <v>20</v>
      </c>
      <c r="V151" s="2">
        <f t="shared" si="58"/>
        <v>0</v>
      </c>
      <c r="W151" s="2">
        <f t="shared" si="55"/>
        <v>0</v>
      </c>
      <c r="X151" s="2">
        <f t="shared" si="59"/>
        <v>0</v>
      </c>
      <c r="Y151" s="2">
        <f t="shared" si="56"/>
        <v>20</v>
      </c>
      <c r="Z151" s="2">
        <f t="shared" si="60"/>
        <v>0</v>
      </c>
      <c r="AA151" s="5">
        <v>0.75700000000000001</v>
      </c>
      <c r="AB151" s="5">
        <v>0.873</v>
      </c>
      <c r="AC151" s="5">
        <v>0.92100000000000004</v>
      </c>
      <c r="AD151" s="5">
        <v>1.05</v>
      </c>
      <c r="AE151" s="18" t="s">
        <v>15</v>
      </c>
      <c r="AF151" s="5">
        <v>1.4279999999999999</v>
      </c>
      <c r="AG151" s="7">
        <v>12</v>
      </c>
      <c r="AH151" s="7">
        <v>12</v>
      </c>
      <c r="AI151" s="2">
        <v>0</v>
      </c>
      <c r="AJ151" s="30">
        <f t="shared" si="68"/>
        <v>5.2888907455173405E-2</v>
      </c>
      <c r="AK151" s="32">
        <f t="shared" si="69"/>
        <v>1.6341398568154839E-2</v>
      </c>
      <c r="AL151" s="32">
        <f t="shared" si="70"/>
        <v>2.7265182476176694E-2</v>
      </c>
      <c r="AM151" s="4">
        <f t="shared" si="62"/>
        <v>5.5916666666666663E-2</v>
      </c>
    </row>
    <row r="152" spans="1:39" s="6" customFormat="1">
      <c r="A152" s="19" t="s">
        <v>16</v>
      </c>
      <c r="B152" s="19" t="s">
        <v>58</v>
      </c>
      <c r="C152" s="8">
        <v>0.1</v>
      </c>
      <c r="D152" s="7">
        <v>25</v>
      </c>
      <c r="E152" s="7">
        <v>1</v>
      </c>
      <c r="F152" s="7">
        <f>30+40</f>
        <v>70</v>
      </c>
      <c r="G152" s="7">
        <v>30</v>
      </c>
      <c r="H152" s="7">
        <v>40</v>
      </c>
      <c r="I152" s="7">
        <v>10</v>
      </c>
      <c r="J152" s="7">
        <v>0</v>
      </c>
      <c r="K152" s="7">
        <v>10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2">
        <f t="shared" si="57"/>
        <v>70</v>
      </c>
      <c r="V152" s="2">
        <f t="shared" si="58"/>
        <v>10</v>
      </c>
      <c r="W152" s="2">
        <f t="shared" si="55"/>
        <v>30</v>
      </c>
      <c r="X152" s="2">
        <f t="shared" si="59"/>
        <v>0</v>
      </c>
      <c r="Y152" s="2">
        <f t="shared" si="56"/>
        <v>40</v>
      </c>
      <c r="Z152" s="2">
        <f t="shared" si="60"/>
        <v>10</v>
      </c>
      <c r="AA152" s="5">
        <v>0.752</v>
      </c>
      <c r="AB152" s="5">
        <v>0.875</v>
      </c>
      <c r="AC152" s="5">
        <v>1.0169999999999999</v>
      </c>
      <c r="AD152" s="5">
        <v>1.2050000000000001</v>
      </c>
      <c r="AE152" s="18" t="s">
        <v>15</v>
      </c>
      <c r="AF152" s="9" t="s">
        <v>15</v>
      </c>
      <c r="AG152" s="10" t="s">
        <v>15</v>
      </c>
      <c r="AH152" s="10">
        <v>5</v>
      </c>
      <c r="AI152" s="10">
        <v>1</v>
      </c>
      <c r="AJ152" s="10" t="s">
        <v>15</v>
      </c>
      <c r="AK152" s="10" t="s">
        <v>15</v>
      </c>
      <c r="AL152" s="10" t="s">
        <v>15</v>
      </c>
      <c r="AM152" s="10" t="s">
        <v>15</v>
      </c>
    </row>
    <row r="153" spans="1:39" s="6" customFormat="1">
      <c r="A153" s="19" t="s">
        <v>16</v>
      </c>
      <c r="B153" s="19" t="s">
        <v>58</v>
      </c>
      <c r="C153" s="8">
        <v>0.1</v>
      </c>
      <c r="D153" s="7">
        <v>25</v>
      </c>
      <c r="E153" s="7">
        <v>2</v>
      </c>
      <c r="F153" s="7">
        <f>30+30</f>
        <v>60</v>
      </c>
      <c r="G153" s="7">
        <f>30</f>
        <v>30</v>
      </c>
      <c r="H153" s="7">
        <v>30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2">
        <f t="shared" si="57"/>
        <v>60</v>
      </c>
      <c r="V153" s="2">
        <f t="shared" si="58"/>
        <v>0</v>
      </c>
      <c r="W153" s="2">
        <f t="shared" si="55"/>
        <v>30</v>
      </c>
      <c r="X153" s="2">
        <f t="shared" si="59"/>
        <v>0</v>
      </c>
      <c r="Y153" s="2">
        <f t="shared" si="56"/>
        <v>30</v>
      </c>
      <c r="Z153" s="2">
        <f t="shared" si="60"/>
        <v>0</v>
      </c>
      <c r="AA153" s="5">
        <v>0.78800000000000003</v>
      </c>
      <c r="AB153" s="5">
        <v>0.90400000000000003</v>
      </c>
      <c r="AC153" s="5">
        <v>1.1299999999999999</v>
      </c>
      <c r="AD153" s="5">
        <v>1.1839999999999999</v>
      </c>
      <c r="AE153" s="18" t="s">
        <v>15</v>
      </c>
      <c r="AF153" s="9" t="s">
        <v>15</v>
      </c>
      <c r="AG153" s="10" t="s">
        <v>15</v>
      </c>
      <c r="AH153" s="10">
        <v>5</v>
      </c>
      <c r="AI153" s="10">
        <v>1</v>
      </c>
      <c r="AJ153" s="10" t="s">
        <v>15</v>
      </c>
      <c r="AK153" s="10" t="s">
        <v>15</v>
      </c>
      <c r="AL153" s="10" t="s">
        <v>15</v>
      </c>
      <c r="AM153" s="10" t="s">
        <v>15</v>
      </c>
    </row>
    <row r="154" spans="1:39" s="6" customFormat="1">
      <c r="A154" s="19" t="s">
        <v>16</v>
      </c>
      <c r="B154" s="19" t="s">
        <v>58</v>
      </c>
      <c r="C154" s="8">
        <v>0.1</v>
      </c>
      <c r="D154" s="7">
        <v>25</v>
      </c>
      <c r="E154" s="7">
        <v>3</v>
      </c>
      <c r="F154" s="7">
        <v>20</v>
      </c>
      <c r="G154" s="7">
        <v>0</v>
      </c>
      <c r="H154" s="7">
        <v>20</v>
      </c>
      <c r="I154" s="7">
        <v>10</v>
      </c>
      <c r="J154" s="7">
        <v>0</v>
      </c>
      <c r="K154" s="7">
        <v>10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2">
        <f t="shared" si="57"/>
        <v>20</v>
      </c>
      <c r="V154" s="2">
        <f t="shared" si="58"/>
        <v>10</v>
      </c>
      <c r="W154" s="2">
        <f t="shared" si="55"/>
        <v>0</v>
      </c>
      <c r="X154" s="2">
        <f t="shared" si="59"/>
        <v>0</v>
      </c>
      <c r="Y154" s="2">
        <f t="shared" si="56"/>
        <v>20</v>
      </c>
      <c r="Z154" s="2">
        <f t="shared" si="60"/>
        <v>10</v>
      </c>
      <c r="AA154" s="5">
        <v>0.79</v>
      </c>
      <c r="AB154" s="5">
        <v>0.91900000000000004</v>
      </c>
      <c r="AC154" s="5">
        <v>1.0740000000000001</v>
      </c>
      <c r="AD154" s="5">
        <v>1.141</v>
      </c>
      <c r="AE154" s="18" t="s">
        <v>15</v>
      </c>
      <c r="AF154" s="9" t="s">
        <v>15</v>
      </c>
      <c r="AG154" s="10" t="s">
        <v>15</v>
      </c>
      <c r="AH154" s="10">
        <v>5</v>
      </c>
      <c r="AI154" s="10">
        <v>1</v>
      </c>
      <c r="AJ154" s="10" t="s">
        <v>15</v>
      </c>
      <c r="AK154" s="10" t="s">
        <v>15</v>
      </c>
      <c r="AL154" s="10" t="s">
        <v>15</v>
      </c>
      <c r="AM154" s="10" t="s">
        <v>15</v>
      </c>
    </row>
    <row r="155" spans="1:39" s="6" customFormat="1">
      <c r="A155" s="19" t="s">
        <v>16</v>
      </c>
      <c r="B155" s="19" t="s">
        <v>58</v>
      </c>
      <c r="C155" s="8">
        <v>0.1</v>
      </c>
      <c r="D155" s="7">
        <v>25</v>
      </c>
      <c r="E155" s="7">
        <v>4</v>
      </c>
      <c r="F155" s="7">
        <f>30+20</f>
        <v>50</v>
      </c>
      <c r="G155" s="7">
        <f>30</f>
        <v>30</v>
      </c>
      <c r="H155" s="7">
        <v>20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2">
        <f t="shared" si="57"/>
        <v>50</v>
      </c>
      <c r="V155" s="2">
        <f t="shared" si="58"/>
        <v>0</v>
      </c>
      <c r="W155" s="2">
        <f t="shared" si="55"/>
        <v>30</v>
      </c>
      <c r="X155" s="2">
        <f t="shared" si="59"/>
        <v>0</v>
      </c>
      <c r="Y155" s="2">
        <f t="shared" si="56"/>
        <v>20</v>
      </c>
      <c r="Z155" s="2">
        <f t="shared" si="60"/>
        <v>0</v>
      </c>
      <c r="AA155" s="5">
        <v>0.77100000000000002</v>
      </c>
      <c r="AB155" s="5">
        <v>0.89900000000000002</v>
      </c>
      <c r="AC155" s="5">
        <v>1.0720000000000001</v>
      </c>
      <c r="AD155" s="5">
        <v>1.1379999999999999</v>
      </c>
      <c r="AE155" s="18" t="s">
        <v>15</v>
      </c>
      <c r="AF155" s="9" t="s">
        <v>15</v>
      </c>
      <c r="AG155" s="10" t="s">
        <v>15</v>
      </c>
      <c r="AH155" s="10">
        <v>5</v>
      </c>
      <c r="AI155" s="10">
        <v>1</v>
      </c>
      <c r="AJ155" s="10" t="s">
        <v>15</v>
      </c>
      <c r="AK155" s="10" t="s">
        <v>15</v>
      </c>
      <c r="AL155" s="10" t="s">
        <v>15</v>
      </c>
      <c r="AM155" s="10" t="s">
        <v>15</v>
      </c>
    </row>
    <row r="156" spans="1:39">
      <c r="A156" s="19" t="s">
        <v>16</v>
      </c>
      <c r="B156" s="19" t="s">
        <v>58</v>
      </c>
      <c r="C156" s="8">
        <v>0.1</v>
      </c>
      <c r="D156" s="7">
        <v>25</v>
      </c>
      <c r="E156" s="7">
        <v>5</v>
      </c>
      <c r="F156" s="7">
        <f t="shared" ref="F156:F157" si="71">30+20</f>
        <v>50</v>
      </c>
      <c r="G156" s="7">
        <f>30</f>
        <v>30</v>
      </c>
      <c r="H156" s="7">
        <v>20</v>
      </c>
      <c r="I156" s="7">
        <f t="shared" ref="I156:I157" si="72">30+30</f>
        <v>60</v>
      </c>
      <c r="J156" s="7">
        <v>30</v>
      </c>
      <c r="K156" s="7">
        <v>30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2">
        <f t="shared" si="57"/>
        <v>60</v>
      </c>
      <c r="V156" s="2">
        <f t="shared" si="58"/>
        <v>60</v>
      </c>
      <c r="W156" s="2">
        <f t="shared" si="55"/>
        <v>30</v>
      </c>
      <c r="X156" s="2">
        <f t="shared" si="59"/>
        <v>30</v>
      </c>
      <c r="Y156" s="2">
        <f t="shared" si="56"/>
        <v>30</v>
      </c>
      <c r="Z156" s="2">
        <f t="shared" si="60"/>
        <v>30</v>
      </c>
      <c r="AA156" s="5">
        <v>0.65600000000000003</v>
      </c>
      <c r="AB156" s="5">
        <v>0.82299999999999995</v>
      </c>
      <c r="AC156" s="18" t="s">
        <v>15</v>
      </c>
      <c r="AD156" s="18" t="s">
        <v>15</v>
      </c>
      <c r="AE156" s="18" t="s">
        <v>15</v>
      </c>
      <c r="AF156" s="5">
        <v>1.5940000000000001</v>
      </c>
      <c r="AG156" s="7">
        <v>8</v>
      </c>
      <c r="AH156" s="7">
        <v>8</v>
      </c>
      <c r="AI156" s="2">
        <v>0</v>
      </c>
      <c r="AJ156" s="30">
        <f t="shared" ref="AJ156:AJ157" si="73">(LN(AF156 / AA156))/AG156</f>
        <v>0.1109801338007589</v>
      </c>
      <c r="AK156" s="10" t="s">
        <v>15</v>
      </c>
      <c r="AL156" s="10" t="s">
        <v>15</v>
      </c>
      <c r="AM156" s="4">
        <f t="shared" si="62"/>
        <v>0.11725000000000001</v>
      </c>
    </row>
    <row r="157" spans="1:39">
      <c r="A157" s="19" t="s">
        <v>16</v>
      </c>
      <c r="B157" s="19" t="s">
        <v>58</v>
      </c>
      <c r="C157" s="8">
        <v>0.1</v>
      </c>
      <c r="D157" s="7">
        <v>25</v>
      </c>
      <c r="E157" s="7">
        <v>6</v>
      </c>
      <c r="F157" s="7">
        <f t="shared" si="71"/>
        <v>50</v>
      </c>
      <c r="G157" s="7">
        <f>30</f>
        <v>30</v>
      </c>
      <c r="H157" s="7">
        <v>20</v>
      </c>
      <c r="I157" s="7">
        <f t="shared" si="72"/>
        <v>60</v>
      </c>
      <c r="J157" s="7">
        <v>30</v>
      </c>
      <c r="K157" s="7">
        <v>30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2">
        <f t="shared" si="57"/>
        <v>60</v>
      </c>
      <c r="V157" s="2">
        <f t="shared" si="58"/>
        <v>60</v>
      </c>
      <c r="W157" s="2">
        <f t="shared" si="55"/>
        <v>30</v>
      </c>
      <c r="X157" s="2">
        <f t="shared" si="59"/>
        <v>30</v>
      </c>
      <c r="Y157" s="2">
        <f t="shared" si="56"/>
        <v>30</v>
      </c>
      <c r="Z157" s="2">
        <f t="shared" si="60"/>
        <v>30</v>
      </c>
      <c r="AA157" s="5">
        <v>0.68700000000000006</v>
      </c>
      <c r="AB157" s="5">
        <v>0.83699999999999997</v>
      </c>
      <c r="AC157" s="18" t="s">
        <v>15</v>
      </c>
      <c r="AD157" s="18" t="s">
        <v>15</v>
      </c>
      <c r="AE157" s="18" t="s">
        <v>15</v>
      </c>
      <c r="AF157" s="5">
        <v>1.641</v>
      </c>
      <c r="AG157" s="7">
        <v>8</v>
      </c>
      <c r="AH157" s="7">
        <v>8</v>
      </c>
      <c r="AI157" s="2">
        <v>0</v>
      </c>
      <c r="AJ157" s="30">
        <f t="shared" si="73"/>
        <v>0.10884084985846769</v>
      </c>
      <c r="AK157" s="10" t="s">
        <v>15</v>
      </c>
      <c r="AL157" s="10" t="s">
        <v>15</v>
      </c>
      <c r="AM157" s="4">
        <f t="shared" si="62"/>
        <v>0.11924999999999999</v>
      </c>
    </row>
    <row r="158" spans="1:39" s="6" customFormat="1">
      <c r="A158" s="19" t="s">
        <v>16</v>
      </c>
      <c r="B158" s="19" t="s">
        <v>58</v>
      </c>
      <c r="C158" s="8">
        <v>0.25</v>
      </c>
      <c r="D158" s="7">
        <v>25</v>
      </c>
      <c r="E158" s="7">
        <v>1</v>
      </c>
      <c r="F158" s="7">
        <f>50+30</f>
        <v>80</v>
      </c>
      <c r="G158" s="7">
        <f>50</f>
        <v>50</v>
      </c>
      <c r="H158" s="7">
        <v>30</v>
      </c>
      <c r="I158" s="7">
        <f>30+20</f>
        <v>50</v>
      </c>
      <c r="J158" s="7">
        <v>30</v>
      </c>
      <c r="K158" s="7">
        <v>20</v>
      </c>
      <c r="L158" s="7">
        <v>30</v>
      </c>
      <c r="M158" s="7">
        <v>0</v>
      </c>
      <c r="N158" s="7">
        <v>30</v>
      </c>
      <c r="O158" s="7">
        <v>30</v>
      </c>
      <c r="P158" s="7">
        <v>0</v>
      </c>
      <c r="Q158" s="7">
        <v>30</v>
      </c>
      <c r="R158" s="7">
        <v>0</v>
      </c>
      <c r="S158" s="7">
        <v>0</v>
      </c>
      <c r="T158" s="7">
        <v>0</v>
      </c>
      <c r="U158" s="2">
        <f t="shared" si="57"/>
        <v>80</v>
      </c>
      <c r="V158" s="2">
        <f t="shared" si="58"/>
        <v>50</v>
      </c>
      <c r="W158" s="2">
        <f t="shared" si="55"/>
        <v>50</v>
      </c>
      <c r="X158" s="2">
        <f t="shared" si="59"/>
        <v>30</v>
      </c>
      <c r="Y158" s="2">
        <f t="shared" si="56"/>
        <v>30</v>
      </c>
      <c r="Z158" s="2">
        <f t="shared" si="60"/>
        <v>30</v>
      </c>
      <c r="AA158" s="5">
        <v>0.97699999999999998</v>
      </c>
      <c r="AB158" s="5">
        <v>1.0169999999999999</v>
      </c>
      <c r="AC158" s="5">
        <v>1.032</v>
      </c>
      <c r="AD158" s="5">
        <v>1.3320000000000001</v>
      </c>
      <c r="AE158" s="5">
        <v>1.673</v>
      </c>
      <c r="AF158" s="9" t="s">
        <v>15</v>
      </c>
      <c r="AG158" s="10" t="s">
        <v>15</v>
      </c>
      <c r="AH158" s="10">
        <v>6</v>
      </c>
      <c r="AI158" s="10">
        <v>1</v>
      </c>
      <c r="AJ158" s="10" t="s">
        <v>15</v>
      </c>
      <c r="AK158" s="10" t="s">
        <v>15</v>
      </c>
      <c r="AL158" s="10" t="s">
        <v>15</v>
      </c>
      <c r="AM158" s="10" t="s">
        <v>15</v>
      </c>
    </row>
    <row r="159" spans="1:39" s="6" customFormat="1">
      <c r="A159" s="19" t="s">
        <v>16</v>
      </c>
      <c r="B159" s="19" t="s">
        <v>58</v>
      </c>
      <c r="C159" s="8">
        <v>0.25</v>
      </c>
      <c r="D159" s="7">
        <v>25</v>
      </c>
      <c r="E159" s="7">
        <v>2</v>
      </c>
      <c r="F159" s="7">
        <f>50+30</f>
        <v>80</v>
      </c>
      <c r="G159" s="7">
        <f>50</f>
        <v>50</v>
      </c>
      <c r="H159" s="7">
        <v>30</v>
      </c>
      <c r="I159" s="7">
        <f>30+20</f>
        <v>50</v>
      </c>
      <c r="J159" s="7">
        <v>30</v>
      </c>
      <c r="K159" s="7">
        <v>20</v>
      </c>
      <c r="L159" s="7">
        <v>30</v>
      </c>
      <c r="M159" s="7">
        <v>0</v>
      </c>
      <c r="N159" s="7">
        <v>30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2">
        <f t="shared" si="57"/>
        <v>80</v>
      </c>
      <c r="V159" s="2">
        <f t="shared" si="58"/>
        <v>50</v>
      </c>
      <c r="W159" s="2">
        <f t="shared" si="55"/>
        <v>50</v>
      </c>
      <c r="X159" s="2">
        <f t="shared" si="59"/>
        <v>30</v>
      </c>
      <c r="Y159" s="2">
        <f t="shared" si="56"/>
        <v>30</v>
      </c>
      <c r="Z159" s="2">
        <f t="shared" si="60"/>
        <v>30</v>
      </c>
      <c r="AA159" s="5">
        <v>0.96799999999999997</v>
      </c>
      <c r="AB159" s="18" t="s">
        <v>15</v>
      </c>
      <c r="AC159" s="18" t="s">
        <v>15</v>
      </c>
      <c r="AD159" s="18" t="s">
        <v>15</v>
      </c>
      <c r="AE159" s="18" t="s">
        <v>15</v>
      </c>
      <c r="AF159" s="9" t="s">
        <v>15</v>
      </c>
      <c r="AG159" s="10" t="s">
        <v>15</v>
      </c>
      <c r="AH159" s="10">
        <v>2</v>
      </c>
      <c r="AI159" s="10">
        <v>1</v>
      </c>
      <c r="AJ159" s="10" t="s">
        <v>15</v>
      </c>
      <c r="AK159" s="10" t="s">
        <v>15</v>
      </c>
      <c r="AL159" s="10" t="s">
        <v>15</v>
      </c>
      <c r="AM159" s="10" t="s">
        <v>15</v>
      </c>
    </row>
    <row r="160" spans="1:39">
      <c r="A160" s="19" t="s">
        <v>16</v>
      </c>
      <c r="B160" s="19" t="s">
        <v>58</v>
      </c>
      <c r="C160" s="8">
        <v>0.25</v>
      </c>
      <c r="D160" s="7">
        <v>25</v>
      </c>
      <c r="E160" s="7">
        <v>3</v>
      </c>
      <c r="F160" s="7">
        <v>50</v>
      </c>
      <c r="G160" s="7">
        <v>0</v>
      </c>
      <c r="H160" s="7">
        <v>50</v>
      </c>
      <c r="I160" s="7">
        <v>30</v>
      </c>
      <c r="J160" s="7">
        <v>0</v>
      </c>
      <c r="K160" s="7">
        <v>30</v>
      </c>
      <c r="L160" s="7">
        <v>30</v>
      </c>
      <c r="M160" s="7">
        <v>0</v>
      </c>
      <c r="N160" s="7">
        <v>30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2">
        <f t="shared" si="57"/>
        <v>50</v>
      </c>
      <c r="V160" s="2">
        <f t="shared" si="58"/>
        <v>30</v>
      </c>
      <c r="W160" s="2">
        <f t="shared" si="55"/>
        <v>0</v>
      </c>
      <c r="X160" s="2">
        <f t="shared" si="59"/>
        <v>0</v>
      </c>
      <c r="Y160" s="2">
        <f t="shared" si="56"/>
        <v>50</v>
      </c>
      <c r="Z160" s="2">
        <f t="shared" si="60"/>
        <v>30</v>
      </c>
      <c r="AA160" s="5">
        <v>0.72599999999999998</v>
      </c>
      <c r="AB160" s="5">
        <v>0.83599999999999997</v>
      </c>
      <c r="AC160" s="5">
        <v>0.85199999999999998</v>
      </c>
      <c r="AD160" s="5">
        <v>1.044</v>
      </c>
      <c r="AE160" s="18" t="s">
        <v>15</v>
      </c>
      <c r="AF160" s="5">
        <v>1.7889999999999999</v>
      </c>
      <c r="AG160" s="7">
        <v>11</v>
      </c>
      <c r="AH160" s="7">
        <v>11</v>
      </c>
      <c r="AI160" s="2">
        <v>0</v>
      </c>
      <c r="AJ160" s="30">
        <f t="shared" ref="AJ160:AJ162" si="74">(LN(AF160 / AA160))/AG160</f>
        <v>8.1987460789447533E-2</v>
      </c>
      <c r="AK160" s="32">
        <f t="shared" ref="AK160:AK161" si="75">(LN(AC160 / AA160))/AG160</f>
        <v>1.4548773818592702E-2</v>
      </c>
      <c r="AL160" s="32">
        <f t="shared" ref="AL160:AL161" si="76">(LN(AD160 / AA160))/AG160</f>
        <v>3.3024068510708E-2</v>
      </c>
      <c r="AM160" s="4">
        <f t="shared" si="62"/>
        <v>9.6636363636363631E-2</v>
      </c>
    </row>
    <row r="161" spans="1:39">
      <c r="A161" s="19" t="s">
        <v>16</v>
      </c>
      <c r="B161" s="19" t="s">
        <v>58</v>
      </c>
      <c r="C161" s="8">
        <v>0.25</v>
      </c>
      <c r="D161" s="7">
        <v>25</v>
      </c>
      <c r="E161" s="7">
        <v>4</v>
      </c>
      <c r="F161" s="7">
        <v>50</v>
      </c>
      <c r="G161" s="7">
        <v>0</v>
      </c>
      <c r="H161" s="7">
        <v>50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2">
        <f t="shared" si="57"/>
        <v>50</v>
      </c>
      <c r="V161" s="2">
        <f t="shared" si="58"/>
        <v>0</v>
      </c>
      <c r="W161" s="2">
        <f t="shared" si="55"/>
        <v>0</v>
      </c>
      <c r="X161" s="2">
        <f t="shared" si="59"/>
        <v>0</v>
      </c>
      <c r="Y161" s="2">
        <f t="shared" si="56"/>
        <v>50</v>
      </c>
      <c r="Z161" s="2">
        <f t="shared" si="60"/>
        <v>0</v>
      </c>
      <c r="AA161" s="5">
        <v>0.74199999999999999</v>
      </c>
      <c r="AB161" s="5">
        <v>0.84399999999999997</v>
      </c>
      <c r="AC161" s="5">
        <v>0.86599999999999999</v>
      </c>
      <c r="AD161" s="5">
        <v>1.032</v>
      </c>
      <c r="AE161" s="18" t="s">
        <v>15</v>
      </c>
      <c r="AF161" s="5">
        <v>1.8140000000000001</v>
      </c>
      <c r="AG161" s="7">
        <v>11</v>
      </c>
      <c r="AH161" s="7">
        <v>11</v>
      </c>
      <c r="AI161" s="2">
        <v>0</v>
      </c>
      <c r="AJ161" s="30">
        <f t="shared" si="74"/>
        <v>8.1267307955245602E-2</v>
      </c>
      <c r="AK161" s="32">
        <f t="shared" si="75"/>
        <v>1.4048696854095884E-2</v>
      </c>
      <c r="AL161" s="32">
        <f t="shared" si="76"/>
        <v>2.9991336624920692E-2</v>
      </c>
      <c r="AM161" s="4">
        <f t="shared" si="62"/>
        <v>9.745454545454546E-2</v>
      </c>
    </row>
    <row r="162" spans="1:39">
      <c r="A162" s="19" t="s">
        <v>16</v>
      </c>
      <c r="B162" s="19" t="s">
        <v>58</v>
      </c>
      <c r="C162" s="8">
        <v>0.25</v>
      </c>
      <c r="D162" s="7">
        <v>25</v>
      </c>
      <c r="E162" s="7">
        <v>5</v>
      </c>
      <c r="F162" s="7">
        <f t="shared" ref="F162" si="77">30+20</f>
        <v>50</v>
      </c>
      <c r="G162" s="7">
        <f>30</f>
        <v>30</v>
      </c>
      <c r="H162" s="7">
        <v>20</v>
      </c>
      <c r="I162" s="7">
        <v>10</v>
      </c>
      <c r="J162" s="7">
        <v>0</v>
      </c>
      <c r="K162" s="7">
        <v>10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2">
        <f t="shared" si="57"/>
        <v>50</v>
      </c>
      <c r="V162" s="2">
        <f t="shared" si="58"/>
        <v>10</v>
      </c>
      <c r="W162" s="2">
        <f t="shared" si="55"/>
        <v>30</v>
      </c>
      <c r="X162" s="2">
        <f t="shared" si="59"/>
        <v>0</v>
      </c>
      <c r="Y162" s="2">
        <f t="shared" si="56"/>
        <v>20</v>
      </c>
      <c r="Z162" s="2">
        <f t="shared" si="60"/>
        <v>10</v>
      </c>
      <c r="AA162" s="5">
        <v>0.66200000000000003</v>
      </c>
      <c r="AB162" s="5">
        <v>0.82099999999999995</v>
      </c>
      <c r="AC162" s="18" t="s">
        <v>15</v>
      </c>
      <c r="AD162" s="18" t="s">
        <v>15</v>
      </c>
      <c r="AE162" s="18" t="s">
        <v>15</v>
      </c>
      <c r="AF162" s="5">
        <v>1.6859999999999999</v>
      </c>
      <c r="AG162" s="7">
        <v>7</v>
      </c>
      <c r="AH162" s="7">
        <v>7</v>
      </c>
      <c r="AI162" s="2">
        <v>0</v>
      </c>
      <c r="AJ162" s="30">
        <f t="shared" si="74"/>
        <v>0.1335497975178275</v>
      </c>
      <c r="AK162" s="10" t="s">
        <v>15</v>
      </c>
      <c r="AL162" s="10" t="s">
        <v>15</v>
      </c>
      <c r="AM162" s="4">
        <f t="shared" si="62"/>
        <v>0.1462857142857143</v>
      </c>
    </row>
    <row r="163" spans="1:39" s="6" customFormat="1">
      <c r="A163" s="19" t="s">
        <v>16</v>
      </c>
      <c r="B163" s="19" t="s">
        <v>58</v>
      </c>
      <c r="C163" s="8">
        <v>0.5</v>
      </c>
      <c r="D163" s="7">
        <v>25</v>
      </c>
      <c r="E163" s="7">
        <v>1</v>
      </c>
      <c r="F163" s="7">
        <f>30+40</f>
        <v>70</v>
      </c>
      <c r="G163" s="7">
        <f>30</f>
        <v>30</v>
      </c>
      <c r="H163" s="7">
        <v>40</v>
      </c>
      <c r="I163" s="9" t="s">
        <v>15</v>
      </c>
      <c r="J163" s="9" t="s">
        <v>15</v>
      </c>
      <c r="K163" s="9" t="s">
        <v>15</v>
      </c>
      <c r="L163" s="9" t="s">
        <v>15</v>
      </c>
      <c r="M163" s="9" t="s">
        <v>15</v>
      </c>
      <c r="N163" s="9" t="s">
        <v>15</v>
      </c>
      <c r="O163" s="9" t="s">
        <v>15</v>
      </c>
      <c r="P163" s="9" t="s">
        <v>15</v>
      </c>
      <c r="Q163" s="9" t="s">
        <v>15</v>
      </c>
      <c r="R163" s="9" t="s">
        <v>15</v>
      </c>
      <c r="S163" s="9" t="s">
        <v>15</v>
      </c>
      <c r="T163" s="9" t="s">
        <v>15</v>
      </c>
      <c r="U163" s="2">
        <f t="shared" si="57"/>
        <v>70</v>
      </c>
      <c r="V163" s="2">
        <f t="shared" si="58"/>
        <v>0</v>
      </c>
      <c r="W163" s="2">
        <f t="shared" si="55"/>
        <v>30</v>
      </c>
      <c r="X163" s="2">
        <f t="shared" si="59"/>
        <v>0</v>
      </c>
      <c r="Y163" s="2">
        <f t="shared" si="56"/>
        <v>40</v>
      </c>
      <c r="Z163" s="2">
        <f t="shared" si="60"/>
        <v>0</v>
      </c>
      <c r="AA163" s="5">
        <v>0.97099999999999997</v>
      </c>
      <c r="AB163" s="10" t="s">
        <v>15</v>
      </c>
      <c r="AC163" s="10" t="s">
        <v>15</v>
      </c>
      <c r="AD163" s="10" t="s">
        <v>15</v>
      </c>
      <c r="AE163" s="10" t="s">
        <v>15</v>
      </c>
      <c r="AF163" s="9" t="s">
        <v>15</v>
      </c>
      <c r="AG163" s="10" t="s">
        <v>15</v>
      </c>
      <c r="AH163" s="10">
        <v>2</v>
      </c>
      <c r="AI163" s="10">
        <v>1</v>
      </c>
      <c r="AJ163" s="10" t="s">
        <v>15</v>
      </c>
      <c r="AK163" s="10" t="s">
        <v>15</v>
      </c>
      <c r="AL163" s="10" t="s">
        <v>15</v>
      </c>
      <c r="AM163" s="10" t="s">
        <v>15</v>
      </c>
    </row>
    <row r="164" spans="1:39" s="6" customFormat="1">
      <c r="A164" s="19" t="s">
        <v>16</v>
      </c>
      <c r="B164" s="19" t="s">
        <v>58</v>
      </c>
      <c r="C164" s="8">
        <v>0.5</v>
      </c>
      <c r="D164" s="7">
        <v>25</v>
      </c>
      <c r="E164" s="7">
        <v>2</v>
      </c>
      <c r="F164" s="7">
        <f>30+30</f>
        <v>60</v>
      </c>
      <c r="G164" s="7">
        <v>30</v>
      </c>
      <c r="H164" s="7">
        <v>30</v>
      </c>
      <c r="I164" s="7">
        <f>50+30</f>
        <v>80</v>
      </c>
      <c r="J164" s="7">
        <v>50</v>
      </c>
      <c r="K164" s="7">
        <v>30</v>
      </c>
      <c r="L164" s="7">
        <v>30</v>
      </c>
      <c r="M164" s="7">
        <v>0</v>
      </c>
      <c r="N164" s="7">
        <v>30</v>
      </c>
      <c r="O164" s="7">
        <v>30</v>
      </c>
      <c r="P164" s="7">
        <v>0</v>
      </c>
      <c r="Q164" s="7">
        <v>30</v>
      </c>
      <c r="R164" s="7">
        <v>0</v>
      </c>
      <c r="S164" s="7">
        <v>0</v>
      </c>
      <c r="T164" s="7">
        <v>0</v>
      </c>
      <c r="U164" s="2">
        <f t="shared" si="57"/>
        <v>80</v>
      </c>
      <c r="V164" s="2">
        <f t="shared" si="58"/>
        <v>80</v>
      </c>
      <c r="W164" s="2">
        <f t="shared" si="55"/>
        <v>50</v>
      </c>
      <c r="X164" s="2">
        <f t="shared" si="59"/>
        <v>50</v>
      </c>
      <c r="Y164" s="2">
        <f t="shared" si="56"/>
        <v>30</v>
      </c>
      <c r="Z164" s="2">
        <f t="shared" si="60"/>
        <v>30</v>
      </c>
      <c r="AA164" s="5">
        <v>0.872</v>
      </c>
      <c r="AB164" s="5">
        <v>0.89600000000000002</v>
      </c>
      <c r="AC164" s="5">
        <v>1.1200000000000001</v>
      </c>
      <c r="AD164" s="5">
        <v>1.4239999999999999</v>
      </c>
      <c r="AE164" s="5">
        <v>1.63</v>
      </c>
      <c r="AF164" s="9" t="s">
        <v>15</v>
      </c>
      <c r="AG164" s="10" t="s">
        <v>15</v>
      </c>
      <c r="AH164" s="10">
        <v>6</v>
      </c>
      <c r="AI164" s="10">
        <v>1</v>
      </c>
      <c r="AJ164" s="10" t="s">
        <v>15</v>
      </c>
      <c r="AK164" s="10" t="s">
        <v>15</v>
      </c>
      <c r="AL164" s="10" t="s">
        <v>15</v>
      </c>
      <c r="AM164" s="10" t="s">
        <v>15</v>
      </c>
    </row>
    <row r="165" spans="1:39" s="6" customFormat="1">
      <c r="A165" s="19" t="s">
        <v>16</v>
      </c>
      <c r="B165" s="19" t="s">
        <v>58</v>
      </c>
      <c r="C165" s="8">
        <v>0.5</v>
      </c>
      <c r="D165" s="7">
        <v>25</v>
      </c>
      <c r="E165" s="7">
        <v>3</v>
      </c>
      <c r="F165" s="7">
        <f>30+30</f>
        <v>60</v>
      </c>
      <c r="G165" s="7">
        <v>30</v>
      </c>
      <c r="H165" s="7">
        <v>30</v>
      </c>
      <c r="I165" s="7">
        <f>30+20</f>
        <v>50</v>
      </c>
      <c r="J165" s="7">
        <v>30</v>
      </c>
      <c r="K165" s="7">
        <v>20</v>
      </c>
      <c r="L165" s="7">
        <v>30</v>
      </c>
      <c r="M165" s="7">
        <v>0</v>
      </c>
      <c r="N165" s="7">
        <v>30</v>
      </c>
      <c r="O165" s="7">
        <v>20</v>
      </c>
      <c r="P165" s="7">
        <v>0</v>
      </c>
      <c r="Q165" s="7">
        <v>20</v>
      </c>
      <c r="R165" s="7">
        <v>0</v>
      </c>
      <c r="S165" s="7">
        <v>0</v>
      </c>
      <c r="T165" s="7">
        <v>0</v>
      </c>
      <c r="U165" s="2">
        <f t="shared" si="57"/>
        <v>60</v>
      </c>
      <c r="V165" s="2">
        <f t="shared" si="58"/>
        <v>50</v>
      </c>
      <c r="W165" s="2">
        <f t="shared" si="55"/>
        <v>30</v>
      </c>
      <c r="X165" s="2">
        <f t="shared" si="59"/>
        <v>30</v>
      </c>
      <c r="Y165" s="2">
        <f t="shared" si="56"/>
        <v>30</v>
      </c>
      <c r="Z165" s="2">
        <f t="shared" si="60"/>
        <v>30</v>
      </c>
      <c r="AA165" s="5">
        <v>0.80800000000000005</v>
      </c>
      <c r="AB165" s="5">
        <v>0.94399999999999995</v>
      </c>
      <c r="AC165" s="5">
        <v>1.2629999999999999</v>
      </c>
      <c r="AD165" s="5">
        <v>1.2709999999999999</v>
      </c>
      <c r="AE165" s="5">
        <v>1.575</v>
      </c>
      <c r="AF165" s="9" t="s">
        <v>15</v>
      </c>
      <c r="AG165" s="10" t="s">
        <v>15</v>
      </c>
      <c r="AH165" s="10">
        <v>6</v>
      </c>
      <c r="AI165" s="10">
        <v>1</v>
      </c>
      <c r="AJ165" s="10" t="s">
        <v>15</v>
      </c>
      <c r="AK165" s="10" t="s">
        <v>15</v>
      </c>
      <c r="AL165" s="10" t="s">
        <v>15</v>
      </c>
      <c r="AM165" s="10" t="s">
        <v>15</v>
      </c>
    </row>
    <row r="166" spans="1:39" s="6" customFormat="1">
      <c r="A166" s="19" t="s">
        <v>16</v>
      </c>
      <c r="B166" s="19" t="s">
        <v>58</v>
      </c>
      <c r="C166" s="8">
        <v>0.5</v>
      </c>
      <c r="D166" s="7">
        <v>25</v>
      </c>
      <c r="E166" s="7">
        <v>4</v>
      </c>
      <c r="F166" s="7">
        <f t="shared" ref="F166" si="78">30+30</f>
        <v>60</v>
      </c>
      <c r="G166" s="7">
        <v>30</v>
      </c>
      <c r="H166" s="7">
        <v>30</v>
      </c>
      <c r="I166" s="7">
        <v>30</v>
      </c>
      <c r="J166" s="7">
        <v>0</v>
      </c>
      <c r="K166" s="7">
        <v>30</v>
      </c>
      <c r="L166" s="7">
        <v>30</v>
      </c>
      <c r="M166" s="7">
        <v>0</v>
      </c>
      <c r="N166" s="7">
        <v>30</v>
      </c>
      <c r="O166" s="7">
        <v>30</v>
      </c>
      <c r="P166" s="7">
        <v>0</v>
      </c>
      <c r="Q166" s="7">
        <v>30</v>
      </c>
      <c r="R166" s="7">
        <v>0</v>
      </c>
      <c r="S166" s="7">
        <v>0</v>
      </c>
      <c r="T166" s="7">
        <v>0</v>
      </c>
      <c r="U166" s="2">
        <f t="shared" si="57"/>
        <v>60</v>
      </c>
      <c r="V166" s="2">
        <f t="shared" si="58"/>
        <v>30</v>
      </c>
      <c r="W166" s="2">
        <f t="shared" si="55"/>
        <v>30</v>
      </c>
      <c r="X166" s="2">
        <f t="shared" si="59"/>
        <v>0</v>
      </c>
      <c r="Y166" s="2">
        <f t="shared" si="56"/>
        <v>30</v>
      </c>
      <c r="Z166" s="2">
        <f t="shared" si="60"/>
        <v>30</v>
      </c>
      <c r="AA166" s="5">
        <v>0.79400000000000004</v>
      </c>
      <c r="AB166" s="5">
        <v>0.94</v>
      </c>
      <c r="AC166" s="5">
        <v>1.2569999999999999</v>
      </c>
      <c r="AD166" s="5">
        <v>1.2609999999999999</v>
      </c>
      <c r="AE166" s="5">
        <v>1.597</v>
      </c>
      <c r="AF166" s="9" t="s">
        <v>15</v>
      </c>
      <c r="AG166" s="10" t="s">
        <v>15</v>
      </c>
      <c r="AH166" s="10">
        <v>6</v>
      </c>
      <c r="AI166" s="10">
        <v>1</v>
      </c>
      <c r="AJ166" s="10" t="s">
        <v>15</v>
      </c>
      <c r="AK166" s="10" t="s">
        <v>15</v>
      </c>
      <c r="AL166" s="10" t="s">
        <v>15</v>
      </c>
      <c r="AM166" s="10" t="s">
        <v>15</v>
      </c>
    </row>
    <row r="167" spans="1:39">
      <c r="A167" s="19" t="s">
        <v>16</v>
      </c>
      <c r="B167" s="19" t="s">
        <v>58</v>
      </c>
      <c r="C167" s="8">
        <v>0.5</v>
      </c>
      <c r="D167" s="7">
        <v>25</v>
      </c>
      <c r="E167" s="7">
        <v>5</v>
      </c>
      <c r="F167" s="7">
        <v>30</v>
      </c>
      <c r="G167" s="7">
        <v>0</v>
      </c>
      <c r="H167" s="7">
        <v>30</v>
      </c>
      <c r="I167" s="7">
        <v>60</v>
      </c>
      <c r="J167" s="7">
        <v>0</v>
      </c>
      <c r="K167" s="7">
        <v>60</v>
      </c>
      <c r="L167" s="7">
        <v>60</v>
      </c>
      <c r="M167" s="7">
        <v>0</v>
      </c>
      <c r="N167" s="7">
        <v>60</v>
      </c>
      <c r="O167" s="7">
        <v>30</v>
      </c>
      <c r="P167" s="7">
        <v>0</v>
      </c>
      <c r="Q167" s="7">
        <v>30</v>
      </c>
      <c r="R167" s="7">
        <v>0</v>
      </c>
      <c r="S167" s="7">
        <v>0</v>
      </c>
      <c r="T167" s="7">
        <v>0</v>
      </c>
      <c r="U167" s="2">
        <f t="shared" si="57"/>
        <v>60</v>
      </c>
      <c r="V167" s="2">
        <f t="shared" si="58"/>
        <v>60</v>
      </c>
      <c r="W167" s="2">
        <f t="shared" si="55"/>
        <v>0</v>
      </c>
      <c r="X167" s="2">
        <f t="shared" si="59"/>
        <v>0</v>
      </c>
      <c r="Y167" s="2">
        <f t="shared" si="56"/>
        <v>60</v>
      </c>
      <c r="Z167" s="2">
        <f t="shared" si="60"/>
        <v>60</v>
      </c>
      <c r="AA167" s="5">
        <v>0.747</v>
      </c>
      <c r="AB167" s="5">
        <v>0.90700000000000003</v>
      </c>
      <c r="AC167" s="5">
        <v>0.99299999999999999</v>
      </c>
      <c r="AD167" s="5">
        <v>1.044</v>
      </c>
      <c r="AE167" s="5">
        <v>1.278</v>
      </c>
      <c r="AF167" s="5">
        <v>1.9079999999999999</v>
      </c>
      <c r="AG167" s="7">
        <v>11</v>
      </c>
      <c r="AH167" s="7">
        <v>11</v>
      </c>
      <c r="AI167" s="2">
        <v>0</v>
      </c>
      <c r="AJ167" s="30">
        <f t="shared" ref="AJ167:AJ171" si="79">(LN(AF167 / AA167))/AG167</f>
        <v>8.5249606079583137E-2</v>
      </c>
      <c r="AK167" s="32">
        <f t="shared" ref="AK167:AK171" si="80">(LN(AC167 / AA167))/AG167</f>
        <v>2.5878679901123216E-2</v>
      </c>
      <c r="AL167" s="32">
        <f t="shared" ref="AL167:AL171" si="81">(LN(AD167 / AA167))/AG167</f>
        <v>3.043178030088789E-2</v>
      </c>
      <c r="AM167" s="4">
        <f t="shared" si="62"/>
        <v>0.10554545454545455</v>
      </c>
    </row>
    <row r="168" spans="1:39">
      <c r="A168" s="19" t="s">
        <v>16</v>
      </c>
      <c r="B168" s="19" t="s">
        <v>58</v>
      </c>
      <c r="C168" s="8">
        <v>0.5</v>
      </c>
      <c r="D168" s="7">
        <v>25</v>
      </c>
      <c r="E168" s="7">
        <v>6</v>
      </c>
      <c r="F168" s="7">
        <v>80</v>
      </c>
      <c r="G168" s="7">
        <v>0</v>
      </c>
      <c r="H168" s="7">
        <v>80</v>
      </c>
      <c r="I168" s="7">
        <v>30</v>
      </c>
      <c r="J168" s="7">
        <v>0</v>
      </c>
      <c r="K168" s="7">
        <v>30</v>
      </c>
      <c r="L168" s="7">
        <v>40</v>
      </c>
      <c r="M168" s="7">
        <v>0</v>
      </c>
      <c r="N168" s="7">
        <v>40</v>
      </c>
      <c r="O168" s="7">
        <v>10</v>
      </c>
      <c r="P168" s="7">
        <v>0</v>
      </c>
      <c r="Q168" s="7">
        <v>10</v>
      </c>
      <c r="R168" s="7">
        <v>0</v>
      </c>
      <c r="S168" s="7">
        <v>0</v>
      </c>
      <c r="T168" s="7">
        <v>0</v>
      </c>
      <c r="U168" s="2">
        <f t="shared" si="57"/>
        <v>80</v>
      </c>
      <c r="V168" s="2">
        <f t="shared" si="58"/>
        <v>40</v>
      </c>
      <c r="W168" s="2">
        <f t="shared" si="55"/>
        <v>0</v>
      </c>
      <c r="X168" s="2">
        <f t="shared" si="59"/>
        <v>0</v>
      </c>
      <c r="Y168" s="2">
        <f t="shared" si="56"/>
        <v>80</v>
      </c>
      <c r="Z168" s="2">
        <f t="shared" si="60"/>
        <v>40</v>
      </c>
      <c r="AA168" s="5">
        <v>0.76</v>
      </c>
      <c r="AB168" s="5">
        <v>0.90200000000000002</v>
      </c>
      <c r="AC168" s="5">
        <v>0.97899999999999998</v>
      </c>
      <c r="AD168" s="5">
        <v>1.0589999999999999</v>
      </c>
      <c r="AE168" s="5">
        <v>1.246</v>
      </c>
      <c r="AF168" s="5">
        <v>1.8149999999999999</v>
      </c>
      <c r="AG168" s="7">
        <v>11</v>
      </c>
      <c r="AH168" s="7">
        <v>11</v>
      </c>
      <c r="AI168" s="2">
        <v>0</v>
      </c>
      <c r="AJ168" s="30">
        <f t="shared" si="79"/>
        <v>7.9138392128961302E-2</v>
      </c>
      <c r="AK168" s="32">
        <f t="shared" si="80"/>
        <v>2.3019382659103062E-2</v>
      </c>
      <c r="AL168" s="32">
        <f t="shared" si="81"/>
        <v>3.0160173847366332E-2</v>
      </c>
      <c r="AM168" s="4">
        <f t="shared" si="62"/>
        <v>9.5909090909090902E-2</v>
      </c>
    </row>
    <row r="169" spans="1:39">
      <c r="A169" s="19" t="s">
        <v>16</v>
      </c>
      <c r="B169" s="19" t="s">
        <v>58</v>
      </c>
      <c r="C169" s="8">
        <v>0.5</v>
      </c>
      <c r="D169" s="7">
        <v>25</v>
      </c>
      <c r="E169" s="7">
        <v>7</v>
      </c>
      <c r="F169" s="7">
        <v>60</v>
      </c>
      <c r="G169" s="7">
        <v>0</v>
      </c>
      <c r="H169" s="7">
        <v>60</v>
      </c>
      <c r="I169" s="7">
        <v>50</v>
      </c>
      <c r="J169" s="7">
        <v>0</v>
      </c>
      <c r="K169" s="7">
        <v>50</v>
      </c>
      <c r="L169" s="7">
        <v>70</v>
      </c>
      <c r="M169" s="7">
        <v>0</v>
      </c>
      <c r="N169" s="7">
        <v>70</v>
      </c>
      <c r="O169" s="7">
        <v>30</v>
      </c>
      <c r="P169" s="7">
        <v>0</v>
      </c>
      <c r="Q169" s="7">
        <v>30</v>
      </c>
      <c r="R169" s="7">
        <v>0</v>
      </c>
      <c r="S169" s="7">
        <v>0</v>
      </c>
      <c r="T169" s="7">
        <v>0</v>
      </c>
      <c r="U169" s="2">
        <f t="shared" si="57"/>
        <v>70</v>
      </c>
      <c r="V169" s="2">
        <f t="shared" si="58"/>
        <v>70</v>
      </c>
      <c r="W169" s="2">
        <f t="shared" si="55"/>
        <v>0</v>
      </c>
      <c r="X169" s="2">
        <f t="shared" si="59"/>
        <v>0</v>
      </c>
      <c r="Y169" s="2">
        <f t="shared" si="56"/>
        <v>70</v>
      </c>
      <c r="Z169" s="2">
        <f t="shared" si="60"/>
        <v>70</v>
      </c>
      <c r="AA169" s="5">
        <v>0.748</v>
      </c>
      <c r="AB169" s="5">
        <v>0.96899999999999997</v>
      </c>
      <c r="AC169" s="5">
        <v>0.97599999999999998</v>
      </c>
      <c r="AD169" s="5">
        <v>1.179</v>
      </c>
      <c r="AE169" s="5">
        <v>1.508</v>
      </c>
      <c r="AF169" s="5">
        <v>1.7749999999999999</v>
      </c>
      <c r="AG169" s="7">
        <v>8</v>
      </c>
      <c r="AH169" s="7">
        <v>8</v>
      </c>
      <c r="AI169" s="2">
        <v>0</v>
      </c>
      <c r="AJ169" s="30">
        <f t="shared" si="79"/>
        <v>0.10801909049187987</v>
      </c>
      <c r="AK169" s="32">
        <f t="shared" si="80"/>
        <v>3.3257451054826893E-2</v>
      </c>
      <c r="AL169" s="32">
        <f t="shared" si="81"/>
        <v>5.6877365320361709E-2</v>
      </c>
      <c r="AM169" s="4">
        <f t="shared" si="62"/>
        <v>0.12837499999999999</v>
      </c>
    </row>
    <row r="170" spans="1:39">
      <c r="A170" s="19" t="s">
        <v>17</v>
      </c>
      <c r="B170" s="19" t="s">
        <v>57</v>
      </c>
      <c r="C170" s="8">
        <v>0</v>
      </c>
      <c r="D170" s="7">
        <v>0</v>
      </c>
      <c r="E170" s="7">
        <v>1</v>
      </c>
      <c r="F170" s="7">
        <v>10</v>
      </c>
      <c r="G170" s="7">
        <v>0</v>
      </c>
      <c r="H170" s="7">
        <v>10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">
        <f t="shared" si="57"/>
        <v>10</v>
      </c>
      <c r="V170" s="2">
        <f t="shared" si="58"/>
        <v>0</v>
      </c>
      <c r="W170" s="2">
        <f t="shared" si="55"/>
        <v>0</v>
      </c>
      <c r="X170" s="2">
        <f t="shared" si="59"/>
        <v>0</v>
      </c>
      <c r="Y170" s="2">
        <f t="shared" si="56"/>
        <v>10</v>
      </c>
      <c r="Z170" s="2">
        <f t="shared" si="60"/>
        <v>0</v>
      </c>
      <c r="AA170" s="5">
        <v>0.79400000000000004</v>
      </c>
      <c r="AB170" s="5">
        <v>0.89400000000000002</v>
      </c>
      <c r="AC170" s="5">
        <v>1.127</v>
      </c>
      <c r="AD170" s="5">
        <v>1.389</v>
      </c>
      <c r="AE170" s="5">
        <v>1.425</v>
      </c>
      <c r="AF170" s="5">
        <v>2.0179999999999998</v>
      </c>
      <c r="AG170" s="7">
        <v>8</v>
      </c>
      <c r="AH170" s="7">
        <v>8</v>
      </c>
      <c r="AI170" s="2">
        <v>0</v>
      </c>
      <c r="AJ170" s="30">
        <f t="shared" si="79"/>
        <v>0.11659734245830229</v>
      </c>
      <c r="AK170" s="32">
        <f t="shared" si="80"/>
        <v>4.3778881599080062E-2</v>
      </c>
      <c r="AL170" s="32">
        <f t="shared" si="81"/>
        <v>6.9906985188401008E-2</v>
      </c>
      <c r="AM170" s="4">
        <f t="shared" si="62"/>
        <v>0.15299999999999997</v>
      </c>
    </row>
    <row r="171" spans="1:39">
      <c r="A171" s="19" t="s">
        <v>17</v>
      </c>
      <c r="B171" s="19" t="s">
        <v>57</v>
      </c>
      <c r="C171" s="8">
        <v>0</v>
      </c>
      <c r="D171" s="7">
        <v>0</v>
      </c>
      <c r="E171" s="7">
        <v>2</v>
      </c>
      <c r="F171" s="7">
        <v>10</v>
      </c>
      <c r="G171" s="7">
        <v>0</v>
      </c>
      <c r="H171" s="7">
        <v>10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2">
        <f t="shared" si="57"/>
        <v>10</v>
      </c>
      <c r="V171" s="2">
        <f t="shared" si="58"/>
        <v>0</v>
      </c>
      <c r="W171" s="2">
        <f t="shared" si="55"/>
        <v>0</v>
      </c>
      <c r="X171" s="2">
        <f t="shared" si="59"/>
        <v>0</v>
      </c>
      <c r="Y171" s="2">
        <f t="shared" si="56"/>
        <v>10</v>
      </c>
      <c r="Z171" s="2">
        <f t="shared" si="60"/>
        <v>0</v>
      </c>
      <c r="AA171" s="5">
        <v>0.77300000000000002</v>
      </c>
      <c r="AB171" s="5">
        <v>0.89900000000000002</v>
      </c>
      <c r="AC171" s="5">
        <v>1.1240000000000001</v>
      </c>
      <c r="AD171" s="5">
        <v>1.377</v>
      </c>
      <c r="AE171" s="5">
        <v>1.425</v>
      </c>
      <c r="AF171" s="5">
        <v>1.974</v>
      </c>
      <c r="AG171" s="7">
        <v>8</v>
      </c>
      <c r="AH171" s="7">
        <v>8</v>
      </c>
      <c r="AI171" s="2">
        <v>0</v>
      </c>
      <c r="AJ171" s="30">
        <f t="shared" si="79"/>
        <v>0.1171922714257506</v>
      </c>
      <c r="AK171" s="32">
        <f t="shared" si="80"/>
        <v>4.6796247733276806E-2</v>
      </c>
      <c r="AL171" s="32">
        <f t="shared" si="81"/>
        <v>7.2172931267654103E-2</v>
      </c>
      <c r="AM171" s="4">
        <f t="shared" si="62"/>
        <v>0.15012500000000001</v>
      </c>
    </row>
    <row r="172" spans="1:39">
      <c r="A172" s="19" t="s">
        <v>17</v>
      </c>
      <c r="B172" s="19" t="s">
        <v>57</v>
      </c>
      <c r="C172" s="8">
        <v>0</v>
      </c>
      <c r="D172" s="7">
        <v>0</v>
      </c>
      <c r="E172" s="7">
        <v>3</v>
      </c>
      <c r="F172" s="7">
        <v>10</v>
      </c>
      <c r="G172" s="7">
        <v>0</v>
      </c>
      <c r="H172" s="7">
        <v>10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2">
        <f t="shared" si="57"/>
        <v>10</v>
      </c>
      <c r="V172" s="2">
        <f t="shared" si="58"/>
        <v>0</v>
      </c>
      <c r="W172" s="2">
        <f t="shared" si="55"/>
        <v>0</v>
      </c>
      <c r="X172" s="2">
        <f t="shared" si="59"/>
        <v>0</v>
      </c>
      <c r="Y172" s="2">
        <f t="shared" si="56"/>
        <v>10</v>
      </c>
      <c r="Z172" s="2">
        <f t="shared" si="60"/>
        <v>0</v>
      </c>
      <c r="AA172" s="5">
        <v>0.77400000000000002</v>
      </c>
      <c r="AB172" s="5">
        <v>0.89600000000000002</v>
      </c>
      <c r="AC172" s="5">
        <v>1.129</v>
      </c>
      <c r="AD172" s="5">
        <v>1.3859999999999999</v>
      </c>
      <c r="AE172" s="5">
        <v>1.4359999999999999</v>
      </c>
      <c r="AF172" s="9" t="s">
        <v>15</v>
      </c>
      <c r="AG172" s="10" t="s">
        <v>15</v>
      </c>
      <c r="AH172" s="10">
        <v>6</v>
      </c>
      <c r="AI172" s="10">
        <v>1</v>
      </c>
      <c r="AJ172" s="10" t="s">
        <v>15</v>
      </c>
      <c r="AK172" s="10" t="s">
        <v>15</v>
      </c>
      <c r="AL172" s="10" t="s">
        <v>15</v>
      </c>
      <c r="AM172" s="10" t="s">
        <v>15</v>
      </c>
    </row>
    <row r="173" spans="1:39">
      <c r="A173" s="19" t="s">
        <v>17</v>
      </c>
      <c r="B173" s="19" t="s">
        <v>57</v>
      </c>
      <c r="C173" s="8">
        <v>0</v>
      </c>
      <c r="D173" s="7">
        <v>0</v>
      </c>
      <c r="E173" s="7">
        <v>4</v>
      </c>
      <c r="F173" s="7">
        <v>10</v>
      </c>
      <c r="G173" s="7">
        <v>0</v>
      </c>
      <c r="H173" s="7">
        <v>10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2">
        <f t="shared" si="57"/>
        <v>10</v>
      </c>
      <c r="V173" s="2">
        <f t="shared" si="58"/>
        <v>0</v>
      </c>
      <c r="W173" s="2">
        <f t="shared" si="55"/>
        <v>0</v>
      </c>
      <c r="X173" s="2">
        <f t="shared" si="59"/>
        <v>0</v>
      </c>
      <c r="Y173" s="2">
        <f t="shared" si="56"/>
        <v>10</v>
      </c>
      <c r="Z173" s="2">
        <f t="shared" si="60"/>
        <v>0</v>
      </c>
      <c r="AA173" s="5">
        <v>0.79700000000000004</v>
      </c>
      <c r="AB173" s="5">
        <v>0.82899999999999996</v>
      </c>
      <c r="AC173" s="5">
        <v>1.03</v>
      </c>
      <c r="AD173" s="5">
        <v>1.077</v>
      </c>
      <c r="AE173" s="5">
        <v>1.2270000000000001</v>
      </c>
      <c r="AF173" s="9" t="s">
        <v>15</v>
      </c>
      <c r="AG173" s="10" t="s">
        <v>15</v>
      </c>
      <c r="AH173" s="10">
        <v>6</v>
      </c>
      <c r="AI173" s="10">
        <v>1</v>
      </c>
      <c r="AJ173" s="10" t="s">
        <v>15</v>
      </c>
      <c r="AK173" s="10" t="s">
        <v>15</v>
      </c>
      <c r="AL173" s="10" t="s">
        <v>15</v>
      </c>
      <c r="AM173" s="10" t="s">
        <v>15</v>
      </c>
    </row>
    <row r="174" spans="1:39" s="16" customFormat="1">
      <c r="A174" s="19" t="s">
        <v>17</v>
      </c>
      <c r="B174" s="19" t="s">
        <v>57</v>
      </c>
      <c r="C174" s="8">
        <v>0</v>
      </c>
      <c r="D174" s="7">
        <v>0</v>
      </c>
      <c r="E174" s="7">
        <v>5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2">
        <f t="shared" si="57"/>
        <v>0</v>
      </c>
      <c r="V174" s="2">
        <f t="shared" si="58"/>
        <v>0</v>
      </c>
      <c r="W174" s="2">
        <f t="shared" si="55"/>
        <v>0</v>
      </c>
      <c r="X174" s="2">
        <f t="shared" si="59"/>
        <v>0</v>
      </c>
      <c r="Y174" s="2">
        <f t="shared" si="56"/>
        <v>0</v>
      </c>
      <c r="Z174" s="2">
        <f t="shared" si="60"/>
        <v>0</v>
      </c>
      <c r="AA174" s="5">
        <v>0.752</v>
      </c>
      <c r="AB174" s="5">
        <v>1</v>
      </c>
      <c r="AC174" s="5">
        <v>0.98</v>
      </c>
      <c r="AD174" s="18" t="s">
        <v>15</v>
      </c>
      <c r="AE174" s="18" t="s">
        <v>15</v>
      </c>
      <c r="AF174" s="5">
        <v>1.913</v>
      </c>
      <c r="AG174" s="7">
        <v>6</v>
      </c>
      <c r="AH174" s="7">
        <v>6</v>
      </c>
      <c r="AI174" s="2">
        <v>0</v>
      </c>
      <c r="AJ174" s="30">
        <f t="shared" ref="AJ174:AJ179" si="82">(LN(AF174 / AA174))/AG174</f>
        <v>0.15561527424840216</v>
      </c>
      <c r="AK174" s="32">
        <f t="shared" ref="AK174:AK179" si="83">(LN(AC174 / AA174))/AG174</f>
        <v>4.4136041285796283E-2</v>
      </c>
      <c r="AL174" s="10" t="s">
        <v>15</v>
      </c>
      <c r="AM174" s="4">
        <f t="shared" si="62"/>
        <v>0.19350000000000001</v>
      </c>
    </row>
    <row r="175" spans="1:39" s="16" customFormat="1">
      <c r="A175" s="19" t="s">
        <v>17</v>
      </c>
      <c r="B175" s="19" t="s">
        <v>57</v>
      </c>
      <c r="C175" s="8">
        <v>0</v>
      </c>
      <c r="D175" s="7">
        <v>0</v>
      </c>
      <c r="E175" s="7">
        <v>6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2">
        <f t="shared" si="57"/>
        <v>0</v>
      </c>
      <c r="V175" s="2">
        <f t="shared" si="58"/>
        <v>0</v>
      </c>
      <c r="W175" s="2">
        <f t="shared" si="55"/>
        <v>0</v>
      </c>
      <c r="X175" s="2">
        <f t="shared" si="59"/>
        <v>0</v>
      </c>
      <c r="Y175" s="2">
        <f t="shared" si="56"/>
        <v>0</v>
      </c>
      <c r="Z175" s="2">
        <f t="shared" si="60"/>
        <v>0</v>
      </c>
      <c r="AA175" s="5">
        <v>0.79</v>
      </c>
      <c r="AB175" s="5">
        <v>1.022</v>
      </c>
      <c r="AC175" s="5">
        <v>1.3380000000000001</v>
      </c>
      <c r="AD175" s="18" t="s">
        <v>15</v>
      </c>
      <c r="AE175" s="18" t="s">
        <v>15</v>
      </c>
      <c r="AF175" s="5">
        <v>1.927</v>
      </c>
      <c r="AG175" s="7">
        <v>6</v>
      </c>
      <c r="AH175" s="7">
        <v>6</v>
      </c>
      <c r="AI175" s="2">
        <v>0</v>
      </c>
      <c r="AJ175" s="30">
        <f t="shared" si="82"/>
        <v>0.14861445382554989</v>
      </c>
      <c r="AK175" s="32">
        <f t="shared" si="83"/>
        <v>8.7816382537851082E-2</v>
      </c>
      <c r="AL175" s="10" t="s">
        <v>15</v>
      </c>
      <c r="AM175" s="4">
        <f t="shared" si="62"/>
        <v>0.1895</v>
      </c>
    </row>
    <row r="176" spans="1:39" s="16" customFormat="1">
      <c r="A176" s="19" t="s">
        <v>17</v>
      </c>
      <c r="B176" s="19" t="s">
        <v>57</v>
      </c>
      <c r="C176" s="8">
        <v>0</v>
      </c>
      <c r="D176" s="7">
        <v>0</v>
      </c>
      <c r="E176" s="7">
        <v>7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2">
        <f t="shared" si="57"/>
        <v>0</v>
      </c>
      <c r="V176" s="2">
        <f t="shared" si="58"/>
        <v>0</v>
      </c>
      <c r="W176" s="2">
        <f t="shared" si="55"/>
        <v>0</v>
      </c>
      <c r="X176" s="2">
        <f t="shared" si="59"/>
        <v>0</v>
      </c>
      <c r="Y176" s="2">
        <f t="shared" si="56"/>
        <v>0</v>
      </c>
      <c r="Z176" s="2">
        <f t="shared" si="60"/>
        <v>0</v>
      </c>
      <c r="AA176" s="5">
        <v>0.78400000000000003</v>
      </c>
      <c r="AB176" s="5">
        <v>1.0269999999999999</v>
      </c>
      <c r="AC176" s="5">
        <v>1.109</v>
      </c>
      <c r="AD176" s="18" t="s">
        <v>15</v>
      </c>
      <c r="AE176" s="18" t="s">
        <v>15</v>
      </c>
      <c r="AF176" s="5">
        <v>2</v>
      </c>
      <c r="AG176" s="7">
        <v>6</v>
      </c>
      <c r="AH176" s="7">
        <v>6</v>
      </c>
      <c r="AI176" s="2">
        <v>0</v>
      </c>
      <c r="AJ176" s="30">
        <f t="shared" si="82"/>
        <v>0.15608223986527908</v>
      </c>
      <c r="AK176" s="32">
        <f t="shared" si="83"/>
        <v>5.7800827833326518E-2</v>
      </c>
      <c r="AL176" s="10" t="s">
        <v>15</v>
      </c>
      <c r="AM176" s="4">
        <f t="shared" si="62"/>
        <v>0.20266666666666666</v>
      </c>
    </row>
    <row r="177" spans="1:39" s="16" customFormat="1">
      <c r="A177" s="19" t="s">
        <v>17</v>
      </c>
      <c r="B177" s="19" t="s">
        <v>57</v>
      </c>
      <c r="C177" s="8">
        <v>0</v>
      </c>
      <c r="D177" s="7">
        <v>0</v>
      </c>
      <c r="E177" s="7">
        <v>8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2">
        <f t="shared" si="57"/>
        <v>0</v>
      </c>
      <c r="V177" s="2">
        <f t="shared" si="58"/>
        <v>0</v>
      </c>
      <c r="W177" s="2">
        <f t="shared" si="55"/>
        <v>0</v>
      </c>
      <c r="X177" s="2">
        <f t="shared" si="59"/>
        <v>0</v>
      </c>
      <c r="Y177" s="2">
        <f t="shared" si="56"/>
        <v>0</v>
      </c>
      <c r="Z177" s="2">
        <f t="shared" si="60"/>
        <v>0</v>
      </c>
      <c r="AA177" s="5">
        <v>0.747</v>
      </c>
      <c r="AB177" s="5">
        <v>0.98099999999999998</v>
      </c>
      <c r="AC177" s="5">
        <v>0.95299999999999996</v>
      </c>
      <c r="AD177" s="18" t="s">
        <v>15</v>
      </c>
      <c r="AE177" s="18" t="s">
        <v>15</v>
      </c>
      <c r="AF177" s="5">
        <v>1.9730000000000001</v>
      </c>
      <c r="AG177" s="7">
        <v>6</v>
      </c>
      <c r="AH177" s="7">
        <v>6</v>
      </c>
      <c r="AI177" s="2">
        <v>0</v>
      </c>
      <c r="AJ177" s="30">
        <f t="shared" si="82"/>
        <v>0.16187422014829966</v>
      </c>
      <c r="AK177" s="32">
        <f t="shared" si="83"/>
        <v>4.0591619753564116E-2</v>
      </c>
      <c r="AL177" s="10" t="s">
        <v>15</v>
      </c>
      <c r="AM177" s="4">
        <f t="shared" si="62"/>
        <v>0.20433333333333334</v>
      </c>
    </row>
    <row r="178" spans="1:39">
      <c r="A178" s="19" t="s">
        <v>17</v>
      </c>
      <c r="B178" s="19" t="s">
        <v>57</v>
      </c>
      <c r="C178" s="8">
        <v>0.1</v>
      </c>
      <c r="D178" s="7">
        <v>0</v>
      </c>
      <c r="E178" s="7">
        <v>1</v>
      </c>
      <c r="F178" s="7">
        <v>10</v>
      </c>
      <c r="G178" s="7">
        <v>0</v>
      </c>
      <c r="H178" s="7">
        <v>10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2">
        <f t="shared" si="57"/>
        <v>10</v>
      </c>
      <c r="V178" s="2">
        <f t="shared" si="58"/>
        <v>0</v>
      </c>
      <c r="W178" s="2">
        <f t="shared" si="55"/>
        <v>0</v>
      </c>
      <c r="X178" s="2">
        <f t="shared" si="59"/>
        <v>0</v>
      </c>
      <c r="Y178" s="2">
        <f t="shared" si="56"/>
        <v>10</v>
      </c>
      <c r="Z178" s="2">
        <f t="shared" si="60"/>
        <v>0</v>
      </c>
      <c r="AA178" s="5">
        <v>0.82099999999999995</v>
      </c>
      <c r="AB178" s="5">
        <v>0.875</v>
      </c>
      <c r="AC178" s="5">
        <v>1.1499999999999999</v>
      </c>
      <c r="AD178" s="5">
        <v>1.1950000000000001</v>
      </c>
      <c r="AE178" s="5">
        <v>1.4550000000000001</v>
      </c>
      <c r="AF178" s="5">
        <v>2.1230000000000002</v>
      </c>
      <c r="AG178" s="7">
        <v>8</v>
      </c>
      <c r="AH178" s="7">
        <v>8</v>
      </c>
      <c r="AI178" s="2">
        <v>0</v>
      </c>
      <c r="AJ178" s="30">
        <f t="shared" si="82"/>
        <v>0.1187577940313535</v>
      </c>
      <c r="AK178" s="32">
        <f t="shared" si="83"/>
        <v>4.2124263988108437E-2</v>
      </c>
      <c r="AL178" s="32">
        <f t="shared" ref="AL178:AL179" si="84">(LN(AD178 / AA178))/AG178</f>
        <v>4.6922294364147875E-2</v>
      </c>
      <c r="AM178" s="4">
        <f t="shared" si="62"/>
        <v>0.16275000000000003</v>
      </c>
    </row>
    <row r="179" spans="1:39">
      <c r="A179" s="19" t="s">
        <v>17</v>
      </c>
      <c r="B179" s="19" t="s">
        <v>57</v>
      </c>
      <c r="C179" s="8">
        <v>0.1</v>
      </c>
      <c r="D179" s="7">
        <v>0</v>
      </c>
      <c r="E179" s="7">
        <v>2</v>
      </c>
      <c r="F179" s="7">
        <v>0</v>
      </c>
      <c r="G179" s="7">
        <v>0</v>
      </c>
      <c r="H179" s="2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2">
        <f t="shared" si="57"/>
        <v>0</v>
      </c>
      <c r="V179" s="2">
        <f t="shared" si="58"/>
        <v>0</v>
      </c>
      <c r="W179" s="2">
        <f t="shared" si="55"/>
        <v>0</v>
      </c>
      <c r="X179" s="2">
        <f t="shared" si="59"/>
        <v>0</v>
      </c>
      <c r="Y179" s="2">
        <f t="shared" si="56"/>
        <v>0</v>
      </c>
      <c r="Z179" s="2">
        <f t="shared" si="60"/>
        <v>0</v>
      </c>
      <c r="AA179" s="5">
        <v>0.78400000000000003</v>
      </c>
      <c r="AB179" s="5">
        <v>0.90500000000000003</v>
      </c>
      <c r="AC179" s="5">
        <v>1.117</v>
      </c>
      <c r="AD179" s="5">
        <v>1.196</v>
      </c>
      <c r="AE179" s="5">
        <v>1.472</v>
      </c>
      <c r="AF179" s="5">
        <v>2.145</v>
      </c>
      <c r="AG179" s="7">
        <v>8</v>
      </c>
      <c r="AH179" s="7">
        <v>8</v>
      </c>
      <c r="AI179" s="2">
        <v>0</v>
      </c>
      <c r="AJ179" s="30">
        <f t="shared" si="82"/>
        <v>0.12581072637646368</v>
      </c>
      <c r="AK179" s="32">
        <f t="shared" si="83"/>
        <v>4.4249097339849108E-2</v>
      </c>
      <c r="AL179" s="32">
        <f t="shared" si="84"/>
        <v>5.2791114270021144E-2</v>
      </c>
      <c r="AM179" s="4">
        <f t="shared" si="62"/>
        <v>0.170125</v>
      </c>
    </row>
    <row r="180" spans="1:39">
      <c r="A180" s="19" t="s">
        <v>17</v>
      </c>
      <c r="B180" s="19" t="s">
        <v>57</v>
      </c>
      <c r="C180" s="8">
        <v>0.1</v>
      </c>
      <c r="D180" s="7">
        <v>0</v>
      </c>
      <c r="E180" s="7">
        <v>3</v>
      </c>
      <c r="F180" s="7">
        <v>30</v>
      </c>
      <c r="G180" s="7">
        <v>0</v>
      </c>
      <c r="H180" s="7">
        <v>30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2">
        <f t="shared" si="57"/>
        <v>30</v>
      </c>
      <c r="V180" s="2">
        <f t="shared" si="58"/>
        <v>0</v>
      </c>
      <c r="W180" s="2">
        <f t="shared" si="55"/>
        <v>0</v>
      </c>
      <c r="X180" s="2">
        <f t="shared" si="59"/>
        <v>0</v>
      </c>
      <c r="Y180" s="2">
        <f t="shared" si="56"/>
        <v>30</v>
      </c>
      <c r="Z180" s="2">
        <f t="shared" si="60"/>
        <v>0</v>
      </c>
      <c r="AA180" s="5">
        <v>0.80800000000000005</v>
      </c>
      <c r="AB180" s="5">
        <v>0.81499999999999995</v>
      </c>
      <c r="AC180" s="18" t="s">
        <v>15</v>
      </c>
      <c r="AD180" s="5">
        <v>0.91700000000000004</v>
      </c>
      <c r="AE180" s="5">
        <v>1.1399999999999999</v>
      </c>
      <c r="AF180" s="9" t="s">
        <v>15</v>
      </c>
      <c r="AG180" s="10" t="s">
        <v>15</v>
      </c>
      <c r="AH180" s="10">
        <v>6</v>
      </c>
      <c r="AI180" s="10">
        <v>1</v>
      </c>
      <c r="AJ180" s="10" t="s">
        <v>15</v>
      </c>
      <c r="AK180" s="10" t="s">
        <v>15</v>
      </c>
      <c r="AL180" s="10" t="s">
        <v>15</v>
      </c>
      <c r="AM180" s="10" t="s">
        <v>15</v>
      </c>
    </row>
    <row r="181" spans="1:39">
      <c r="A181" s="19" t="s">
        <v>17</v>
      </c>
      <c r="B181" s="19" t="s">
        <v>57</v>
      </c>
      <c r="C181" s="8">
        <v>0.1</v>
      </c>
      <c r="D181" s="7">
        <v>0</v>
      </c>
      <c r="E181" s="7">
        <v>4</v>
      </c>
      <c r="F181" s="7">
        <v>10</v>
      </c>
      <c r="G181" s="7">
        <v>0</v>
      </c>
      <c r="H181" s="7">
        <v>10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2">
        <f t="shared" si="57"/>
        <v>10</v>
      </c>
      <c r="V181" s="2">
        <f t="shared" si="58"/>
        <v>0</v>
      </c>
      <c r="W181" s="2">
        <f t="shared" si="55"/>
        <v>0</v>
      </c>
      <c r="X181" s="2">
        <f t="shared" si="59"/>
        <v>0</v>
      </c>
      <c r="Y181" s="2">
        <f t="shared" si="56"/>
        <v>10</v>
      </c>
      <c r="Z181" s="2">
        <f t="shared" si="60"/>
        <v>0</v>
      </c>
      <c r="AA181" s="5">
        <v>0.80700000000000005</v>
      </c>
      <c r="AB181" s="5">
        <v>0.94099999999999995</v>
      </c>
      <c r="AC181" s="5">
        <v>1.2090000000000001</v>
      </c>
      <c r="AD181" s="5">
        <v>1.179</v>
      </c>
      <c r="AE181" s="5">
        <v>1.5189999999999999</v>
      </c>
      <c r="AF181" s="5">
        <v>1.8380000000000001</v>
      </c>
      <c r="AG181" s="7">
        <v>7</v>
      </c>
      <c r="AH181" s="7">
        <v>7</v>
      </c>
      <c r="AI181" s="2">
        <v>0</v>
      </c>
      <c r="AJ181" s="30">
        <f t="shared" ref="AJ181:AJ196" si="85">(LN(AF181 / AA181))/AG181</f>
        <v>0.11758709066366908</v>
      </c>
      <c r="AK181" s="32">
        <f t="shared" ref="AK181:AK196" si="86">(LN(AC181 / AA181))/AG181</f>
        <v>5.7746454620691987E-2</v>
      </c>
      <c r="AL181" s="32">
        <f>(LN(AD181 / AA181))/AG181</f>
        <v>5.4156890323917441E-2</v>
      </c>
      <c r="AM181" s="4">
        <f t="shared" si="62"/>
        <v>0.1472857142857143</v>
      </c>
    </row>
    <row r="182" spans="1:39" s="16" customFormat="1">
      <c r="A182" s="19" t="s">
        <v>17</v>
      </c>
      <c r="B182" s="19" t="s">
        <v>57</v>
      </c>
      <c r="C182" s="8">
        <v>0.1</v>
      </c>
      <c r="D182" s="7">
        <v>0</v>
      </c>
      <c r="E182" s="7">
        <v>5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2">
        <f t="shared" si="57"/>
        <v>0</v>
      </c>
      <c r="V182" s="2">
        <f t="shared" si="58"/>
        <v>0</v>
      </c>
      <c r="W182" s="2">
        <f t="shared" si="55"/>
        <v>0</v>
      </c>
      <c r="X182" s="2">
        <f t="shared" si="59"/>
        <v>0</v>
      </c>
      <c r="Y182" s="2">
        <f t="shared" si="56"/>
        <v>0</v>
      </c>
      <c r="Z182" s="2">
        <f t="shared" si="60"/>
        <v>0</v>
      </c>
      <c r="AA182" s="5">
        <v>0.76900000000000002</v>
      </c>
      <c r="AB182" s="5">
        <v>0.97099999999999997</v>
      </c>
      <c r="AC182" s="5">
        <v>0.99399999999999999</v>
      </c>
      <c r="AD182" s="18" t="s">
        <v>15</v>
      </c>
      <c r="AE182" s="18" t="s">
        <v>15</v>
      </c>
      <c r="AF182" s="5">
        <v>1.99</v>
      </c>
      <c r="AG182" s="7">
        <v>6</v>
      </c>
      <c r="AH182" s="7">
        <v>6</v>
      </c>
      <c r="AI182" s="2">
        <v>0</v>
      </c>
      <c r="AJ182" s="30">
        <f t="shared" si="85"/>
        <v>0.15846649136881566</v>
      </c>
      <c r="AK182" s="32">
        <f t="shared" si="86"/>
        <v>4.2774372858488348E-2</v>
      </c>
      <c r="AL182" s="10" t="s">
        <v>15</v>
      </c>
      <c r="AM182" s="4">
        <f t="shared" si="62"/>
        <v>0.20350000000000001</v>
      </c>
    </row>
    <row r="183" spans="1:39">
      <c r="A183" s="19" t="s">
        <v>17</v>
      </c>
      <c r="B183" s="19" t="s">
        <v>57</v>
      </c>
      <c r="C183" s="8">
        <v>0.25</v>
      </c>
      <c r="D183" s="7">
        <v>0</v>
      </c>
      <c r="E183" s="7">
        <v>1</v>
      </c>
      <c r="F183" s="7">
        <v>10</v>
      </c>
      <c r="G183" s="7">
        <v>0</v>
      </c>
      <c r="H183" s="7">
        <v>10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2">
        <f t="shared" si="57"/>
        <v>10</v>
      </c>
      <c r="V183" s="2">
        <f t="shared" si="58"/>
        <v>0</v>
      </c>
      <c r="W183" s="2">
        <f t="shared" si="55"/>
        <v>0</v>
      </c>
      <c r="X183" s="2">
        <f t="shared" si="59"/>
        <v>0</v>
      </c>
      <c r="Y183" s="2">
        <f t="shared" si="56"/>
        <v>10</v>
      </c>
      <c r="Z183" s="2">
        <f t="shared" si="60"/>
        <v>0</v>
      </c>
      <c r="AA183" s="5">
        <v>0.78500000000000003</v>
      </c>
      <c r="AB183" s="5">
        <v>0.89</v>
      </c>
      <c r="AC183" s="5">
        <v>1.1499999999999999</v>
      </c>
      <c r="AD183" s="5">
        <v>1.4139999999999999</v>
      </c>
      <c r="AE183" s="5">
        <v>1.468</v>
      </c>
      <c r="AF183" s="5">
        <v>2.2109999999999999</v>
      </c>
      <c r="AG183" s="7">
        <v>8</v>
      </c>
      <c r="AH183" s="7">
        <v>8</v>
      </c>
      <c r="AI183" s="2">
        <v>0</v>
      </c>
      <c r="AJ183" s="30">
        <f t="shared" si="85"/>
        <v>0.12943955788437972</v>
      </c>
      <c r="AK183" s="32">
        <f t="shared" si="86"/>
        <v>4.7729187946860908E-2</v>
      </c>
      <c r="AL183" s="32">
        <f t="shared" ref="AL183:AL196" si="87">(LN(AD183 / AA183))/AG183</f>
        <v>7.3561766084263694E-2</v>
      </c>
      <c r="AM183" s="4">
        <f t="shared" si="62"/>
        <v>0.17824999999999996</v>
      </c>
    </row>
    <row r="184" spans="1:39">
      <c r="A184" s="19" t="s">
        <v>17</v>
      </c>
      <c r="B184" s="19" t="s">
        <v>57</v>
      </c>
      <c r="C184" s="8">
        <v>0.25</v>
      </c>
      <c r="D184" s="7">
        <v>0</v>
      </c>
      <c r="E184" s="7">
        <v>2</v>
      </c>
      <c r="F184" s="7">
        <v>10</v>
      </c>
      <c r="G184" s="7">
        <v>0</v>
      </c>
      <c r="H184" s="7">
        <v>10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2">
        <f t="shared" si="57"/>
        <v>10</v>
      </c>
      <c r="V184" s="2">
        <f t="shared" si="58"/>
        <v>0</v>
      </c>
      <c r="W184" s="2">
        <f t="shared" si="55"/>
        <v>0</v>
      </c>
      <c r="X184" s="2">
        <f t="shared" si="59"/>
        <v>0</v>
      </c>
      <c r="Y184" s="2">
        <f t="shared" si="56"/>
        <v>10</v>
      </c>
      <c r="Z184" s="2">
        <f t="shared" si="60"/>
        <v>0</v>
      </c>
      <c r="AA184" s="5">
        <v>0.79100000000000004</v>
      </c>
      <c r="AB184" s="5">
        <v>0.92600000000000005</v>
      </c>
      <c r="AC184" s="5">
        <v>1.2050000000000001</v>
      </c>
      <c r="AD184" s="5">
        <v>1.1850000000000001</v>
      </c>
      <c r="AE184" s="5">
        <v>1.5309999999999999</v>
      </c>
      <c r="AF184" s="5">
        <v>2.0169999999999999</v>
      </c>
      <c r="AG184" s="7">
        <v>6</v>
      </c>
      <c r="AH184" s="7">
        <v>6</v>
      </c>
      <c r="AI184" s="2">
        <v>0</v>
      </c>
      <c r="AJ184" s="30">
        <f t="shared" si="85"/>
        <v>0.1560114283644263</v>
      </c>
      <c r="AK184" s="32">
        <f t="shared" si="86"/>
        <v>7.0156146359516933E-2</v>
      </c>
      <c r="AL184" s="32">
        <f t="shared" si="87"/>
        <v>6.7366680966929618E-2</v>
      </c>
      <c r="AM184" s="4">
        <f t="shared" si="62"/>
        <v>0.20433333333333334</v>
      </c>
    </row>
    <row r="185" spans="1:39">
      <c r="A185" s="19" t="s">
        <v>17</v>
      </c>
      <c r="B185" s="19" t="s">
        <v>57</v>
      </c>
      <c r="C185" s="8">
        <v>0.25</v>
      </c>
      <c r="D185" s="7">
        <v>0</v>
      </c>
      <c r="E185" s="7">
        <v>3</v>
      </c>
      <c r="F185" s="7">
        <v>10</v>
      </c>
      <c r="G185" s="7">
        <v>0</v>
      </c>
      <c r="H185" s="7">
        <v>10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2">
        <f t="shared" si="57"/>
        <v>10</v>
      </c>
      <c r="V185" s="2">
        <f t="shared" si="58"/>
        <v>0</v>
      </c>
      <c r="W185" s="2">
        <f t="shared" si="55"/>
        <v>0</v>
      </c>
      <c r="X185" s="2">
        <f t="shared" si="59"/>
        <v>0</v>
      </c>
      <c r="Y185" s="2">
        <f t="shared" si="56"/>
        <v>10</v>
      </c>
      <c r="Z185" s="2">
        <f t="shared" si="60"/>
        <v>0</v>
      </c>
      <c r="AA185" s="5">
        <v>0.76700000000000002</v>
      </c>
      <c r="AB185" s="5">
        <v>0.84299999999999997</v>
      </c>
      <c r="AC185" s="5">
        <v>1.1000000000000001</v>
      </c>
      <c r="AD185" s="5">
        <v>1.3340000000000001</v>
      </c>
      <c r="AE185" s="5">
        <v>1.4239999999999999</v>
      </c>
      <c r="AF185" s="5">
        <v>2.0979999999999999</v>
      </c>
      <c r="AG185" s="7">
        <v>8</v>
      </c>
      <c r="AH185" s="7">
        <v>8</v>
      </c>
      <c r="AI185" s="2">
        <v>0</v>
      </c>
      <c r="AJ185" s="30">
        <f t="shared" si="85"/>
        <v>0.12578162344862326</v>
      </c>
      <c r="AK185" s="32">
        <f t="shared" si="86"/>
        <v>4.5072332177400733E-2</v>
      </c>
      <c r="AL185" s="32">
        <f t="shared" si="87"/>
        <v>6.918130313853911E-2</v>
      </c>
      <c r="AM185" s="4">
        <f t="shared" si="62"/>
        <v>0.166375</v>
      </c>
    </row>
    <row r="186" spans="1:39">
      <c r="A186" s="19" t="s">
        <v>17</v>
      </c>
      <c r="B186" s="19" t="s">
        <v>57</v>
      </c>
      <c r="C186" s="8">
        <v>0.25</v>
      </c>
      <c r="D186" s="7">
        <v>0</v>
      </c>
      <c r="E186" s="7">
        <v>4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2">
        <f t="shared" si="57"/>
        <v>0</v>
      </c>
      <c r="V186" s="2">
        <f t="shared" si="58"/>
        <v>0</v>
      </c>
      <c r="W186" s="2">
        <f t="shared" si="55"/>
        <v>0</v>
      </c>
      <c r="X186" s="2">
        <f t="shared" si="59"/>
        <v>0</v>
      </c>
      <c r="Y186" s="2">
        <f t="shared" si="56"/>
        <v>0</v>
      </c>
      <c r="Z186" s="2">
        <f t="shared" si="60"/>
        <v>0</v>
      </c>
      <c r="AA186" s="5">
        <v>0.84299999999999997</v>
      </c>
      <c r="AB186" s="5">
        <v>0.96899999999999997</v>
      </c>
      <c r="AC186" s="5">
        <v>1.2609999999999999</v>
      </c>
      <c r="AD186" s="5">
        <v>1.238</v>
      </c>
      <c r="AE186" s="5">
        <v>1.6439999999999999</v>
      </c>
      <c r="AF186" s="5">
        <v>2.085</v>
      </c>
      <c r="AG186" s="7">
        <v>7</v>
      </c>
      <c r="AH186" s="7">
        <v>7</v>
      </c>
      <c r="AI186" s="2">
        <v>0</v>
      </c>
      <c r="AJ186" s="30">
        <f t="shared" si="85"/>
        <v>0.12936531089014949</v>
      </c>
      <c r="AK186" s="32">
        <f t="shared" si="86"/>
        <v>5.752762542329487E-2</v>
      </c>
      <c r="AL186" s="32">
        <f t="shared" si="87"/>
        <v>5.4897927891812269E-2</v>
      </c>
      <c r="AM186" s="4">
        <f t="shared" si="62"/>
        <v>0.17742857142857144</v>
      </c>
    </row>
    <row r="187" spans="1:39" s="16" customFormat="1">
      <c r="A187" s="19" t="s">
        <v>17</v>
      </c>
      <c r="B187" s="19" t="s">
        <v>57</v>
      </c>
      <c r="C187" s="8">
        <v>0.5</v>
      </c>
      <c r="D187" s="7">
        <v>0</v>
      </c>
      <c r="E187" s="7">
        <v>1</v>
      </c>
      <c r="F187" s="7">
        <v>10</v>
      </c>
      <c r="G187" s="7">
        <v>0</v>
      </c>
      <c r="H187" s="7">
        <v>10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2">
        <f t="shared" si="57"/>
        <v>10</v>
      </c>
      <c r="V187" s="2">
        <f t="shared" si="58"/>
        <v>0</v>
      </c>
      <c r="W187" s="2">
        <f t="shared" si="55"/>
        <v>0</v>
      </c>
      <c r="X187" s="2">
        <f t="shared" si="59"/>
        <v>0</v>
      </c>
      <c r="Y187" s="2">
        <f t="shared" si="56"/>
        <v>10</v>
      </c>
      <c r="Z187" s="2">
        <f t="shared" si="60"/>
        <v>0</v>
      </c>
      <c r="AA187" s="5">
        <v>0.79500000000000004</v>
      </c>
      <c r="AB187" s="5">
        <v>0.92800000000000005</v>
      </c>
      <c r="AC187" s="5">
        <v>1.222</v>
      </c>
      <c r="AD187" s="5">
        <v>1.514</v>
      </c>
      <c r="AE187" s="5">
        <v>1.59</v>
      </c>
      <c r="AF187" s="5">
        <v>2.25</v>
      </c>
      <c r="AG187" s="7">
        <v>8</v>
      </c>
      <c r="AH187" s="7">
        <v>8</v>
      </c>
      <c r="AI187" s="2">
        <v>0</v>
      </c>
      <c r="AJ187" s="30">
        <f t="shared" si="85"/>
        <v>0.13004292256801672</v>
      </c>
      <c r="AK187" s="32">
        <f t="shared" si="86"/>
        <v>5.3737753134651081E-2</v>
      </c>
      <c r="AL187" s="32">
        <f t="shared" si="87"/>
        <v>8.0521039917882772E-2</v>
      </c>
      <c r="AM187" s="4">
        <f t="shared" si="62"/>
        <v>0.18187500000000001</v>
      </c>
    </row>
    <row r="188" spans="1:39">
      <c r="A188" s="19" t="s">
        <v>17</v>
      </c>
      <c r="B188" s="19" t="s">
        <v>57</v>
      </c>
      <c r="C188" s="8">
        <v>0.5</v>
      </c>
      <c r="D188" s="7">
        <v>0</v>
      </c>
      <c r="E188" s="7">
        <v>2</v>
      </c>
      <c r="F188" s="7">
        <v>10</v>
      </c>
      <c r="G188" s="7">
        <v>0</v>
      </c>
      <c r="H188" s="7">
        <v>10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2">
        <f t="shared" si="57"/>
        <v>10</v>
      </c>
      <c r="V188" s="2">
        <f t="shared" si="58"/>
        <v>0</v>
      </c>
      <c r="W188" s="2">
        <f t="shared" si="55"/>
        <v>0</v>
      </c>
      <c r="X188" s="2">
        <f t="shared" si="59"/>
        <v>0</v>
      </c>
      <c r="Y188" s="2">
        <f t="shared" si="56"/>
        <v>10</v>
      </c>
      <c r="Z188" s="2">
        <f t="shared" si="60"/>
        <v>0</v>
      </c>
      <c r="AA188" s="5">
        <v>0.82</v>
      </c>
      <c r="AB188" s="5">
        <v>0.96899999999999997</v>
      </c>
      <c r="AC188" s="5">
        <v>1.21</v>
      </c>
      <c r="AD188" s="5">
        <v>1.276</v>
      </c>
      <c r="AE188" s="5">
        <v>1.609</v>
      </c>
      <c r="AF188" s="5">
        <v>2.145</v>
      </c>
      <c r="AG188" s="7">
        <v>6</v>
      </c>
      <c r="AH188" s="7">
        <v>6</v>
      </c>
      <c r="AI188" s="2">
        <v>0</v>
      </c>
      <c r="AJ188" s="30">
        <f t="shared" si="85"/>
        <v>0.16026508185063645</v>
      </c>
      <c r="AK188" s="32">
        <f t="shared" si="86"/>
        <v>6.4845216388747989E-2</v>
      </c>
      <c r="AL188" s="32">
        <f t="shared" si="87"/>
        <v>7.369685394107274E-2</v>
      </c>
      <c r="AM188" s="4">
        <f t="shared" si="62"/>
        <v>0.22083333333333335</v>
      </c>
    </row>
    <row r="189" spans="1:39">
      <c r="A189" s="19" t="s">
        <v>17</v>
      </c>
      <c r="B189" s="19" t="s">
        <v>57</v>
      </c>
      <c r="C189" s="8">
        <v>0.5</v>
      </c>
      <c r="D189" s="7">
        <v>0</v>
      </c>
      <c r="E189" s="7">
        <v>3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2">
        <f t="shared" si="57"/>
        <v>0</v>
      </c>
      <c r="V189" s="2">
        <f t="shared" si="58"/>
        <v>0</v>
      </c>
      <c r="W189" s="2">
        <f t="shared" si="55"/>
        <v>0</v>
      </c>
      <c r="X189" s="2">
        <f t="shared" si="59"/>
        <v>0</v>
      </c>
      <c r="Y189" s="2">
        <f t="shared" si="56"/>
        <v>0</v>
      </c>
      <c r="Z189" s="2">
        <f t="shared" si="60"/>
        <v>0</v>
      </c>
      <c r="AA189" s="5">
        <v>0.75900000000000001</v>
      </c>
      <c r="AB189" s="5">
        <v>0.85099999999999998</v>
      </c>
      <c r="AC189" s="5">
        <v>1.105</v>
      </c>
      <c r="AD189" s="5">
        <v>1.1559999999999999</v>
      </c>
      <c r="AE189" s="5">
        <v>1.42</v>
      </c>
      <c r="AF189" s="5">
        <v>2.161</v>
      </c>
      <c r="AG189" s="7">
        <v>8</v>
      </c>
      <c r="AH189" s="7">
        <v>8</v>
      </c>
      <c r="AI189" s="2">
        <v>0</v>
      </c>
      <c r="AJ189" s="30">
        <f t="shared" si="85"/>
        <v>0.13079057238890701</v>
      </c>
      <c r="AK189" s="32">
        <f t="shared" si="86"/>
        <v>4.6949854569527896E-2</v>
      </c>
      <c r="AL189" s="32">
        <f t="shared" si="87"/>
        <v>5.2589908979586604E-2</v>
      </c>
      <c r="AM189" s="4">
        <f t="shared" si="62"/>
        <v>0.17525000000000002</v>
      </c>
    </row>
    <row r="190" spans="1:39">
      <c r="A190" s="19" t="s">
        <v>17</v>
      </c>
      <c r="B190" s="19" t="s">
        <v>57</v>
      </c>
      <c r="C190" s="8">
        <v>0.5</v>
      </c>
      <c r="D190" s="7">
        <v>0</v>
      </c>
      <c r="E190" s="7">
        <v>4</v>
      </c>
      <c r="F190" s="7">
        <v>10</v>
      </c>
      <c r="G190" s="7">
        <v>0</v>
      </c>
      <c r="H190" s="7">
        <v>10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2">
        <f t="shared" si="57"/>
        <v>10</v>
      </c>
      <c r="V190" s="2">
        <f t="shared" si="58"/>
        <v>0</v>
      </c>
      <c r="W190" s="2">
        <f t="shared" si="55"/>
        <v>0</v>
      </c>
      <c r="X190" s="2">
        <f t="shared" si="59"/>
        <v>0</v>
      </c>
      <c r="Y190" s="2">
        <f t="shared" si="56"/>
        <v>10</v>
      </c>
      <c r="Z190" s="2">
        <f t="shared" si="60"/>
        <v>0</v>
      </c>
      <c r="AA190" s="5">
        <v>0.78700000000000003</v>
      </c>
      <c r="AB190" s="5">
        <v>0.93899999999999995</v>
      </c>
      <c r="AC190" s="5">
        <v>1.1870000000000001</v>
      </c>
      <c r="AD190" s="5">
        <v>1.1890000000000001</v>
      </c>
      <c r="AE190" s="5">
        <v>1.5680000000000001</v>
      </c>
      <c r="AF190" s="5">
        <v>2.1219999999999999</v>
      </c>
      <c r="AG190" s="7">
        <v>6</v>
      </c>
      <c r="AH190" s="7">
        <v>6</v>
      </c>
      <c r="AI190" s="2">
        <v>0</v>
      </c>
      <c r="AJ190" s="30">
        <f t="shared" si="85"/>
        <v>0.16531434512608753</v>
      </c>
      <c r="AK190" s="32">
        <f t="shared" si="86"/>
        <v>6.8492691032044126E-2</v>
      </c>
      <c r="AL190" s="32">
        <f t="shared" si="87"/>
        <v>6.8773274712229771E-2</v>
      </c>
      <c r="AM190" s="4">
        <f t="shared" si="62"/>
        <v>0.2225</v>
      </c>
    </row>
    <row r="191" spans="1:39">
      <c r="A191" s="19" t="s">
        <v>17</v>
      </c>
      <c r="B191" s="19" t="s">
        <v>57</v>
      </c>
      <c r="C191" s="8">
        <v>0</v>
      </c>
      <c r="D191" s="7">
        <v>5</v>
      </c>
      <c r="E191" s="7">
        <v>1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2">
        <f t="shared" si="57"/>
        <v>0</v>
      </c>
      <c r="V191" s="2">
        <f t="shared" si="58"/>
        <v>0</v>
      </c>
      <c r="W191" s="2">
        <f t="shared" si="55"/>
        <v>0</v>
      </c>
      <c r="X191" s="2">
        <f t="shared" si="59"/>
        <v>0</v>
      </c>
      <c r="Y191" s="2">
        <f t="shared" si="56"/>
        <v>0</v>
      </c>
      <c r="Z191" s="2">
        <f t="shared" si="60"/>
        <v>0</v>
      </c>
      <c r="AA191" s="5">
        <v>0.80400000000000005</v>
      </c>
      <c r="AB191" s="5">
        <v>0.95399999999999996</v>
      </c>
      <c r="AC191" s="5">
        <v>1.204</v>
      </c>
      <c r="AD191" s="5">
        <v>1.284</v>
      </c>
      <c r="AE191" s="5">
        <v>1.5780000000000001</v>
      </c>
      <c r="AF191" s="5">
        <v>2.0680000000000001</v>
      </c>
      <c r="AG191" s="7">
        <v>6</v>
      </c>
      <c r="AH191" s="7">
        <v>6</v>
      </c>
      <c r="AI191" s="2">
        <v>0</v>
      </c>
      <c r="AJ191" s="30">
        <f t="shared" si="85"/>
        <v>0.1574563277415589</v>
      </c>
      <c r="AK191" s="32">
        <f t="shared" si="86"/>
        <v>6.7300892781633329E-2</v>
      </c>
      <c r="AL191" s="32">
        <f t="shared" si="87"/>
        <v>7.8022702511823347E-2</v>
      </c>
      <c r="AM191" s="4">
        <f t="shared" si="62"/>
        <v>0.21066666666666667</v>
      </c>
    </row>
    <row r="192" spans="1:39">
      <c r="A192" s="19" t="s">
        <v>17</v>
      </c>
      <c r="B192" s="19" t="s">
        <v>57</v>
      </c>
      <c r="C192" s="8">
        <v>0</v>
      </c>
      <c r="D192" s="7">
        <v>5</v>
      </c>
      <c r="E192" s="7">
        <v>2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2">
        <f t="shared" si="57"/>
        <v>0</v>
      </c>
      <c r="V192" s="2">
        <f t="shared" si="58"/>
        <v>0</v>
      </c>
      <c r="W192" s="2">
        <f t="shared" si="55"/>
        <v>0</v>
      </c>
      <c r="X192" s="2">
        <f t="shared" si="59"/>
        <v>0</v>
      </c>
      <c r="Y192" s="2">
        <f t="shared" si="56"/>
        <v>0</v>
      </c>
      <c r="Z192" s="2">
        <f t="shared" si="60"/>
        <v>0</v>
      </c>
      <c r="AA192" s="5">
        <v>0.82199999999999995</v>
      </c>
      <c r="AB192" s="5">
        <v>0.94899999999999995</v>
      </c>
      <c r="AC192" s="5">
        <v>1.2170000000000001</v>
      </c>
      <c r="AD192" s="5">
        <v>1.2649999999999999</v>
      </c>
      <c r="AE192" s="5">
        <v>1.5309999999999999</v>
      </c>
      <c r="AF192" s="5">
        <v>2.0150000000000001</v>
      </c>
      <c r="AG192" s="7">
        <v>6</v>
      </c>
      <c r="AH192" s="7">
        <v>6</v>
      </c>
      <c r="AI192" s="2">
        <v>0</v>
      </c>
      <c r="AJ192" s="30">
        <f t="shared" si="85"/>
        <v>0.14943901322076728</v>
      </c>
      <c r="AK192" s="32">
        <f t="shared" si="86"/>
        <v>6.5400616321891245E-2</v>
      </c>
      <c r="AL192" s="32">
        <f t="shared" si="87"/>
        <v>7.1847834350906775E-2</v>
      </c>
      <c r="AM192" s="4">
        <f t="shared" si="62"/>
        <v>0.19883333333333333</v>
      </c>
    </row>
    <row r="193" spans="1:39">
      <c r="A193" s="19" t="s">
        <v>17</v>
      </c>
      <c r="B193" s="19" t="s">
        <v>57</v>
      </c>
      <c r="C193" s="8">
        <v>0</v>
      </c>
      <c r="D193" s="7">
        <v>5</v>
      </c>
      <c r="E193" s="7">
        <v>3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2">
        <f t="shared" si="57"/>
        <v>0</v>
      </c>
      <c r="V193" s="2">
        <f t="shared" si="58"/>
        <v>0</v>
      </c>
      <c r="W193" s="2">
        <f t="shared" si="55"/>
        <v>0</v>
      </c>
      <c r="X193" s="2">
        <f t="shared" si="59"/>
        <v>0</v>
      </c>
      <c r="Y193" s="2">
        <f t="shared" si="56"/>
        <v>0</v>
      </c>
      <c r="Z193" s="2">
        <f t="shared" si="60"/>
        <v>0</v>
      </c>
      <c r="AA193" s="5">
        <v>0.81699999999999995</v>
      </c>
      <c r="AB193" s="5">
        <v>0.96499999999999997</v>
      </c>
      <c r="AC193" s="5">
        <v>1.242</v>
      </c>
      <c r="AD193" s="5">
        <v>1.2869999999999999</v>
      </c>
      <c r="AE193" s="5">
        <v>1.58</v>
      </c>
      <c r="AF193" s="5">
        <v>2.0830000000000002</v>
      </c>
      <c r="AG193" s="7">
        <v>6</v>
      </c>
      <c r="AH193" s="7">
        <v>6</v>
      </c>
      <c r="AI193" s="2">
        <v>0</v>
      </c>
      <c r="AJ193" s="30">
        <f t="shared" si="85"/>
        <v>0.15598755773349487</v>
      </c>
      <c r="AK193" s="32">
        <f t="shared" si="86"/>
        <v>6.9806527938903531E-2</v>
      </c>
      <c r="AL193" s="32">
        <f t="shared" si="87"/>
        <v>7.57383521226873E-2</v>
      </c>
      <c r="AM193" s="4">
        <f t="shared" si="62"/>
        <v>0.21100000000000005</v>
      </c>
    </row>
    <row r="194" spans="1:39">
      <c r="A194" s="19" t="s">
        <v>17</v>
      </c>
      <c r="B194" s="19" t="s">
        <v>57</v>
      </c>
      <c r="C194" s="8">
        <v>0</v>
      </c>
      <c r="D194" s="7">
        <v>5</v>
      </c>
      <c r="E194" s="7">
        <v>4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2">
        <f t="shared" si="57"/>
        <v>0</v>
      </c>
      <c r="V194" s="2">
        <f t="shared" si="58"/>
        <v>0</v>
      </c>
      <c r="W194" s="2">
        <f t="shared" ref="W194:W257" si="88">MAX(G194,J194,M194,P194, S194)</f>
        <v>0</v>
      </c>
      <c r="X194" s="2">
        <f t="shared" si="59"/>
        <v>0</v>
      </c>
      <c r="Y194" s="2">
        <f t="shared" ref="Y194:Y257" si="89">MAX(H194,K194,N194,Q194, T194)</f>
        <v>0</v>
      </c>
      <c r="Z194" s="2">
        <f t="shared" si="60"/>
        <v>0</v>
      </c>
      <c r="AA194" s="5">
        <v>0.78100000000000003</v>
      </c>
      <c r="AB194" s="5">
        <v>0.90900000000000003</v>
      </c>
      <c r="AC194" s="5">
        <v>1.1459999999999999</v>
      </c>
      <c r="AD194" s="5">
        <v>1.2170000000000001</v>
      </c>
      <c r="AE194" s="5">
        <v>1.4570000000000001</v>
      </c>
      <c r="AF194" s="5">
        <v>2.0859999999999999</v>
      </c>
      <c r="AG194" s="7">
        <v>8</v>
      </c>
      <c r="AH194" s="7">
        <v>8</v>
      </c>
      <c r="AI194" s="2">
        <v>0</v>
      </c>
      <c r="AJ194" s="30">
        <f t="shared" si="85"/>
        <v>0.12280356071512896</v>
      </c>
      <c r="AK194" s="32">
        <f t="shared" si="86"/>
        <v>4.7932218429374854E-2</v>
      </c>
      <c r="AL194" s="32">
        <f t="shared" si="87"/>
        <v>5.5446117893480154E-2</v>
      </c>
      <c r="AM194" s="4">
        <f t="shared" si="62"/>
        <v>0.16312499999999996</v>
      </c>
    </row>
    <row r="195" spans="1:39">
      <c r="A195" s="19" t="s">
        <v>17</v>
      </c>
      <c r="B195" s="19" t="s">
        <v>57</v>
      </c>
      <c r="C195" s="8">
        <v>0.1</v>
      </c>
      <c r="D195" s="7">
        <v>5</v>
      </c>
      <c r="E195" s="7">
        <v>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2">
        <f t="shared" ref="U195:U258" si="90">MAX(F195,I195,L195,O195, R195)</f>
        <v>0</v>
      </c>
      <c r="V195" s="2">
        <f t="shared" ref="V195:V258" si="91">MAX(I195,L195,O195, R195)</f>
        <v>0</v>
      </c>
      <c r="W195" s="2">
        <f t="shared" si="88"/>
        <v>0</v>
      </c>
      <c r="X195" s="2">
        <f t="shared" ref="X195:X258" si="92">MAX(J195,M195,P195, S195)</f>
        <v>0</v>
      </c>
      <c r="Y195" s="2">
        <f t="shared" si="89"/>
        <v>0</v>
      </c>
      <c r="Z195" s="2">
        <f t="shared" ref="Z195:Z258" si="93">MAX(K195,N195,Q195, T195)</f>
        <v>0</v>
      </c>
      <c r="AA195" s="5">
        <v>0.78600000000000003</v>
      </c>
      <c r="AB195" s="5">
        <v>0.90800000000000003</v>
      </c>
      <c r="AC195" s="5">
        <v>1.141</v>
      </c>
      <c r="AD195" s="5">
        <v>1.4590000000000001</v>
      </c>
      <c r="AE195" s="5">
        <v>1.506</v>
      </c>
      <c r="AF195" s="5">
        <v>2.1230000000000002</v>
      </c>
      <c r="AG195" s="7">
        <v>8</v>
      </c>
      <c r="AH195" s="7">
        <v>8</v>
      </c>
      <c r="AI195" s="2">
        <v>0</v>
      </c>
      <c r="AJ195" s="30">
        <f t="shared" si="85"/>
        <v>0.1242035836592562</v>
      </c>
      <c r="AK195" s="32">
        <f t="shared" si="86"/>
        <v>4.658794467910863E-2</v>
      </c>
      <c r="AL195" s="32">
        <f t="shared" si="87"/>
        <v>7.7318719511697387E-2</v>
      </c>
      <c r="AM195" s="4">
        <f t="shared" ref="AM195:AM257" si="94">(AF195-AA195)/AG195</f>
        <v>0.16712500000000002</v>
      </c>
    </row>
    <row r="196" spans="1:39">
      <c r="A196" s="19" t="s">
        <v>17</v>
      </c>
      <c r="B196" s="19" t="s">
        <v>57</v>
      </c>
      <c r="C196" s="8">
        <v>0.1</v>
      </c>
      <c r="D196" s="7">
        <v>5</v>
      </c>
      <c r="E196" s="7">
        <v>2</v>
      </c>
      <c r="F196" s="7">
        <v>10</v>
      </c>
      <c r="G196" s="7">
        <v>0</v>
      </c>
      <c r="H196" s="7">
        <v>10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2">
        <f t="shared" si="90"/>
        <v>10</v>
      </c>
      <c r="V196" s="2">
        <f t="shared" si="91"/>
        <v>0</v>
      </c>
      <c r="W196" s="2">
        <f t="shared" si="88"/>
        <v>0</v>
      </c>
      <c r="X196" s="2">
        <f t="shared" si="92"/>
        <v>0</v>
      </c>
      <c r="Y196" s="2">
        <f t="shared" si="89"/>
        <v>10</v>
      </c>
      <c r="Z196" s="2">
        <f t="shared" si="93"/>
        <v>0</v>
      </c>
      <c r="AA196" s="5">
        <v>0.77</v>
      </c>
      <c r="AB196" s="5">
        <v>0.81699999999999995</v>
      </c>
      <c r="AC196" s="5">
        <v>1.0189999999999999</v>
      </c>
      <c r="AD196" s="5">
        <v>1.246</v>
      </c>
      <c r="AE196" s="5">
        <v>1.3089999999999999</v>
      </c>
      <c r="AF196" s="5">
        <v>1.972</v>
      </c>
      <c r="AG196" s="7">
        <v>8</v>
      </c>
      <c r="AH196" s="7">
        <v>8</v>
      </c>
      <c r="AI196" s="2">
        <v>0</v>
      </c>
      <c r="AJ196" s="30">
        <f t="shared" si="85"/>
        <v>0.11755162753935638</v>
      </c>
      <c r="AK196" s="32">
        <f t="shared" si="86"/>
        <v>3.5023314796874407E-2</v>
      </c>
      <c r="AL196" s="32">
        <f t="shared" si="87"/>
        <v>6.0162898062458614E-2</v>
      </c>
      <c r="AM196" s="4">
        <f t="shared" si="94"/>
        <v>0.15024999999999999</v>
      </c>
    </row>
    <row r="197" spans="1:39">
      <c r="A197" s="19" t="s">
        <v>17</v>
      </c>
      <c r="B197" s="19" t="s">
        <v>57</v>
      </c>
      <c r="C197" s="8">
        <v>0.1</v>
      </c>
      <c r="D197" s="7">
        <v>5</v>
      </c>
      <c r="E197" s="7">
        <v>3</v>
      </c>
      <c r="F197" s="7">
        <f>30</f>
        <v>30</v>
      </c>
      <c r="G197" s="7">
        <f>30</f>
        <v>30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2">
        <f t="shared" si="90"/>
        <v>30</v>
      </c>
      <c r="V197" s="2">
        <f t="shared" si="91"/>
        <v>0</v>
      </c>
      <c r="W197" s="2">
        <f t="shared" si="88"/>
        <v>30</v>
      </c>
      <c r="X197" s="2">
        <f t="shared" si="92"/>
        <v>0</v>
      </c>
      <c r="Y197" s="2">
        <f t="shared" si="89"/>
        <v>0</v>
      </c>
      <c r="Z197" s="2">
        <f t="shared" si="93"/>
        <v>0</v>
      </c>
      <c r="AA197" s="5">
        <v>0.746</v>
      </c>
      <c r="AB197" s="5">
        <v>0.77900000000000003</v>
      </c>
      <c r="AC197" s="18" t="s">
        <v>15</v>
      </c>
      <c r="AD197" s="18" t="s">
        <v>15</v>
      </c>
      <c r="AE197" s="18" t="s">
        <v>15</v>
      </c>
      <c r="AF197" s="9" t="s">
        <v>15</v>
      </c>
      <c r="AG197" s="10" t="s">
        <v>15</v>
      </c>
      <c r="AH197" s="10">
        <v>3</v>
      </c>
      <c r="AI197" s="10">
        <v>1</v>
      </c>
      <c r="AJ197" s="10" t="s">
        <v>15</v>
      </c>
      <c r="AK197" s="10" t="s">
        <v>15</v>
      </c>
      <c r="AL197" s="10" t="s">
        <v>15</v>
      </c>
      <c r="AM197" s="10" t="s">
        <v>15</v>
      </c>
    </row>
    <row r="198" spans="1:39">
      <c r="A198" s="19" t="s">
        <v>17</v>
      </c>
      <c r="B198" s="19" t="s">
        <v>57</v>
      </c>
      <c r="C198" s="8">
        <v>0.1</v>
      </c>
      <c r="D198" s="7">
        <v>5</v>
      </c>
      <c r="E198" s="7">
        <v>4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2">
        <f t="shared" si="90"/>
        <v>0</v>
      </c>
      <c r="V198" s="2">
        <f t="shared" si="91"/>
        <v>0</v>
      </c>
      <c r="W198" s="2">
        <f t="shared" si="88"/>
        <v>0</v>
      </c>
      <c r="X198" s="2">
        <f t="shared" si="92"/>
        <v>0</v>
      </c>
      <c r="Y198" s="2">
        <f t="shared" si="89"/>
        <v>0</v>
      </c>
      <c r="Z198" s="2">
        <f t="shared" si="93"/>
        <v>0</v>
      </c>
      <c r="AA198" s="5">
        <v>0.80500000000000005</v>
      </c>
      <c r="AB198" s="5">
        <v>0.88600000000000001</v>
      </c>
      <c r="AC198" s="5">
        <v>1.145</v>
      </c>
      <c r="AD198" s="5">
        <v>1.216</v>
      </c>
      <c r="AE198" s="5">
        <v>1.4590000000000001</v>
      </c>
      <c r="AF198" s="5">
        <v>2.133</v>
      </c>
      <c r="AG198" s="7">
        <v>8</v>
      </c>
      <c r="AH198" s="7">
        <v>8</v>
      </c>
      <c r="AI198" s="2">
        <v>0</v>
      </c>
      <c r="AJ198" s="30">
        <f t="shared" ref="AJ198:AJ215" si="95">(LN(AF198 / AA198))/AG198</f>
        <v>0.12180530513159839</v>
      </c>
      <c r="AK198" s="32">
        <f t="shared" ref="AK198:AK215" si="96">(LN(AC198 / AA198))/AG198</f>
        <v>4.4039704821222075E-2</v>
      </c>
      <c r="AL198" s="32">
        <f>(LN(AD198 / AA198))/AG198</f>
        <v>5.1559973138443606E-2</v>
      </c>
      <c r="AM198" s="4">
        <f t="shared" si="94"/>
        <v>0.16599999999999998</v>
      </c>
    </row>
    <row r="199" spans="1:39" s="16" customFormat="1">
      <c r="A199" s="19" t="s">
        <v>17</v>
      </c>
      <c r="B199" s="19" t="s">
        <v>57</v>
      </c>
      <c r="C199" s="8">
        <v>0.1</v>
      </c>
      <c r="D199" s="7">
        <v>5</v>
      </c>
      <c r="E199" s="7">
        <v>5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2">
        <f t="shared" si="90"/>
        <v>0</v>
      </c>
      <c r="V199" s="2">
        <f t="shared" si="91"/>
        <v>0</v>
      </c>
      <c r="W199" s="2">
        <f t="shared" si="88"/>
        <v>0</v>
      </c>
      <c r="X199" s="2">
        <f t="shared" si="92"/>
        <v>0</v>
      </c>
      <c r="Y199" s="2">
        <f t="shared" si="89"/>
        <v>0</v>
      </c>
      <c r="Z199" s="2">
        <f t="shared" si="93"/>
        <v>0</v>
      </c>
      <c r="AA199" s="5">
        <v>0.749</v>
      </c>
      <c r="AB199" s="5">
        <v>0.95099999999999996</v>
      </c>
      <c r="AC199" s="5">
        <v>0.96</v>
      </c>
      <c r="AD199" s="18" t="s">
        <v>15</v>
      </c>
      <c r="AE199" s="18" t="s">
        <v>15</v>
      </c>
      <c r="AF199" s="5">
        <v>1.881</v>
      </c>
      <c r="AG199" s="7">
        <v>6</v>
      </c>
      <c r="AH199" s="7">
        <v>6</v>
      </c>
      <c r="AI199" s="2">
        <v>0</v>
      </c>
      <c r="AJ199" s="30">
        <f t="shared" si="95"/>
        <v>0.1534699742973018</v>
      </c>
      <c r="AK199" s="32">
        <f t="shared" si="96"/>
        <v>4.1365716824110416E-2</v>
      </c>
      <c r="AL199" s="10" t="s">
        <v>15</v>
      </c>
      <c r="AM199" s="4">
        <f t="shared" si="94"/>
        <v>0.18866666666666668</v>
      </c>
    </row>
    <row r="200" spans="1:39">
      <c r="A200" s="19" t="s">
        <v>17</v>
      </c>
      <c r="B200" s="19" t="s">
        <v>57</v>
      </c>
      <c r="C200" s="8">
        <v>0.25</v>
      </c>
      <c r="D200" s="7">
        <v>5</v>
      </c>
      <c r="E200" s="7">
        <v>1</v>
      </c>
      <c r="F200" s="7">
        <v>10</v>
      </c>
      <c r="G200" s="7">
        <v>0</v>
      </c>
      <c r="H200" s="7">
        <v>10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2">
        <f t="shared" si="90"/>
        <v>10</v>
      </c>
      <c r="V200" s="2">
        <f t="shared" si="91"/>
        <v>0</v>
      </c>
      <c r="W200" s="2">
        <f t="shared" si="88"/>
        <v>0</v>
      </c>
      <c r="X200" s="2">
        <f t="shared" si="92"/>
        <v>0</v>
      </c>
      <c r="Y200" s="2">
        <f t="shared" si="89"/>
        <v>10</v>
      </c>
      <c r="Z200" s="2">
        <f t="shared" si="93"/>
        <v>0</v>
      </c>
      <c r="AA200" s="5">
        <v>0.80700000000000005</v>
      </c>
      <c r="AB200" s="5">
        <v>0.94899999999999995</v>
      </c>
      <c r="AC200" s="5">
        <v>1.202</v>
      </c>
      <c r="AD200" s="5">
        <v>1.534</v>
      </c>
      <c r="AE200" s="5">
        <v>1.5760000000000001</v>
      </c>
      <c r="AF200" s="5">
        <v>2.149</v>
      </c>
      <c r="AG200" s="7">
        <v>6</v>
      </c>
      <c r="AH200" s="7">
        <v>6</v>
      </c>
      <c r="AI200" s="2">
        <v>0</v>
      </c>
      <c r="AJ200" s="30">
        <f t="shared" si="95"/>
        <v>0.16323903806209361</v>
      </c>
      <c r="AK200" s="32">
        <f t="shared" si="96"/>
        <v>6.6403074470867324E-2</v>
      </c>
      <c r="AL200" s="32">
        <f t="shared" ref="AL200:AL215" si="97">(LN(AD200 / AA200))/AG200</f>
        <v>0.10705171894287545</v>
      </c>
      <c r="AM200" s="4">
        <f t="shared" si="94"/>
        <v>0.22366666666666668</v>
      </c>
    </row>
    <row r="201" spans="1:39">
      <c r="A201" s="19" t="s">
        <v>17</v>
      </c>
      <c r="B201" s="19" t="s">
        <v>57</v>
      </c>
      <c r="C201" s="8">
        <v>0.25</v>
      </c>
      <c r="D201" s="7">
        <v>5</v>
      </c>
      <c r="E201" s="7">
        <v>2</v>
      </c>
      <c r="F201" s="7">
        <f>30+10</f>
        <v>40</v>
      </c>
      <c r="G201" s="7">
        <v>30</v>
      </c>
      <c r="H201" s="7">
        <v>10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2">
        <f t="shared" si="90"/>
        <v>40</v>
      </c>
      <c r="V201" s="2">
        <f t="shared" si="91"/>
        <v>0</v>
      </c>
      <c r="W201" s="2">
        <f t="shared" si="88"/>
        <v>30</v>
      </c>
      <c r="X201" s="2">
        <f t="shared" si="92"/>
        <v>0</v>
      </c>
      <c r="Y201" s="2">
        <f t="shared" si="89"/>
        <v>10</v>
      </c>
      <c r="Z201" s="2">
        <f t="shared" si="93"/>
        <v>0</v>
      </c>
      <c r="AA201" s="5">
        <v>0.80300000000000005</v>
      </c>
      <c r="AB201" s="5">
        <v>0.92900000000000005</v>
      </c>
      <c r="AC201" s="5">
        <v>1.1890000000000001</v>
      </c>
      <c r="AD201" s="5">
        <v>1.48</v>
      </c>
      <c r="AE201" s="5">
        <v>1.556</v>
      </c>
      <c r="AF201" s="5">
        <v>2.254</v>
      </c>
      <c r="AG201" s="7">
        <v>8</v>
      </c>
      <c r="AH201" s="7">
        <v>8</v>
      </c>
      <c r="AI201" s="2">
        <v>0</v>
      </c>
      <c r="AJ201" s="30">
        <f t="shared" si="95"/>
        <v>0.12901337258161999</v>
      </c>
      <c r="AK201" s="32">
        <f t="shared" si="96"/>
        <v>4.906414784300251E-2</v>
      </c>
      <c r="AL201" s="32">
        <f t="shared" si="97"/>
        <v>7.6430331601424872E-2</v>
      </c>
      <c r="AM201" s="4">
        <f t="shared" si="94"/>
        <v>0.18137500000000001</v>
      </c>
    </row>
    <row r="202" spans="1:39">
      <c r="A202" s="19" t="s">
        <v>17</v>
      </c>
      <c r="B202" s="19" t="s">
        <v>57</v>
      </c>
      <c r="C202" s="8">
        <v>0.25</v>
      </c>
      <c r="D202" s="7">
        <v>5</v>
      </c>
      <c r="E202" s="7">
        <v>3</v>
      </c>
      <c r="F202" s="7">
        <f>30</f>
        <v>30</v>
      </c>
      <c r="G202" s="7">
        <f>30</f>
        <v>30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2">
        <f t="shared" si="90"/>
        <v>30</v>
      </c>
      <c r="V202" s="2">
        <f t="shared" si="91"/>
        <v>0</v>
      </c>
      <c r="W202" s="2">
        <f t="shared" si="88"/>
        <v>30</v>
      </c>
      <c r="X202" s="2">
        <f t="shared" si="92"/>
        <v>0</v>
      </c>
      <c r="Y202" s="2">
        <f t="shared" si="89"/>
        <v>0</v>
      </c>
      <c r="Z202" s="2">
        <f t="shared" si="93"/>
        <v>0</v>
      </c>
      <c r="AA202" s="5">
        <v>0.80600000000000005</v>
      </c>
      <c r="AB202" s="5">
        <v>0.94299999999999995</v>
      </c>
      <c r="AC202" s="5">
        <v>1.214</v>
      </c>
      <c r="AD202" s="5">
        <v>1.5249999999999999</v>
      </c>
      <c r="AE202" s="5">
        <v>1.5609999999999999</v>
      </c>
      <c r="AF202" s="5">
        <v>2.1890000000000001</v>
      </c>
      <c r="AG202" s="7">
        <v>8</v>
      </c>
      <c r="AH202" s="7">
        <v>8</v>
      </c>
      <c r="AI202" s="2">
        <v>0</v>
      </c>
      <c r="AJ202" s="30">
        <f t="shared" si="95"/>
        <v>0.12488954437702932</v>
      </c>
      <c r="AK202" s="32">
        <f t="shared" si="96"/>
        <v>5.1199028639101904E-2</v>
      </c>
      <c r="AL202" s="32">
        <f t="shared" si="97"/>
        <v>7.9708243316860439E-2</v>
      </c>
      <c r="AM202" s="4">
        <f t="shared" si="94"/>
        <v>0.172875</v>
      </c>
    </row>
    <row r="203" spans="1:39">
      <c r="A203" s="19" t="s">
        <v>17</v>
      </c>
      <c r="B203" s="19" t="s">
        <v>57</v>
      </c>
      <c r="C203" s="8">
        <v>0.25</v>
      </c>
      <c r="D203" s="7">
        <v>5</v>
      </c>
      <c r="E203" s="7">
        <v>4</v>
      </c>
      <c r="F203" s="7">
        <f>30</f>
        <v>30</v>
      </c>
      <c r="G203" s="7">
        <f>30</f>
        <v>30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2">
        <f t="shared" si="90"/>
        <v>30</v>
      </c>
      <c r="V203" s="2">
        <f t="shared" si="91"/>
        <v>0</v>
      </c>
      <c r="W203" s="2">
        <f t="shared" si="88"/>
        <v>30</v>
      </c>
      <c r="X203" s="2">
        <f t="shared" si="92"/>
        <v>0</v>
      </c>
      <c r="Y203" s="2">
        <f t="shared" si="89"/>
        <v>0</v>
      </c>
      <c r="Z203" s="2">
        <f t="shared" si="93"/>
        <v>0</v>
      </c>
      <c r="AA203" s="5">
        <v>0.80200000000000005</v>
      </c>
      <c r="AB203" s="5">
        <v>0.83</v>
      </c>
      <c r="AC203" s="5">
        <v>1.0029999999999999</v>
      </c>
      <c r="AD203" s="5">
        <v>1.0880000000000001</v>
      </c>
      <c r="AE203" s="5">
        <v>1.26</v>
      </c>
      <c r="AF203" s="5">
        <v>1.847</v>
      </c>
      <c r="AG203" s="7">
        <v>8</v>
      </c>
      <c r="AH203" s="7">
        <v>8</v>
      </c>
      <c r="AI203" s="2">
        <v>0</v>
      </c>
      <c r="AJ203" s="30">
        <f t="shared" si="95"/>
        <v>0.10427617154159068</v>
      </c>
      <c r="AK203" s="32">
        <f t="shared" si="96"/>
        <v>2.7955272511927608E-2</v>
      </c>
      <c r="AL203" s="32">
        <f t="shared" si="97"/>
        <v>3.8123477443671692E-2</v>
      </c>
      <c r="AM203" s="4">
        <f t="shared" si="94"/>
        <v>0.13062499999999999</v>
      </c>
    </row>
    <row r="204" spans="1:39">
      <c r="A204" s="19" t="s">
        <v>17</v>
      </c>
      <c r="B204" s="19" t="s">
        <v>57</v>
      </c>
      <c r="C204" s="8">
        <v>0.5</v>
      </c>
      <c r="D204" s="7">
        <v>5</v>
      </c>
      <c r="E204" s="7">
        <v>1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2">
        <f t="shared" si="90"/>
        <v>0</v>
      </c>
      <c r="V204" s="2">
        <f t="shared" si="91"/>
        <v>0</v>
      </c>
      <c r="W204" s="2">
        <f t="shared" si="88"/>
        <v>0</v>
      </c>
      <c r="X204" s="2">
        <f t="shared" si="92"/>
        <v>0</v>
      </c>
      <c r="Y204" s="2">
        <f t="shared" si="89"/>
        <v>0</v>
      </c>
      <c r="Z204" s="2">
        <f t="shared" si="93"/>
        <v>0</v>
      </c>
      <c r="AA204" s="5">
        <v>0.78500000000000003</v>
      </c>
      <c r="AB204" s="5">
        <v>0.94399999999999995</v>
      </c>
      <c r="AC204" s="5">
        <v>1.204</v>
      </c>
      <c r="AD204" s="5">
        <v>1.244</v>
      </c>
      <c r="AE204" s="5">
        <v>1.5529999999999999</v>
      </c>
      <c r="AF204" s="5">
        <v>2.097</v>
      </c>
      <c r="AG204" s="7">
        <v>6</v>
      </c>
      <c r="AH204" s="7">
        <v>6</v>
      </c>
      <c r="AI204" s="2">
        <v>0</v>
      </c>
      <c r="AJ204" s="30">
        <f t="shared" si="95"/>
        <v>0.16376321885325193</v>
      </c>
      <c r="AK204" s="32">
        <f t="shared" si="96"/>
        <v>7.1286818014392975E-2</v>
      </c>
      <c r="AL204" s="32">
        <f t="shared" si="97"/>
        <v>7.6733925919452703E-2</v>
      </c>
      <c r="AM204" s="4">
        <f t="shared" si="94"/>
        <v>0.21866666666666665</v>
      </c>
    </row>
    <row r="205" spans="1:39" s="16" customFormat="1">
      <c r="A205" s="19" t="s">
        <v>17</v>
      </c>
      <c r="B205" s="19" t="s">
        <v>57</v>
      </c>
      <c r="C205" s="8">
        <v>0.5</v>
      </c>
      <c r="D205" s="7">
        <v>5</v>
      </c>
      <c r="E205" s="7">
        <v>2</v>
      </c>
      <c r="F205" s="7">
        <f>30</f>
        <v>30</v>
      </c>
      <c r="G205" s="7">
        <f>30</f>
        <v>30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2">
        <f t="shared" si="90"/>
        <v>30</v>
      </c>
      <c r="V205" s="2">
        <f t="shared" si="91"/>
        <v>0</v>
      </c>
      <c r="W205" s="2">
        <f t="shared" si="88"/>
        <v>30</v>
      </c>
      <c r="X205" s="2">
        <f t="shared" si="92"/>
        <v>0</v>
      </c>
      <c r="Y205" s="2">
        <f t="shared" si="89"/>
        <v>0</v>
      </c>
      <c r="Z205" s="2">
        <f t="shared" si="93"/>
        <v>0</v>
      </c>
      <c r="AA205" s="5">
        <v>0.76800000000000002</v>
      </c>
      <c r="AB205" s="5">
        <v>0.86299999999999999</v>
      </c>
      <c r="AC205" s="5">
        <v>1.1140000000000001</v>
      </c>
      <c r="AD205" s="5">
        <v>1.171</v>
      </c>
      <c r="AE205" s="5">
        <v>1.403</v>
      </c>
      <c r="AF205" s="5">
        <v>2.1179999999999999</v>
      </c>
      <c r="AG205" s="7">
        <v>8</v>
      </c>
      <c r="AH205" s="7">
        <v>8</v>
      </c>
      <c r="AI205" s="2">
        <v>0</v>
      </c>
      <c r="AJ205" s="30">
        <f t="shared" si="95"/>
        <v>0.12680472412670996</v>
      </c>
      <c r="AK205" s="32">
        <f t="shared" si="96"/>
        <v>4.6490335917444656E-2</v>
      </c>
      <c r="AL205" s="32">
        <f t="shared" si="97"/>
        <v>5.272795380625564E-2</v>
      </c>
      <c r="AM205" s="4">
        <f t="shared" si="94"/>
        <v>0.16874999999999998</v>
      </c>
    </row>
    <row r="206" spans="1:39">
      <c r="A206" s="19" t="s">
        <v>17</v>
      </c>
      <c r="B206" s="19" t="s">
        <v>57</v>
      </c>
      <c r="C206" s="8">
        <v>0.5</v>
      </c>
      <c r="D206" s="7">
        <v>5</v>
      </c>
      <c r="E206" s="7">
        <v>3</v>
      </c>
      <c r="F206" s="7">
        <f>30</f>
        <v>30</v>
      </c>
      <c r="G206" s="7">
        <f>30</f>
        <v>30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2">
        <f t="shared" si="90"/>
        <v>30</v>
      </c>
      <c r="V206" s="2">
        <f t="shared" si="91"/>
        <v>0</v>
      </c>
      <c r="W206" s="2">
        <f t="shared" si="88"/>
        <v>30</v>
      </c>
      <c r="X206" s="2">
        <f t="shared" si="92"/>
        <v>0</v>
      </c>
      <c r="Y206" s="2">
        <f t="shared" si="89"/>
        <v>0</v>
      </c>
      <c r="Z206" s="2">
        <f t="shared" si="93"/>
        <v>0</v>
      </c>
      <c r="AA206" s="5">
        <v>0.79800000000000004</v>
      </c>
      <c r="AB206" s="5">
        <v>0.94299999999999995</v>
      </c>
      <c r="AC206" s="5">
        <v>1.2370000000000001</v>
      </c>
      <c r="AD206" s="5">
        <v>1.2989999999999999</v>
      </c>
      <c r="AE206" s="5">
        <v>1.631</v>
      </c>
      <c r="AF206" s="5">
        <v>2.1640000000000001</v>
      </c>
      <c r="AG206" s="7">
        <v>6</v>
      </c>
      <c r="AH206" s="7">
        <v>6</v>
      </c>
      <c r="AI206" s="2">
        <v>0</v>
      </c>
      <c r="AJ206" s="30">
        <f t="shared" si="95"/>
        <v>0.16626750708609392</v>
      </c>
      <c r="AK206" s="32">
        <f t="shared" si="96"/>
        <v>7.3055962490446519E-2</v>
      </c>
      <c r="AL206" s="32">
        <f t="shared" si="97"/>
        <v>8.1206903203465117E-2</v>
      </c>
      <c r="AM206" s="4">
        <f t="shared" si="94"/>
        <v>0.22766666666666668</v>
      </c>
    </row>
    <row r="207" spans="1:39">
      <c r="A207" s="19" t="s">
        <v>17</v>
      </c>
      <c r="B207" s="19" t="s">
        <v>57</v>
      </c>
      <c r="C207" s="8">
        <v>0.5</v>
      </c>
      <c r="D207" s="7">
        <v>5</v>
      </c>
      <c r="E207" s="7">
        <v>4</v>
      </c>
      <c r="F207" s="7">
        <f>30</f>
        <v>30</v>
      </c>
      <c r="G207" s="7">
        <f>30</f>
        <v>30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2">
        <f t="shared" si="90"/>
        <v>30</v>
      </c>
      <c r="V207" s="2">
        <f t="shared" si="91"/>
        <v>0</v>
      </c>
      <c r="W207" s="2">
        <f t="shared" si="88"/>
        <v>30</v>
      </c>
      <c r="X207" s="2">
        <f t="shared" si="92"/>
        <v>0</v>
      </c>
      <c r="Y207" s="2">
        <f t="shared" si="89"/>
        <v>0</v>
      </c>
      <c r="Z207" s="2">
        <f t="shared" si="93"/>
        <v>0</v>
      </c>
      <c r="AA207" s="5">
        <v>0.80100000000000005</v>
      </c>
      <c r="AB207" s="5">
        <v>0.91900000000000004</v>
      </c>
      <c r="AC207" s="5">
        <v>1.1859999999999999</v>
      </c>
      <c r="AD207" s="5">
        <v>1.478</v>
      </c>
      <c r="AE207" s="5">
        <v>1.536</v>
      </c>
      <c r="AF207" s="5">
        <v>2.2509999999999999</v>
      </c>
      <c r="AG207" s="7">
        <v>8</v>
      </c>
      <c r="AH207" s="7">
        <v>8</v>
      </c>
      <c r="AI207" s="2">
        <v>0</v>
      </c>
      <c r="AJ207" s="30">
        <f t="shared" si="95"/>
        <v>0.12915861172979662</v>
      </c>
      <c r="AK207" s="32">
        <f t="shared" si="96"/>
        <v>4.9060079061163928E-2</v>
      </c>
      <c r="AL207" s="32">
        <f t="shared" si="97"/>
        <v>7.6573019304973469E-2</v>
      </c>
      <c r="AM207" s="4">
        <f t="shared" si="94"/>
        <v>0.18124999999999997</v>
      </c>
    </row>
    <row r="208" spans="1:39">
      <c r="A208" s="19" t="s">
        <v>17</v>
      </c>
      <c r="B208" s="19" t="s">
        <v>57</v>
      </c>
      <c r="C208" s="8">
        <v>0</v>
      </c>
      <c r="D208" s="7">
        <v>10</v>
      </c>
      <c r="E208" s="7">
        <v>1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2">
        <f t="shared" si="90"/>
        <v>0</v>
      </c>
      <c r="V208" s="2">
        <f t="shared" si="91"/>
        <v>0</v>
      </c>
      <c r="W208" s="2">
        <f t="shared" si="88"/>
        <v>0</v>
      </c>
      <c r="X208" s="2">
        <f t="shared" si="92"/>
        <v>0</v>
      </c>
      <c r="Y208" s="2">
        <f t="shared" si="89"/>
        <v>0</v>
      </c>
      <c r="Z208" s="2">
        <f t="shared" si="93"/>
        <v>0</v>
      </c>
      <c r="AA208" s="5">
        <v>0.81299999999999994</v>
      </c>
      <c r="AB208" s="5">
        <v>0.91300000000000003</v>
      </c>
      <c r="AC208" s="5">
        <v>0.93700000000000006</v>
      </c>
      <c r="AD208" s="5">
        <v>1.0580000000000001</v>
      </c>
      <c r="AE208" s="5">
        <v>1.3180000000000001</v>
      </c>
      <c r="AF208" s="5">
        <v>1.881</v>
      </c>
      <c r="AG208" s="7">
        <v>8</v>
      </c>
      <c r="AH208" s="7">
        <v>8</v>
      </c>
      <c r="AI208" s="2">
        <v>0</v>
      </c>
      <c r="AJ208" s="30">
        <f t="shared" si="95"/>
        <v>0.10485346496915247</v>
      </c>
      <c r="AK208" s="32">
        <f t="shared" si="96"/>
        <v>1.7744021586326465E-2</v>
      </c>
      <c r="AL208" s="32">
        <f t="shared" si="97"/>
        <v>3.2925562858804276E-2</v>
      </c>
      <c r="AM208" s="4">
        <f t="shared" si="94"/>
        <v>0.13350000000000001</v>
      </c>
    </row>
    <row r="209" spans="1:39">
      <c r="A209" s="19" t="s">
        <v>17</v>
      </c>
      <c r="B209" s="19" t="s">
        <v>57</v>
      </c>
      <c r="C209" s="8">
        <v>0</v>
      </c>
      <c r="D209" s="7">
        <v>10</v>
      </c>
      <c r="E209" s="7">
        <v>2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2">
        <f t="shared" si="90"/>
        <v>0</v>
      </c>
      <c r="V209" s="2">
        <f t="shared" si="91"/>
        <v>0</v>
      </c>
      <c r="W209" s="2">
        <f t="shared" si="88"/>
        <v>0</v>
      </c>
      <c r="X209" s="2">
        <f t="shared" si="92"/>
        <v>0</v>
      </c>
      <c r="Y209" s="2">
        <f t="shared" si="89"/>
        <v>0</v>
      </c>
      <c r="Z209" s="2">
        <f t="shared" si="93"/>
        <v>0</v>
      </c>
      <c r="AA209" s="5">
        <v>0.81200000000000006</v>
      </c>
      <c r="AB209" s="5">
        <v>0.95599999999999996</v>
      </c>
      <c r="AC209" s="5">
        <v>1.1890000000000001</v>
      </c>
      <c r="AD209" s="5">
        <v>1.2370000000000001</v>
      </c>
      <c r="AE209" s="5">
        <v>1.478</v>
      </c>
      <c r="AF209" s="5">
        <v>2.0299999999999998</v>
      </c>
      <c r="AG209" s="7">
        <v>8</v>
      </c>
      <c r="AH209" s="7">
        <v>8</v>
      </c>
      <c r="AI209" s="2">
        <v>0</v>
      </c>
      <c r="AJ209" s="30">
        <f t="shared" si="95"/>
        <v>0.11453634148426936</v>
      </c>
      <c r="AK209" s="32">
        <f t="shared" si="96"/>
        <v>4.7670944566137977E-2</v>
      </c>
      <c r="AL209" s="32">
        <f t="shared" si="97"/>
        <v>5.2618004028851251E-2</v>
      </c>
      <c r="AM209" s="4">
        <f t="shared" si="94"/>
        <v>0.15224999999999997</v>
      </c>
    </row>
    <row r="210" spans="1:39">
      <c r="A210" s="19" t="s">
        <v>17</v>
      </c>
      <c r="B210" s="19" t="s">
        <v>57</v>
      </c>
      <c r="C210" s="8">
        <v>0</v>
      </c>
      <c r="D210" s="7">
        <v>10</v>
      </c>
      <c r="E210" s="7">
        <v>3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2">
        <f t="shared" si="90"/>
        <v>0</v>
      </c>
      <c r="V210" s="2">
        <f t="shared" si="91"/>
        <v>0</v>
      </c>
      <c r="W210" s="2">
        <f t="shared" si="88"/>
        <v>0</v>
      </c>
      <c r="X210" s="2">
        <f t="shared" si="92"/>
        <v>0</v>
      </c>
      <c r="Y210" s="2">
        <f t="shared" si="89"/>
        <v>0</v>
      </c>
      <c r="Z210" s="2">
        <f t="shared" si="93"/>
        <v>0</v>
      </c>
      <c r="AA210" s="5">
        <v>0.80700000000000005</v>
      </c>
      <c r="AB210" s="5">
        <v>0.98399999999999999</v>
      </c>
      <c r="AC210" s="5">
        <v>1.2330000000000001</v>
      </c>
      <c r="AD210" s="5">
        <v>1.28</v>
      </c>
      <c r="AE210" s="5">
        <v>1.5409999999999999</v>
      </c>
      <c r="AF210" s="5">
        <v>1.7929999999999999</v>
      </c>
      <c r="AG210" s="7">
        <v>7</v>
      </c>
      <c r="AH210" s="7">
        <v>7</v>
      </c>
      <c r="AI210" s="2">
        <v>0</v>
      </c>
      <c r="AJ210" s="30">
        <f t="shared" si="95"/>
        <v>0.11404597219074056</v>
      </c>
      <c r="AK210" s="32">
        <f t="shared" si="96"/>
        <v>6.0554547842056494E-2</v>
      </c>
      <c r="AL210" s="32">
        <f t="shared" si="97"/>
        <v>6.5898812663387707E-2</v>
      </c>
      <c r="AM210" s="4">
        <f t="shared" si="94"/>
        <v>0.14085714285714285</v>
      </c>
    </row>
    <row r="211" spans="1:39">
      <c r="A211" s="19" t="s">
        <v>17</v>
      </c>
      <c r="B211" s="19" t="s">
        <v>57</v>
      </c>
      <c r="C211" s="8">
        <v>0</v>
      </c>
      <c r="D211" s="7">
        <v>10</v>
      </c>
      <c r="E211" s="7">
        <v>4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2">
        <f t="shared" si="90"/>
        <v>0</v>
      </c>
      <c r="V211" s="2">
        <f t="shared" si="91"/>
        <v>0</v>
      </c>
      <c r="W211" s="2">
        <f t="shared" si="88"/>
        <v>0</v>
      </c>
      <c r="X211" s="2">
        <f t="shared" si="92"/>
        <v>0</v>
      </c>
      <c r="Y211" s="2">
        <f t="shared" si="89"/>
        <v>0</v>
      </c>
      <c r="Z211" s="2">
        <f t="shared" si="93"/>
        <v>0</v>
      </c>
      <c r="AA211" s="5">
        <v>0.80200000000000005</v>
      </c>
      <c r="AB211" s="5">
        <v>0.94599999999999995</v>
      </c>
      <c r="AC211" s="5">
        <v>1.175</v>
      </c>
      <c r="AD211" s="5">
        <v>1.238</v>
      </c>
      <c r="AE211" s="5">
        <v>1.47</v>
      </c>
      <c r="AF211" s="5">
        <v>1.849</v>
      </c>
      <c r="AG211" s="7">
        <v>7</v>
      </c>
      <c r="AH211" s="7">
        <v>7</v>
      </c>
      <c r="AI211" s="2">
        <v>0</v>
      </c>
      <c r="AJ211" s="30">
        <f t="shared" si="95"/>
        <v>0.11932737478865861</v>
      </c>
      <c r="AK211" s="32">
        <f t="shared" si="96"/>
        <v>5.4559259815963546E-2</v>
      </c>
      <c r="AL211" s="32">
        <f t="shared" si="97"/>
        <v>6.2020549339718123E-2</v>
      </c>
      <c r="AM211" s="4">
        <f t="shared" si="94"/>
        <v>0.14957142857142855</v>
      </c>
    </row>
    <row r="212" spans="1:39">
      <c r="A212" s="19" t="s">
        <v>17</v>
      </c>
      <c r="B212" s="19" t="s">
        <v>57</v>
      </c>
      <c r="C212" s="8">
        <v>0.1</v>
      </c>
      <c r="D212" s="7">
        <v>10</v>
      </c>
      <c r="E212" s="7">
        <v>1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2">
        <f t="shared" si="90"/>
        <v>0</v>
      </c>
      <c r="V212" s="2">
        <f t="shared" si="91"/>
        <v>0</v>
      </c>
      <c r="W212" s="2">
        <f t="shared" si="88"/>
        <v>0</v>
      </c>
      <c r="X212" s="2">
        <f t="shared" si="92"/>
        <v>0</v>
      </c>
      <c r="Y212" s="2">
        <f t="shared" si="89"/>
        <v>0</v>
      </c>
      <c r="Z212" s="2">
        <f t="shared" si="93"/>
        <v>0</v>
      </c>
      <c r="AA212" s="5">
        <v>0.81200000000000006</v>
      </c>
      <c r="AB212" s="5">
        <v>0.93899999999999995</v>
      </c>
      <c r="AC212" s="5">
        <v>1.2370000000000001</v>
      </c>
      <c r="AD212" s="5">
        <v>1.2809999999999999</v>
      </c>
      <c r="AE212" s="5">
        <v>1.59</v>
      </c>
      <c r="AF212" s="5">
        <v>1.8</v>
      </c>
      <c r="AG212" s="7">
        <v>7</v>
      </c>
      <c r="AH212" s="7">
        <v>7</v>
      </c>
      <c r="AI212" s="2">
        <v>0</v>
      </c>
      <c r="AJ212" s="30">
        <f t="shared" si="95"/>
        <v>0.11372022910322543</v>
      </c>
      <c r="AK212" s="32">
        <f t="shared" si="96"/>
        <v>6.0134861747258572E-2</v>
      </c>
      <c r="AL212" s="32">
        <f t="shared" si="97"/>
        <v>6.5127994533579453E-2</v>
      </c>
      <c r="AM212" s="4">
        <f t="shared" si="94"/>
        <v>0.14114285714285715</v>
      </c>
    </row>
    <row r="213" spans="1:39">
      <c r="A213" s="19" t="s">
        <v>17</v>
      </c>
      <c r="B213" s="19" t="s">
        <v>57</v>
      </c>
      <c r="C213" s="8">
        <v>0.1</v>
      </c>
      <c r="D213" s="7">
        <v>10</v>
      </c>
      <c r="E213" s="7">
        <v>2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2">
        <f t="shared" si="90"/>
        <v>0</v>
      </c>
      <c r="V213" s="2">
        <f t="shared" si="91"/>
        <v>0</v>
      </c>
      <c r="W213" s="2">
        <f t="shared" si="88"/>
        <v>0</v>
      </c>
      <c r="X213" s="2">
        <f t="shared" si="92"/>
        <v>0</v>
      </c>
      <c r="Y213" s="2">
        <f t="shared" si="89"/>
        <v>0</v>
      </c>
      <c r="Z213" s="2">
        <f t="shared" si="93"/>
        <v>0</v>
      </c>
      <c r="AA213" s="5">
        <v>0.82499999999999996</v>
      </c>
      <c r="AB213" s="5">
        <v>0.97199999999999998</v>
      </c>
      <c r="AC213" s="5">
        <v>1.2250000000000001</v>
      </c>
      <c r="AD213" s="5">
        <v>1.2</v>
      </c>
      <c r="AE213" s="5">
        <v>1.528</v>
      </c>
      <c r="AF213" s="5">
        <v>1.893</v>
      </c>
      <c r="AG213" s="7">
        <v>7</v>
      </c>
      <c r="AH213" s="7">
        <v>7</v>
      </c>
      <c r="AI213" s="2">
        <v>0</v>
      </c>
      <c r="AJ213" s="30">
        <f t="shared" si="95"/>
        <v>0.1186478235535203</v>
      </c>
      <c r="AK213" s="32">
        <f t="shared" si="96"/>
        <v>5.6473248092020929E-2</v>
      </c>
      <c r="AL213" s="32">
        <f t="shared" si="97"/>
        <v>5.3527635634487244E-2</v>
      </c>
      <c r="AM213" s="4">
        <f t="shared" si="94"/>
        <v>0.15257142857142858</v>
      </c>
    </row>
    <row r="214" spans="1:39">
      <c r="A214" s="19" t="s">
        <v>17</v>
      </c>
      <c r="B214" s="19" t="s">
        <v>57</v>
      </c>
      <c r="C214" s="8">
        <v>0.1</v>
      </c>
      <c r="D214" s="7">
        <v>10</v>
      </c>
      <c r="E214" s="7">
        <v>3</v>
      </c>
      <c r="F214" s="7">
        <f>30</f>
        <v>30</v>
      </c>
      <c r="G214" s="7">
        <f>30</f>
        <v>30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2">
        <f t="shared" si="90"/>
        <v>30</v>
      </c>
      <c r="V214" s="2">
        <f t="shared" si="91"/>
        <v>0</v>
      </c>
      <c r="W214" s="2">
        <f t="shared" si="88"/>
        <v>30</v>
      </c>
      <c r="X214" s="2">
        <f t="shared" si="92"/>
        <v>0</v>
      </c>
      <c r="Y214" s="2">
        <f t="shared" si="89"/>
        <v>0</v>
      </c>
      <c r="Z214" s="2">
        <f t="shared" si="93"/>
        <v>0</v>
      </c>
      <c r="AA214" s="5">
        <v>0.80100000000000005</v>
      </c>
      <c r="AB214" s="5">
        <v>0.93300000000000005</v>
      </c>
      <c r="AC214" s="5">
        <v>1.222</v>
      </c>
      <c r="AD214" s="5">
        <v>1.26</v>
      </c>
      <c r="AE214" s="5">
        <v>1.55</v>
      </c>
      <c r="AF214" s="5">
        <v>1.9870000000000001</v>
      </c>
      <c r="AG214" s="7">
        <v>8</v>
      </c>
      <c r="AH214" s="7">
        <v>8</v>
      </c>
      <c r="AI214" s="2">
        <v>0</v>
      </c>
      <c r="AJ214" s="30">
        <f t="shared" si="95"/>
        <v>0.11356503693543221</v>
      </c>
      <c r="AK214" s="32">
        <f t="shared" si="96"/>
        <v>5.279789908289767E-2</v>
      </c>
      <c r="AL214" s="32">
        <f t="shared" si="97"/>
        <v>5.6625756609645549E-2</v>
      </c>
      <c r="AM214" s="4">
        <f t="shared" si="94"/>
        <v>0.14824999999999999</v>
      </c>
    </row>
    <row r="215" spans="1:39">
      <c r="A215" s="19" t="s">
        <v>17</v>
      </c>
      <c r="B215" s="19" t="s">
        <v>57</v>
      </c>
      <c r="C215" s="8">
        <v>0.1</v>
      </c>
      <c r="D215" s="7">
        <v>10</v>
      </c>
      <c r="E215" s="7">
        <v>4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2">
        <f t="shared" si="90"/>
        <v>0</v>
      </c>
      <c r="V215" s="2">
        <f t="shared" si="91"/>
        <v>0</v>
      </c>
      <c r="W215" s="2">
        <f t="shared" si="88"/>
        <v>0</v>
      </c>
      <c r="X215" s="2">
        <f t="shared" si="92"/>
        <v>0</v>
      </c>
      <c r="Y215" s="2">
        <f t="shared" si="89"/>
        <v>0</v>
      </c>
      <c r="Z215" s="2">
        <f t="shared" si="93"/>
        <v>0</v>
      </c>
      <c r="AA215" s="5">
        <v>0.81799999999999995</v>
      </c>
      <c r="AB215" s="5">
        <v>0.93500000000000005</v>
      </c>
      <c r="AC215" s="5">
        <v>0.95599999999999996</v>
      </c>
      <c r="AD215" s="5">
        <v>1.1399999999999999</v>
      </c>
      <c r="AE215" s="5">
        <v>1.4330000000000001</v>
      </c>
      <c r="AF215" s="5">
        <v>1.9730000000000001</v>
      </c>
      <c r="AG215" s="7">
        <v>9</v>
      </c>
      <c r="AH215" s="7">
        <v>9</v>
      </c>
      <c r="AI215" s="2">
        <v>0</v>
      </c>
      <c r="AJ215" s="30">
        <f t="shared" si="95"/>
        <v>9.7827574379985377E-2</v>
      </c>
      <c r="AK215" s="32">
        <f t="shared" si="96"/>
        <v>1.7321730716517131E-2</v>
      </c>
      <c r="AL215" s="32">
        <f t="shared" si="97"/>
        <v>3.6880133865088226E-2</v>
      </c>
      <c r="AM215" s="4">
        <f t="shared" si="94"/>
        <v>0.12833333333333335</v>
      </c>
    </row>
    <row r="216" spans="1:39">
      <c r="A216" s="19" t="s">
        <v>17</v>
      </c>
      <c r="B216" s="19" t="s">
        <v>57</v>
      </c>
      <c r="C216" s="8">
        <v>0.25</v>
      </c>
      <c r="D216" s="7">
        <v>10</v>
      </c>
      <c r="E216" s="7">
        <v>1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2">
        <f t="shared" si="90"/>
        <v>0</v>
      </c>
      <c r="V216" s="2">
        <f t="shared" si="91"/>
        <v>0</v>
      </c>
      <c r="W216" s="2">
        <f t="shared" si="88"/>
        <v>0</v>
      </c>
      <c r="X216" s="2">
        <f t="shared" si="92"/>
        <v>0</v>
      </c>
      <c r="Y216" s="2">
        <f t="shared" si="89"/>
        <v>0</v>
      </c>
      <c r="Z216" s="2">
        <f t="shared" si="93"/>
        <v>0</v>
      </c>
      <c r="AA216" s="5">
        <v>0.75700000000000001</v>
      </c>
      <c r="AB216" s="5">
        <v>0.80700000000000005</v>
      </c>
      <c r="AC216" s="5">
        <v>0.96699999999999997</v>
      </c>
      <c r="AD216" s="5">
        <v>1.0289999999999999</v>
      </c>
      <c r="AE216" s="5">
        <v>1.2370000000000001</v>
      </c>
      <c r="AF216" s="9" t="s">
        <v>15</v>
      </c>
      <c r="AG216" s="10" t="s">
        <v>15</v>
      </c>
      <c r="AH216" s="10">
        <v>6</v>
      </c>
      <c r="AI216" s="10">
        <v>1</v>
      </c>
      <c r="AJ216" s="10" t="s">
        <v>15</v>
      </c>
      <c r="AK216" s="10" t="s">
        <v>15</v>
      </c>
      <c r="AL216" s="10" t="s">
        <v>15</v>
      </c>
      <c r="AM216" s="10" t="s">
        <v>15</v>
      </c>
    </row>
    <row r="217" spans="1:39">
      <c r="A217" s="19" t="s">
        <v>17</v>
      </c>
      <c r="B217" s="19" t="s">
        <v>57</v>
      </c>
      <c r="C217" s="8">
        <v>0.25</v>
      </c>
      <c r="D217" s="7">
        <v>10</v>
      </c>
      <c r="E217" s="7">
        <v>2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2">
        <f t="shared" si="90"/>
        <v>0</v>
      </c>
      <c r="V217" s="2">
        <f t="shared" si="91"/>
        <v>0</v>
      </c>
      <c r="W217" s="2">
        <f t="shared" si="88"/>
        <v>0</v>
      </c>
      <c r="X217" s="2">
        <f t="shared" si="92"/>
        <v>0</v>
      </c>
      <c r="Y217" s="2">
        <f t="shared" si="89"/>
        <v>0</v>
      </c>
      <c r="Z217" s="2">
        <f t="shared" si="93"/>
        <v>0</v>
      </c>
      <c r="AA217" s="5">
        <v>0.75900000000000001</v>
      </c>
      <c r="AB217" s="5">
        <v>0.88200000000000001</v>
      </c>
      <c r="AC217" s="5">
        <v>1.1479999999999999</v>
      </c>
      <c r="AD217" s="5">
        <v>1.3839999999999999</v>
      </c>
      <c r="AE217" s="5">
        <v>1.4359999999999999</v>
      </c>
      <c r="AF217" s="5">
        <v>2.0739999999999998</v>
      </c>
      <c r="AG217" s="7">
        <v>8</v>
      </c>
      <c r="AH217" s="7">
        <v>8</v>
      </c>
      <c r="AI217" s="2">
        <v>0</v>
      </c>
      <c r="AJ217" s="30">
        <f t="shared" ref="AJ217:AJ224" si="98">(LN(AF217 / AA217))/AG217</f>
        <v>0.12565407642423032</v>
      </c>
      <c r="AK217" s="32">
        <f t="shared" ref="AK217:AK224" si="99">(LN(AC217 / AA217))/AG217</f>
        <v>5.172184993548521E-2</v>
      </c>
      <c r="AL217" s="32">
        <f t="shared" ref="AL217:AL219" si="100">(LN(AD217 / AA217))/AG217</f>
        <v>7.50914198477481E-2</v>
      </c>
      <c r="AM217" s="4">
        <f t="shared" si="94"/>
        <v>0.16437499999999999</v>
      </c>
    </row>
    <row r="218" spans="1:39">
      <c r="A218" s="19" t="s">
        <v>17</v>
      </c>
      <c r="B218" s="19" t="s">
        <v>57</v>
      </c>
      <c r="C218" s="8">
        <v>0.25</v>
      </c>
      <c r="D218" s="7">
        <v>10</v>
      </c>
      <c r="E218" s="7">
        <v>3</v>
      </c>
      <c r="F218" s="7">
        <f>30</f>
        <v>30</v>
      </c>
      <c r="G218" s="7">
        <f>30</f>
        <v>30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2">
        <f t="shared" si="90"/>
        <v>30</v>
      </c>
      <c r="V218" s="2">
        <f t="shared" si="91"/>
        <v>0</v>
      </c>
      <c r="W218" s="2">
        <f t="shared" si="88"/>
        <v>30</v>
      </c>
      <c r="X218" s="2">
        <f t="shared" si="92"/>
        <v>0</v>
      </c>
      <c r="Y218" s="2">
        <f t="shared" si="89"/>
        <v>0</v>
      </c>
      <c r="Z218" s="2">
        <f t="shared" si="93"/>
        <v>0</v>
      </c>
      <c r="AA218" s="5">
        <v>0.79700000000000004</v>
      </c>
      <c r="AB218" s="5">
        <v>0.91</v>
      </c>
      <c r="AC218" s="5">
        <v>1.1579999999999999</v>
      </c>
      <c r="AD218" s="5">
        <v>1.486</v>
      </c>
      <c r="AE218" s="5">
        <v>1.526</v>
      </c>
      <c r="AF218" s="5">
        <v>2.1930000000000001</v>
      </c>
      <c r="AG218" s="7">
        <v>8</v>
      </c>
      <c r="AH218" s="7">
        <v>8</v>
      </c>
      <c r="AI218" s="2">
        <v>0</v>
      </c>
      <c r="AJ218" s="30">
        <f t="shared" si="98"/>
        <v>0.12652138370345914</v>
      </c>
      <c r="AK218" s="32">
        <f t="shared" si="99"/>
        <v>4.6699372417840675E-2</v>
      </c>
      <c r="AL218" s="32">
        <f t="shared" si="100"/>
        <v>7.787356831093617E-2</v>
      </c>
      <c r="AM218" s="4">
        <f t="shared" si="94"/>
        <v>0.17449999999999999</v>
      </c>
    </row>
    <row r="219" spans="1:39">
      <c r="A219" s="19" t="s">
        <v>17</v>
      </c>
      <c r="B219" s="19" t="s">
        <v>57</v>
      </c>
      <c r="C219" s="8">
        <v>0.25</v>
      </c>
      <c r="D219" s="7">
        <v>10</v>
      </c>
      <c r="E219" s="7">
        <v>4</v>
      </c>
      <c r="F219" s="7">
        <v>10</v>
      </c>
      <c r="G219" s="7">
        <v>0</v>
      </c>
      <c r="H219" s="7">
        <v>10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2">
        <f t="shared" si="90"/>
        <v>10</v>
      </c>
      <c r="V219" s="2">
        <f t="shared" si="91"/>
        <v>0</v>
      </c>
      <c r="W219" s="2">
        <f t="shared" si="88"/>
        <v>0</v>
      </c>
      <c r="X219" s="2">
        <f t="shared" si="92"/>
        <v>0</v>
      </c>
      <c r="Y219" s="2">
        <f t="shared" si="89"/>
        <v>10</v>
      </c>
      <c r="Z219" s="2">
        <f t="shared" si="93"/>
        <v>0</v>
      </c>
      <c r="AA219" s="5">
        <v>0.76700000000000002</v>
      </c>
      <c r="AB219" s="5">
        <v>0.876</v>
      </c>
      <c r="AC219" s="5">
        <v>1.141</v>
      </c>
      <c r="AD219" s="5">
        <v>1.411</v>
      </c>
      <c r="AE219" s="5">
        <v>1.452</v>
      </c>
      <c r="AF219" s="5">
        <v>2.1459999999999999</v>
      </c>
      <c r="AG219" s="7">
        <v>8</v>
      </c>
      <c r="AH219" s="7">
        <v>8</v>
      </c>
      <c r="AI219" s="2">
        <v>0</v>
      </c>
      <c r="AJ219" s="30">
        <f t="shared" si="98"/>
        <v>0.12860926522792346</v>
      </c>
      <c r="AK219" s="32">
        <f t="shared" si="99"/>
        <v>4.9646693561852431E-2</v>
      </c>
      <c r="AL219" s="32">
        <f t="shared" si="100"/>
        <v>7.619589381069472E-2</v>
      </c>
      <c r="AM219" s="4">
        <f t="shared" si="94"/>
        <v>0.172375</v>
      </c>
    </row>
    <row r="220" spans="1:39" s="16" customFormat="1">
      <c r="A220" s="19" t="s">
        <v>17</v>
      </c>
      <c r="B220" s="19" t="s">
        <v>57</v>
      </c>
      <c r="C220" s="8">
        <v>0.25</v>
      </c>
      <c r="D220" s="7">
        <v>10</v>
      </c>
      <c r="E220" s="7">
        <v>5</v>
      </c>
      <c r="F220" s="7">
        <v>10</v>
      </c>
      <c r="G220" s="7">
        <v>0</v>
      </c>
      <c r="H220" s="7">
        <v>10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2">
        <f t="shared" si="90"/>
        <v>10</v>
      </c>
      <c r="V220" s="2">
        <f t="shared" si="91"/>
        <v>0</v>
      </c>
      <c r="W220" s="2">
        <f t="shared" si="88"/>
        <v>0</v>
      </c>
      <c r="X220" s="2">
        <f t="shared" si="92"/>
        <v>0</v>
      </c>
      <c r="Y220" s="2">
        <f t="shared" si="89"/>
        <v>10</v>
      </c>
      <c r="Z220" s="2">
        <f t="shared" si="93"/>
        <v>0</v>
      </c>
      <c r="AA220" s="5">
        <v>0.79400000000000004</v>
      </c>
      <c r="AB220" s="5">
        <v>0.92500000000000004</v>
      </c>
      <c r="AC220" s="5">
        <v>1.0129999999999999</v>
      </c>
      <c r="AD220" s="18" t="s">
        <v>15</v>
      </c>
      <c r="AE220" s="18" t="s">
        <v>15</v>
      </c>
      <c r="AF220" s="5">
        <v>1.9359999999999999</v>
      </c>
      <c r="AG220" s="7">
        <v>10</v>
      </c>
      <c r="AH220" s="7">
        <v>10</v>
      </c>
      <c r="AI220" s="2">
        <v>0</v>
      </c>
      <c r="AJ220" s="30">
        <f t="shared" si="98"/>
        <v>8.9129580658938654E-2</v>
      </c>
      <c r="AK220" s="32">
        <f t="shared" si="99"/>
        <v>2.4358804300154753E-2</v>
      </c>
      <c r="AL220" s="10" t="s">
        <v>15</v>
      </c>
      <c r="AM220" s="4">
        <f t="shared" si="94"/>
        <v>0.1142</v>
      </c>
    </row>
    <row r="221" spans="1:39">
      <c r="A221" s="19" t="s">
        <v>17</v>
      </c>
      <c r="B221" s="19" t="s">
        <v>57</v>
      </c>
      <c r="C221" s="8">
        <v>0.5</v>
      </c>
      <c r="D221" s="7">
        <v>10</v>
      </c>
      <c r="E221" s="7">
        <v>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2">
        <f t="shared" si="90"/>
        <v>0</v>
      </c>
      <c r="V221" s="2">
        <f t="shared" si="91"/>
        <v>0</v>
      </c>
      <c r="W221" s="2">
        <f t="shared" si="88"/>
        <v>0</v>
      </c>
      <c r="X221" s="2">
        <f t="shared" si="92"/>
        <v>0</v>
      </c>
      <c r="Y221" s="2">
        <f t="shared" si="89"/>
        <v>0</v>
      </c>
      <c r="Z221" s="2">
        <f t="shared" si="93"/>
        <v>0</v>
      </c>
      <c r="AA221" s="5">
        <v>0.82399999999999995</v>
      </c>
      <c r="AB221" s="5">
        <v>0.95899999999999996</v>
      </c>
      <c r="AC221" s="5">
        <v>1.3</v>
      </c>
      <c r="AD221" s="5">
        <v>1.3280000000000001</v>
      </c>
      <c r="AE221" s="5">
        <v>1.6459999999999999</v>
      </c>
      <c r="AF221" s="5">
        <v>2.2109999999999999</v>
      </c>
      <c r="AG221" s="7">
        <v>6</v>
      </c>
      <c r="AH221" s="7">
        <v>6</v>
      </c>
      <c r="AI221" s="2">
        <v>0</v>
      </c>
      <c r="AJ221" s="30">
        <f t="shared" si="98"/>
        <v>0.16450494182466244</v>
      </c>
      <c r="AK221" s="32">
        <f t="shared" si="99"/>
        <v>7.5991502256692753E-2</v>
      </c>
      <c r="AL221" s="32">
        <f t="shared" ref="AL221:AL224" si="101">(LN(AD221 / AA221))/AG221</f>
        <v>7.9543133354484596E-2</v>
      </c>
      <c r="AM221" s="4">
        <f t="shared" si="94"/>
        <v>0.23116666666666666</v>
      </c>
    </row>
    <row r="222" spans="1:39">
      <c r="A222" s="19" t="s">
        <v>17</v>
      </c>
      <c r="B222" s="19" t="s">
        <v>57</v>
      </c>
      <c r="C222" s="8">
        <v>0.5</v>
      </c>
      <c r="D222" s="7">
        <v>10</v>
      </c>
      <c r="E222" s="7">
        <v>2</v>
      </c>
      <c r="F222" s="7">
        <v>10</v>
      </c>
      <c r="G222" s="7">
        <v>0</v>
      </c>
      <c r="H222" s="7">
        <v>10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2">
        <f t="shared" si="90"/>
        <v>10</v>
      </c>
      <c r="V222" s="2">
        <f t="shared" si="91"/>
        <v>0</v>
      </c>
      <c r="W222" s="2">
        <f t="shared" si="88"/>
        <v>0</v>
      </c>
      <c r="X222" s="2">
        <f t="shared" si="92"/>
        <v>0</v>
      </c>
      <c r="Y222" s="2">
        <f t="shared" si="89"/>
        <v>10</v>
      </c>
      <c r="Z222" s="2">
        <f t="shared" si="93"/>
        <v>0</v>
      </c>
      <c r="AA222" s="5">
        <v>0.79</v>
      </c>
      <c r="AB222" s="5">
        <v>0.89400000000000002</v>
      </c>
      <c r="AC222" s="5">
        <v>1.1479999999999999</v>
      </c>
      <c r="AD222" s="5">
        <v>1.4450000000000001</v>
      </c>
      <c r="AE222" s="5">
        <v>1.49</v>
      </c>
      <c r="AF222" s="5">
        <v>2.1280000000000001</v>
      </c>
      <c r="AG222" s="7">
        <v>8</v>
      </c>
      <c r="AH222" s="7">
        <v>8</v>
      </c>
      <c r="AI222" s="2">
        <v>0</v>
      </c>
      <c r="AJ222" s="30">
        <f t="shared" si="98"/>
        <v>0.12386311312505849</v>
      </c>
      <c r="AK222" s="32">
        <f t="shared" si="99"/>
        <v>4.6717953927305544E-2</v>
      </c>
      <c r="AL222" s="32">
        <f t="shared" si="101"/>
        <v>7.5478956885683166E-2</v>
      </c>
      <c r="AM222" s="4">
        <f t="shared" si="94"/>
        <v>0.16725000000000001</v>
      </c>
    </row>
    <row r="223" spans="1:39">
      <c r="A223" s="19" t="s">
        <v>17</v>
      </c>
      <c r="B223" s="19" t="s">
        <v>57</v>
      </c>
      <c r="C223" s="8">
        <v>0.5</v>
      </c>
      <c r="D223" s="7">
        <v>10</v>
      </c>
      <c r="E223" s="7">
        <v>3</v>
      </c>
      <c r="F223" s="7">
        <f>30</f>
        <v>30</v>
      </c>
      <c r="G223" s="7">
        <f>30</f>
        <v>30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2">
        <f t="shared" si="90"/>
        <v>30</v>
      </c>
      <c r="V223" s="2">
        <f t="shared" si="91"/>
        <v>0</v>
      </c>
      <c r="W223" s="2">
        <f t="shared" si="88"/>
        <v>30</v>
      </c>
      <c r="X223" s="2">
        <f t="shared" si="92"/>
        <v>0</v>
      </c>
      <c r="Y223" s="2">
        <f t="shared" si="89"/>
        <v>0</v>
      </c>
      <c r="Z223" s="2">
        <f t="shared" si="93"/>
        <v>0</v>
      </c>
      <c r="AA223" s="5">
        <v>0.81399999999999995</v>
      </c>
      <c r="AB223" s="5">
        <v>0.94599999999999995</v>
      </c>
      <c r="AC223" s="5">
        <v>0.97099999999999997</v>
      </c>
      <c r="AD223" s="5">
        <v>1.1779999999999999</v>
      </c>
      <c r="AE223" s="5">
        <v>1.5349999999999999</v>
      </c>
      <c r="AF223" s="5">
        <v>2.0289999999999999</v>
      </c>
      <c r="AG223" s="7">
        <v>8</v>
      </c>
      <c r="AH223" s="7">
        <v>8</v>
      </c>
      <c r="AI223" s="2">
        <v>0</v>
      </c>
      <c r="AJ223" s="30">
        <f t="shared" si="98"/>
        <v>0.1141672467279093</v>
      </c>
      <c r="AK223" s="32">
        <f t="shared" si="99"/>
        <v>2.2045762786098082E-2</v>
      </c>
      <c r="AL223" s="32">
        <f t="shared" si="101"/>
        <v>4.6201624776123967E-2</v>
      </c>
      <c r="AM223" s="4">
        <f t="shared" si="94"/>
        <v>0.15187499999999998</v>
      </c>
    </row>
    <row r="224" spans="1:39">
      <c r="A224" s="19" t="s">
        <v>17</v>
      </c>
      <c r="B224" s="19" t="s">
        <v>57</v>
      </c>
      <c r="C224" s="8">
        <v>0.5</v>
      </c>
      <c r="D224" s="7">
        <v>10</v>
      </c>
      <c r="E224" s="7">
        <v>4</v>
      </c>
      <c r="F224" s="7">
        <v>10</v>
      </c>
      <c r="G224" s="7">
        <v>0</v>
      </c>
      <c r="H224" s="7">
        <v>10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2">
        <f t="shared" si="90"/>
        <v>10</v>
      </c>
      <c r="V224" s="2">
        <f t="shared" si="91"/>
        <v>0</v>
      </c>
      <c r="W224" s="2">
        <f t="shared" si="88"/>
        <v>0</v>
      </c>
      <c r="X224" s="2">
        <f t="shared" si="92"/>
        <v>0</v>
      </c>
      <c r="Y224" s="2">
        <f t="shared" si="89"/>
        <v>10</v>
      </c>
      <c r="Z224" s="2">
        <f t="shared" si="93"/>
        <v>0</v>
      </c>
      <c r="AA224" s="5">
        <v>0.77900000000000003</v>
      </c>
      <c r="AB224" s="5">
        <v>0.91500000000000004</v>
      </c>
      <c r="AC224" s="5">
        <v>1.1379999999999999</v>
      </c>
      <c r="AD224" s="5">
        <v>1.415</v>
      </c>
      <c r="AE224" s="5">
        <v>1.482</v>
      </c>
      <c r="AF224" s="5">
        <v>2.2290000000000001</v>
      </c>
      <c r="AG224" s="7">
        <v>7</v>
      </c>
      <c r="AH224" s="7">
        <v>7</v>
      </c>
      <c r="AI224" s="2">
        <v>0</v>
      </c>
      <c r="AJ224" s="30">
        <f t="shared" si="98"/>
        <v>0.15018532678787436</v>
      </c>
      <c r="AK224" s="32">
        <f t="shared" si="99"/>
        <v>5.4145224116503979E-2</v>
      </c>
      <c r="AL224" s="32">
        <f t="shared" si="101"/>
        <v>8.5267680600941378E-2</v>
      </c>
      <c r="AM224" s="4">
        <f t="shared" si="94"/>
        <v>0.20714285714285716</v>
      </c>
    </row>
    <row r="225" spans="1:39">
      <c r="A225" s="19" t="s">
        <v>17</v>
      </c>
      <c r="B225" s="19" t="s">
        <v>57</v>
      </c>
      <c r="C225" s="8">
        <v>0</v>
      </c>
      <c r="D225" s="7">
        <v>25</v>
      </c>
      <c r="E225" s="7">
        <v>1</v>
      </c>
      <c r="F225" s="7">
        <v>10</v>
      </c>
      <c r="G225" s="7">
        <v>0</v>
      </c>
      <c r="H225" s="7">
        <v>10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2">
        <f t="shared" si="90"/>
        <v>10</v>
      </c>
      <c r="V225" s="2">
        <f t="shared" si="91"/>
        <v>0</v>
      </c>
      <c r="W225" s="2">
        <f t="shared" si="88"/>
        <v>0</v>
      </c>
      <c r="X225" s="2">
        <f t="shared" si="92"/>
        <v>0</v>
      </c>
      <c r="Y225" s="2">
        <f t="shared" si="89"/>
        <v>10</v>
      </c>
      <c r="Z225" s="2">
        <f t="shared" si="93"/>
        <v>0</v>
      </c>
      <c r="AA225" s="5">
        <v>0.80300000000000005</v>
      </c>
      <c r="AB225" s="5">
        <v>0.92600000000000005</v>
      </c>
      <c r="AC225" s="5">
        <v>1.026</v>
      </c>
      <c r="AD225" s="5">
        <v>1.0860000000000001</v>
      </c>
      <c r="AE225" s="5">
        <v>1.2110000000000001</v>
      </c>
      <c r="AF225" s="9" t="s">
        <v>15</v>
      </c>
      <c r="AG225" s="10" t="s">
        <v>15</v>
      </c>
      <c r="AH225" s="10">
        <v>6</v>
      </c>
      <c r="AI225" s="10">
        <v>1</v>
      </c>
      <c r="AJ225" s="10" t="s">
        <v>15</v>
      </c>
      <c r="AK225" s="10" t="s">
        <v>15</v>
      </c>
      <c r="AL225" s="10" t="s">
        <v>15</v>
      </c>
      <c r="AM225" s="10" t="s">
        <v>15</v>
      </c>
    </row>
    <row r="226" spans="1:39">
      <c r="A226" s="19" t="s">
        <v>17</v>
      </c>
      <c r="B226" s="19" t="s">
        <v>57</v>
      </c>
      <c r="C226" s="8">
        <v>0</v>
      </c>
      <c r="D226" s="7">
        <v>25</v>
      </c>
      <c r="E226" s="7">
        <v>2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2">
        <f t="shared" si="90"/>
        <v>0</v>
      </c>
      <c r="V226" s="2">
        <f t="shared" si="91"/>
        <v>0</v>
      </c>
      <c r="W226" s="2">
        <f t="shared" si="88"/>
        <v>0</v>
      </c>
      <c r="X226" s="2">
        <f t="shared" si="92"/>
        <v>0</v>
      </c>
      <c r="Y226" s="2">
        <f t="shared" si="89"/>
        <v>0</v>
      </c>
      <c r="Z226" s="2">
        <f t="shared" si="93"/>
        <v>0</v>
      </c>
      <c r="AA226" s="5">
        <v>0.76300000000000001</v>
      </c>
      <c r="AB226" s="5">
        <v>0.88100000000000001</v>
      </c>
      <c r="AC226" s="5">
        <v>1.0920000000000001</v>
      </c>
      <c r="AD226" s="5">
        <v>1.1679999999999999</v>
      </c>
      <c r="AE226" s="5">
        <v>1.206</v>
      </c>
      <c r="AF226" s="9" t="s">
        <v>15</v>
      </c>
      <c r="AG226" s="10" t="s">
        <v>15</v>
      </c>
      <c r="AH226" s="10">
        <v>6</v>
      </c>
      <c r="AI226" s="10">
        <v>1</v>
      </c>
      <c r="AJ226" s="10" t="s">
        <v>15</v>
      </c>
      <c r="AK226" s="10" t="s">
        <v>15</v>
      </c>
      <c r="AL226" s="10" t="s">
        <v>15</v>
      </c>
      <c r="AM226" s="10" t="s">
        <v>15</v>
      </c>
    </row>
    <row r="227" spans="1:39">
      <c r="A227" s="19" t="s">
        <v>17</v>
      </c>
      <c r="B227" s="19" t="s">
        <v>57</v>
      </c>
      <c r="C227" s="8">
        <v>0</v>
      </c>
      <c r="D227" s="7">
        <v>25</v>
      </c>
      <c r="E227" s="7">
        <v>3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2">
        <f t="shared" si="90"/>
        <v>0</v>
      </c>
      <c r="V227" s="2">
        <f t="shared" si="91"/>
        <v>0</v>
      </c>
      <c r="W227" s="2">
        <f t="shared" si="88"/>
        <v>0</v>
      </c>
      <c r="X227" s="2">
        <f t="shared" si="92"/>
        <v>0</v>
      </c>
      <c r="Y227" s="2">
        <f t="shared" si="89"/>
        <v>0</v>
      </c>
      <c r="Z227" s="2">
        <f t="shared" si="93"/>
        <v>0</v>
      </c>
      <c r="AA227" s="5">
        <v>0.79700000000000004</v>
      </c>
      <c r="AB227" s="5">
        <v>0.89300000000000002</v>
      </c>
      <c r="AC227" s="5">
        <v>1.1399999999999999</v>
      </c>
      <c r="AD227" s="5">
        <v>1.2050000000000001</v>
      </c>
      <c r="AE227" s="5">
        <v>1.4419999999999999</v>
      </c>
      <c r="AF227" s="9" t="s">
        <v>15</v>
      </c>
      <c r="AG227" s="10" t="s">
        <v>15</v>
      </c>
      <c r="AH227" s="10">
        <v>6</v>
      </c>
      <c r="AI227" s="10">
        <v>1</v>
      </c>
      <c r="AJ227" s="10" t="s">
        <v>15</v>
      </c>
      <c r="AK227" s="10" t="s">
        <v>15</v>
      </c>
      <c r="AL227" s="10" t="s">
        <v>15</v>
      </c>
      <c r="AM227" s="10" t="s">
        <v>15</v>
      </c>
    </row>
    <row r="228" spans="1:39">
      <c r="A228" s="19" t="s">
        <v>17</v>
      </c>
      <c r="B228" s="19" t="s">
        <v>57</v>
      </c>
      <c r="C228" s="8">
        <v>0</v>
      </c>
      <c r="D228" s="7">
        <v>25</v>
      </c>
      <c r="E228" s="7">
        <v>4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2">
        <f t="shared" si="90"/>
        <v>0</v>
      </c>
      <c r="V228" s="2">
        <f t="shared" si="91"/>
        <v>0</v>
      </c>
      <c r="W228" s="2">
        <f t="shared" si="88"/>
        <v>0</v>
      </c>
      <c r="X228" s="2">
        <f t="shared" si="92"/>
        <v>0</v>
      </c>
      <c r="Y228" s="2">
        <f t="shared" si="89"/>
        <v>0</v>
      </c>
      <c r="Z228" s="2">
        <f t="shared" si="93"/>
        <v>0</v>
      </c>
      <c r="AA228" s="5">
        <v>0.79</v>
      </c>
      <c r="AB228" s="5">
        <v>0.88700000000000001</v>
      </c>
      <c r="AC228" s="5">
        <v>1.052</v>
      </c>
      <c r="AD228" s="5">
        <v>1.0629999999999999</v>
      </c>
      <c r="AE228" s="5">
        <v>1.254</v>
      </c>
      <c r="AF228" s="9" t="s">
        <v>15</v>
      </c>
      <c r="AG228" s="10" t="s">
        <v>15</v>
      </c>
      <c r="AH228" s="10">
        <v>6</v>
      </c>
      <c r="AI228" s="10">
        <v>1</v>
      </c>
      <c r="AJ228" s="10" t="s">
        <v>15</v>
      </c>
      <c r="AK228" s="10" t="s">
        <v>15</v>
      </c>
      <c r="AL228" s="10" t="s">
        <v>15</v>
      </c>
      <c r="AM228" s="10" t="s">
        <v>15</v>
      </c>
    </row>
    <row r="229" spans="1:39" s="16" customFormat="1">
      <c r="A229" s="19" t="s">
        <v>17</v>
      </c>
      <c r="B229" s="19" t="s">
        <v>57</v>
      </c>
      <c r="C229" s="8">
        <v>0</v>
      </c>
      <c r="D229" s="7">
        <v>25</v>
      </c>
      <c r="E229" s="7">
        <v>5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2">
        <f t="shared" si="90"/>
        <v>0</v>
      </c>
      <c r="V229" s="2">
        <f t="shared" si="91"/>
        <v>0</v>
      </c>
      <c r="W229" s="2">
        <f t="shared" si="88"/>
        <v>0</v>
      </c>
      <c r="X229" s="2">
        <f t="shared" si="92"/>
        <v>0</v>
      </c>
      <c r="Y229" s="2">
        <f t="shared" si="89"/>
        <v>0</v>
      </c>
      <c r="Z229" s="2">
        <f t="shared" si="93"/>
        <v>0</v>
      </c>
      <c r="AA229" s="5">
        <v>0.80100000000000005</v>
      </c>
      <c r="AB229" s="5">
        <v>0.93899999999999995</v>
      </c>
      <c r="AC229" s="5">
        <v>0.94599999999999995</v>
      </c>
      <c r="AD229" s="18" t="s">
        <v>15</v>
      </c>
      <c r="AE229" s="18" t="s">
        <v>15</v>
      </c>
      <c r="AF229" s="5">
        <v>1.498</v>
      </c>
      <c r="AG229" s="7">
        <v>12</v>
      </c>
      <c r="AH229" s="7">
        <v>12</v>
      </c>
      <c r="AI229" s="2">
        <v>0</v>
      </c>
      <c r="AJ229" s="30">
        <f t="shared" ref="AJ229:AJ232" si="102">(LN(AF229 / AA229))/AG229</f>
        <v>5.2168768084067126E-2</v>
      </c>
      <c r="AK229" s="32">
        <f t="shared" ref="AK229:AK232" si="103">(LN(AC229 / AA229))/AG229</f>
        <v>1.3865135165293238E-2</v>
      </c>
      <c r="AL229" s="10" t="s">
        <v>15</v>
      </c>
      <c r="AM229" s="4">
        <f t="shared" si="94"/>
        <v>5.8083333333333327E-2</v>
      </c>
    </row>
    <row r="230" spans="1:39" s="16" customFormat="1">
      <c r="A230" s="19" t="s">
        <v>17</v>
      </c>
      <c r="B230" s="19" t="s">
        <v>57</v>
      </c>
      <c r="C230" s="8">
        <v>0</v>
      </c>
      <c r="D230" s="7">
        <v>25</v>
      </c>
      <c r="E230" s="7">
        <v>6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2">
        <f t="shared" si="90"/>
        <v>0</v>
      </c>
      <c r="V230" s="2">
        <f t="shared" si="91"/>
        <v>0</v>
      </c>
      <c r="W230" s="2">
        <f t="shared" si="88"/>
        <v>0</v>
      </c>
      <c r="X230" s="2">
        <f t="shared" si="92"/>
        <v>0</v>
      </c>
      <c r="Y230" s="2">
        <f t="shared" si="89"/>
        <v>0</v>
      </c>
      <c r="Z230" s="2">
        <f t="shared" si="93"/>
        <v>0</v>
      </c>
      <c r="AA230" s="5">
        <v>0.78500000000000003</v>
      </c>
      <c r="AB230" s="5">
        <v>0.91300000000000003</v>
      </c>
      <c r="AC230" s="5">
        <v>0.91400000000000003</v>
      </c>
      <c r="AD230" s="18" t="s">
        <v>15</v>
      </c>
      <c r="AE230" s="18" t="s">
        <v>15</v>
      </c>
      <c r="AF230" s="5">
        <v>1.7929999999999999</v>
      </c>
      <c r="AG230" s="7">
        <v>11</v>
      </c>
      <c r="AH230" s="7">
        <v>11</v>
      </c>
      <c r="AI230" s="2">
        <v>0</v>
      </c>
      <c r="AJ230" s="30">
        <f t="shared" si="102"/>
        <v>7.5087432347520397E-2</v>
      </c>
      <c r="AK230" s="32">
        <f t="shared" si="103"/>
        <v>1.3831532151976505E-2</v>
      </c>
      <c r="AL230" s="10" t="s">
        <v>15</v>
      </c>
      <c r="AM230" s="4">
        <f t="shared" si="94"/>
        <v>9.1636363636363641E-2</v>
      </c>
    </row>
    <row r="231" spans="1:39" s="16" customFormat="1">
      <c r="A231" s="19" t="s">
        <v>17</v>
      </c>
      <c r="B231" s="19" t="s">
        <v>57</v>
      </c>
      <c r="C231" s="8">
        <v>0</v>
      </c>
      <c r="D231" s="7">
        <v>25</v>
      </c>
      <c r="E231" s="7">
        <v>7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2">
        <f t="shared" si="90"/>
        <v>0</v>
      </c>
      <c r="V231" s="2">
        <f t="shared" si="91"/>
        <v>0</v>
      </c>
      <c r="W231" s="2">
        <f t="shared" si="88"/>
        <v>0</v>
      </c>
      <c r="X231" s="2">
        <f t="shared" si="92"/>
        <v>0</v>
      </c>
      <c r="Y231" s="2">
        <f t="shared" si="89"/>
        <v>0</v>
      </c>
      <c r="Z231" s="2">
        <f t="shared" si="93"/>
        <v>0</v>
      </c>
      <c r="AA231" s="5">
        <v>0.78100000000000003</v>
      </c>
      <c r="AB231" s="5">
        <v>0.90300000000000002</v>
      </c>
      <c r="AC231" s="5">
        <v>0.99099999999999999</v>
      </c>
      <c r="AD231" s="18" t="s">
        <v>15</v>
      </c>
      <c r="AE231" s="18" t="s">
        <v>15</v>
      </c>
      <c r="AF231" s="5">
        <v>1.472</v>
      </c>
      <c r="AG231" s="7">
        <v>12</v>
      </c>
      <c r="AH231" s="7">
        <v>12</v>
      </c>
      <c r="AI231" s="2">
        <v>0</v>
      </c>
      <c r="AJ231" s="30">
        <f t="shared" si="102"/>
        <v>5.2816845787427957E-2</v>
      </c>
      <c r="AK231" s="32">
        <f t="shared" si="103"/>
        <v>1.9844948707525168E-2</v>
      </c>
      <c r="AL231" s="10" t="s">
        <v>15</v>
      </c>
      <c r="AM231" s="4">
        <f t="shared" si="94"/>
        <v>5.7583333333333327E-2</v>
      </c>
    </row>
    <row r="232" spans="1:39" s="16" customFormat="1">
      <c r="A232" s="19" t="s">
        <v>17</v>
      </c>
      <c r="B232" s="19" t="s">
        <v>57</v>
      </c>
      <c r="C232" s="8">
        <v>0</v>
      </c>
      <c r="D232" s="7">
        <v>25</v>
      </c>
      <c r="E232" s="7">
        <v>8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2">
        <f t="shared" si="90"/>
        <v>0</v>
      </c>
      <c r="V232" s="2">
        <f t="shared" si="91"/>
        <v>0</v>
      </c>
      <c r="W232" s="2">
        <f t="shared" si="88"/>
        <v>0</v>
      </c>
      <c r="X232" s="2">
        <f t="shared" si="92"/>
        <v>0</v>
      </c>
      <c r="Y232" s="2">
        <f t="shared" si="89"/>
        <v>0</v>
      </c>
      <c r="Z232" s="2">
        <f t="shared" si="93"/>
        <v>0</v>
      </c>
      <c r="AA232" s="5">
        <v>0.76200000000000001</v>
      </c>
      <c r="AB232" s="5">
        <v>0.871</v>
      </c>
      <c r="AC232" s="5">
        <v>0.88400000000000001</v>
      </c>
      <c r="AD232" s="18" t="s">
        <v>15</v>
      </c>
      <c r="AE232" s="18" t="s">
        <v>15</v>
      </c>
      <c r="AF232" s="5">
        <v>1.5780000000000001</v>
      </c>
      <c r="AG232" s="7">
        <v>12</v>
      </c>
      <c r="AH232" s="7">
        <v>12</v>
      </c>
      <c r="AI232" s="2">
        <v>0</v>
      </c>
      <c r="AJ232" s="30">
        <f t="shared" si="102"/>
        <v>6.0663912143264435E-2</v>
      </c>
      <c r="AK232" s="32">
        <f t="shared" si="103"/>
        <v>1.2375875579249766E-2</v>
      </c>
      <c r="AL232" s="10" t="s">
        <v>15</v>
      </c>
      <c r="AM232" s="4">
        <f t="shared" si="94"/>
        <v>6.8000000000000005E-2</v>
      </c>
    </row>
    <row r="233" spans="1:39">
      <c r="A233" s="19" t="s">
        <v>17</v>
      </c>
      <c r="B233" s="19" t="s">
        <v>57</v>
      </c>
      <c r="C233" s="8">
        <v>0.1</v>
      </c>
      <c r="D233" s="7">
        <v>25</v>
      </c>
      <c r="E233" s="7">
        <v>1</v>
      </c>
      <c r="F233" s="7">
        <v>10</v>
      </c>
      <c r="G233" s="7">
        <v>0</v>
      </c>
      <c r="H233" s="7">
        <v>10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2">
        <f t="shared" si="90"/>
        <v>10</v>
      </c>
      <c r="V233" s="2">
        <f t="shared" si="91"/>
        <v>0</v>
      </c>
      <c r="W233" s="2">
        <f t="shared" si="88"/>
        <v>0</v>
      </c>
      <c r="X233" s="2">
        <f t="shared" si="92"/>
        <v>0</v>
      </c>
      <c r="Y233" s="2">
        <f t="shared" si="89"/>
        <v>10</v>
      </c>
      <c r="Z233" s="2">
        <f t="shared" si="93"/>
        <v>0</v>
      </c>
      <c r="AA233" s="5">
        <v>0.78</v>
      </c>
      <c r="AB233" s="5">
        <v>0.88800000000000001</v>
      </c>
      <c r="AC233" s="5">
        <v>1.07</v>
      </c>
      <c r="AD233" s="5">
        <v>1.266</v>
      </c>
      <c r="AE233" s="5">
        <v>1.306</v>
      </c>
      <c r="AF233" s="9" t="s">
        <v>15</v>
      </c>
      <c r="AG233" s="10" t="s">
        <v>15</v>
      </c>
      <c r="AH233" s="10">
        <v>6</v>
      </c>
      <c r="AI233" s="10">
        <v>1</v>
      </c>
      <c r="AJ233" s="10" t="s">
        <v>15</v>
      </c>
      <c r="AK233" s="10" t="s">
        <v>15</v>
      </c>
      <c r="AL233" s="10" t="s">
        <v>15</v>
      </c>
      <c r="AM233" s="10" t="s">
        <v>15</v>
      </c>
    </row>
    <row r="234" spans="1:39">
      <c r="A234" s="19" t="s">
        <v>17</v>
      </c>
      <c r="B234" s="19" t="s">
        <v>57</v>
      </c>
      <c r="C234" s="8">
        <v>0.1</v>
      </c>
      <c r="D234" s="7">
        <v>25</v>
      </c>
      <c r="E234" s="7">
        <v>2</v>
      </c>
      <c r="F234" s="7">
        <v>10</v>
      </c>
      <c r="G234" s="7">
        <v>0</v>
      </c>
      <c r="H234" s="7">
        <v>10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2">
        <f t="shared" si="90"/>
        <v>10</v>
      </c>
      <c r="V234" s="2">
        <f t="shared" si="91"/>
        <v>0</v>
      </c>
      <c r="W234" s="2">
        <f t="shared" si="88"/>
        <v>0</v>
      </c>
      <c r="X234" s="2">
        <f t="shared" si="92"/>
        <v>0</v>
      </c>
      <c r="Y234" s="2">
        <f t="shared" si="89"/>
        <v>10</v>
      </c>
      <c r="Z234" s="2">
        <f t="shared" si="93"/>
        <v>0</v>
      </c>
      <c r="AA234" s="5">
        <v>0.76800000000000002</v>
      </c>
      <c r="AB234" s="5">
        <v>0.85699999999999998</v>
      </c>
      <c r="AC234" s="5">
        <v>0.95799999999999996</v>
      </c>
      <c r="AD234" s="5">
        <v>0.95899999999999996</v>
      </c>
      <c r="AE234" s="5">
        <v>1.0920000000000001</v>
      </c>
      <c r="AF234" s="9" t="s">
        <v>15</v>
      </c>
      <c r="AG234" s="10" t="s">
        <v>15</v>
      </c>
      <c r="AH234" s="10">
        <v>6</v>
      </c>
      <c r="AI234" s="10">
        <v>1</v>
      </c>
      <c r="AJ234" s="10" t="s">
        <v>15</v>
      </c>
      <c r="AK234" s="10" t="s">
        <v>15</v>
      </c>
      <c r="AL234" s="10" t="s">
        <v>15</v>
      </c>
      <c r="AM234" s="10" t="s">
        <v>15</v>
      </c>
    </row>
    <row r="235" spans="1:39">
      <c r="A235" s="19" t="s">
        <v>17</v>
      </c>
      <c r="B235" s="19" t="s">
        <v>57</v>
      </c>
      <c r="C235" s="8">
        <v>0.1</v>
      </c>
      <c r="D235" s="7">
        <v>25</v>
      </c>
      <c r="E235" s="7">
        <v>3</v>
      </c>
      <c r="F235" s="7">
        <v>10</v>
      </c>
      <c r="G235" s="7">
        <v>0</v>
      </c>
      <c r="H235" s="7">
        <v>10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2">
        <f t="shared" si="90"/>
        <v>10</v>
      </c>
      <c r="V235" s="2">
        <f t="shared" si="91"/>
        <v>0</v>
      </c>
      <c r="W235" s="2">
        <f t="shared" si="88"/>
        <v>0</v>
      </c>
      <c r="X235" s="2">
        <f t="shared" si="92"/>
        <v>0</v>
      </c>
      <c r="Y235" s="2">
        <f t="shared" si="89"/>
        <v>10</v>
      </c>
      <c r="Z235" s="2">
        <f t="shared" si="93"/>
        <v>0</v>
      </c>
      <c r="AA235" s="5">
        <v>0.81299999999999994</v>
      </c>
      <c r="AB235" s="5">
        <v>0.87</v>
      </c>
      <c r="AC235" s="5">
        <v>1.04</v>
      </c>
      <c r="AD235" s="5">
        <v>1.048</v>
      </c>
      <c r="AE235" s="5">
        <v>1.292</v>
      </c>
      <c r="AF235" s="9" t="s">
        <v>15</v>
      </c>
      <c r="AG235" s="10" t="s">
        <v>15</v>
      </c>
      <c r="AH235" s="10">
        <v>6</v>
      </c>
      <c r="AI235" s="10">
        <v>1</v>
      </c>
      <c r="AJ235" s="10" t="s">
        <v>15</v>
      </c>
      <c r="AK235" s="10" t="s">
        <v>15</v>
      </c>
      <c r="AL235" s="10" t="s">
        <v>15</v>
      </c>
      <c r="AM235" s="10" t="s">
        <v>15</v>
      </c>
    </row>
    <row r="236" spans="1:39">
      <c r="A236" s="19" t="s">
        <v>17</v>
      </c>
      <c r="B236" s="19" t="s">
        <v>57</v>
      </c>
      <c r="C236" s="8">
        <v>0.1</v>
      </c>
      <c r="D236" s="7">
        <v>25</v>
      </c>
      <c r="E236" s="7">
        <v>4</v>
      </c>
      <c r="F236" s="7">
        <v>10</v>
      </c>
      <c r="G236" s="7">
        <v>0</v>
      </c>
      <c r="H236" s="7">
        <v>10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2">
        <f t="shared" si="90"/>
        <v>10</v>
      </c>
      <c r="V236" s="2">
        <f t="shared" si="91"/>
        <v>0</v>
      </c>
      <c r="W236" s="2">
        <f t="shared" si="88"/>
        <v>0</v>
      </c>
      <c r="X236" s="2">
        <f t="shared" si="92"/>
        <v>0</v>
      </c>
      <c r="Y236" s="2">
        <f t="shared" si="89"/>
        <v>10</v>
      </c>
      <c r="Z236" s="2">
        <f t="shared" si="93"/>
        <v>0</v>
      </c>
      <c r="AA236" s="5">
        <v>0.75600000000000001</v>
      </c>
      <c r="AB236" s="5">
        <v>0.85299999999999998</v>
      </c>
      <c r="AC236" s="5">
        <v>1.0589999999999999</v>
      </c>
      <c r="AD236" s="5">
        <v>1.145</v>
      </c>
      <c r="AE236" s="5">
        <v>1.2</v>
      </c>
      <c r="AF236" s="9" t="s">
        <v>15</v>
      </c>
      <c r="AG236" s="10" t="s">
        <v>15</v>
      </c>
      <c r="AH236" s="10">
        <v>6</v>
      </c>
      <c r="AI236" s="10">
        <v>1</v>
      </c>
      <c r="AJ236" s="10" t="s">
        <v>15</v>
      </c>
      <c r="AK236" s="10" t="s">
        <v>15</v>
      </c>
      <c r="AL236" s="10" t="s">
        <v>15</v>
      </c>
      <c r="AM236" s="10" t="s">
        <v>15</v>
      </c>
    </row>
    <row r="237" spans="1:39" s="16" customFormat="1">
      <c r="A237" s="19" t="s">
        <v>17</v>
      </c>
      <c r="B237" s="19" t="s">
        <v>57</v>
      </c>
      <c r="C237" s="8">
        <v>0.1</v>
      </c>
      <c r="D237" s="7">
        <v>25</v>
      </c>
      <c r="E237" s="7">
        <v>5</v>
      </c>
      <c r="F237" s="7">
        <v>30</v>
      </c>
      <c r="G237" s="7">
        <v>0</v>
      </c>
      <c r="H237" s="7">
        <v>30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2">
        <f t="shared" si="90"/>
        <v>30</v>
      </c>
      <c r="V237" s="2">
        <f t="shared" si="91"/>
        <v>0</v>
      </c>
      <c r="W237" s="2">
        <f t="shared" si="88"/>
        <v>0</v>
      </c>
      <c r="X237" s="2">
        <f t="shared" si="92"/>
        <v>0</v>
      </c>
      <c r="Y237" s="2">
        <f t="shared" si="89"/>
        <v>30</v>
      </c>
      <c r="Z237" s="2">
        <f t="shared" si="93"/>
        <v>0</v>
      </c>
      <c r="AA237" s="5">
        <v>0.8</v>
      </c>
      <c r="AB237" s="5">
        <v>0.91900000000000004</v>
      </c>
      <c r="AC237" s="5">
        <v>0.92100000000000004</v>
      </c>
      <c r="AD237" s="18" t="s">
        <v>15</v>
      </c>
      <c r="AE237" s="18" t="s">
        <v>15</v>
      </c>
      <c r="AF237" s="5">
        <v>1.7729999999999999</v>
      </c>
      <c r="AG237" s="7">
        <v>11</v>
      </c>
      <c r="AH237" s="7">
        <v>11</v>
      </c>
      <c r="AI237" s="2">
        <v>0</v>
      </c>
      <c r="AJ237" s="30">
        <f t="shared" ref="AJ237:AJ242" si="104">(LN(AF237 / AA237))/AG237</f>
        <v>7.2346961673298224E-2</v>
      </c>
      <c r="AK237" s="32">
        <f t="shared" ref="AK237:AK240" si="105">(LN(AC237 / AA237))/AG237</f>
        <v>1.2804391689761769E-2</v>
      </c>
      <c r="AL237" s="10" t="s">
        <v>15</v>
      </c>
      <c r="AM237" s="4">
        <f t="shared" si="94"/>
        <v>8.8454545454545438E-2</v>
      </c>
    </row>
    <row r="238" spans="1:39" s="16" customFormat="1">
      <c r="A238" s="19" t="s">
        <v>17</v>
      </c>
      <c r="B238" s="19" t="s">
        <v>57</v>
      </c>
      <c r="C238" s="8">
        <v>0.1</v>
      </c>
      <c r="D238" s="7">
        <v>25</v>
      </c>
      <c r="E238" s="7">
        <v>6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2">
        <f t="shared" si="90"/>
        <v>0</v>
      </c>
      <c r="V238" s="2">
        <f t="shared" si="91"/>
        <v>0</v>
      </c>
      <c r="W238" s="2">
        <f t="shared" si="88"/>
        <v>0</v>
      </c>
      <c r="X238" s="2">
        <f t="shared" si="92"/>
        <v>0</v>
      </c>
      <c r="Y238" s="2">
        <f t="shared" si="89"/>
        <v>0</v>
      </c>
      <c r="Z238" s="2">
        <f t="shared" si="93"/>
        <v>0</v>
      </c>
      <c r="AA238" s="5">
        <v>0.76300000000000001</v>
      </c>
      <c r="AB238" s="5">
        <v>0.88</v>
      </c>
      <c r="AC238" s="5">
        <v>0.88</v>
      </c>
      <c r="AD238" s="18" t="s">
        <v>15</v>
      </c>
      <c r="AE238" s="18" t="s">
        <v>15</v>
      </c>
      <c r="AF238" s="13">
        <v>1.504</v>
      </c>
      <c r="AG238" s="15">
        <v>13</v>
      </c>
      <c r="AH238" s="15">
        <v>13</v>
      </c>
      <c r="AI238" s="2">
        <v>0</v>
      </c>
      <c r="AJ238" s="30">
        <f t="shared" si="104"/>
        <v>5.2201959478871393E-2</v>
      </c>
      <c r="AK238" s="32">
        <f t="shared" si="105"/>
        <v>1.0974144322138083E-2</v>
      </c>
      <c r="AL238" s="10" t="s">
        <v>15</v>
      </c>
      <c r="AM238" s="4">
        <f t="shared" si="94"/>
        <v>5.7000000000000002E-2</v>
      </c>
    </row>
    <row r="239" spans="1:39" s="16" customFormat="1">
      <c r="A239" s="19" t="s">
        <v>17</v>
      </c>
      <c r="B239" s="19" t="s">
        <v>57</v>
      </c>
      <c r="C239" s="8">
        <v>0.1</v>
      </c>
      <c r="D239" s="7">
        <v>25</v>
      </c>
      <c r="E239" s="7">
        <v>7</v>
      </c>
      <c r="F239" s="7">
        <v>30</v>
      </c>
      <c r="G239" s="7">
        <v>0</v>
      </c>
      <c r="H239" s="7">
        <v>30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2">
        <f t="shared" si="90"/>
        <v>30</v>
      </c>
      <c r="V239" s="2">
        <f t="shared" si="91"/>
        <v>0</v>
      </c>
      <c r="W239" s="2">
        <f t="shared" si="88"/>
        <v>0</v>
      </c>
      <c r="X239" s="2">
        <f t="shared" si="92"/>
        <v>0</v>
      </c>
      <c r="Y239" s="2">
        <f t="shared" si="89"/>
        <v>30</v>
      </c>
      <c r="Z239" s="2">
        <f t="shared" si="93"/>
        <v>0</v>
      </c>
      <c r="AA239" s="5">
        <v>0.754</v>
      </c>
      <c r="AB239" s="5">
        <v>0.879</v>
      </c>
      <c r="AC239" s="5">
        <v>0.88100000000000001</v>
      </c>
      <c r="AD239" s="18" t="s">
        <v>15</v>
      </c>
      <c r="AE239" s="18" t="s">
        <v>15</v>
      </c>
      <c r="AF239" s="5">
        <v>1.613</v>
      </c>
      <c r="AG239" s="7">
        <v>12</v>
      </c>
      <c r="AH239" s="7">
        <v>12</v>
      </c>
      <c r="AI239" s="2">
        <v>0</v>
      </c>
      <c r="AJ239" s="30">
        <f t="shared" si="104"/>
        <v>6.3371559176437733E-2</v>
      </c>
      <c r="AK239" s="32">
        <f t="shared" si="105"/>
        <v>1.2972104827351961E-2</v>
      </c>
      <c r="AL239" s="10" t="s">
        <v>15</v>
      </c>
      <c r="AM239" s="4">
        <f t="shared" si="94"/>
        <v>7.1583333333333332E-2</v>
      </c>
    </row>
    <row r="240" spans="1:39" s="16" customFormat="1">
      <c r="A240" s="19" t="s">
        <v>17</v>
      </c>
      <c r="B240" s="19" t="s">
        <v>57</v>
      </c>
      <c r="C240" s="8">
        <v>0.1</v>
      </c>
      <c r="D240" s="7">
        <v>25</v>
      </c>
      <c r="E240" s="7">
        <v>8</v>
      </c>
      <c r="F240" s="7">
        <v>30</v>
      </c>
      <c r="G240" s="7">
        <v>0</v>
      </c>
      <c r="H240" s="7">
        <v>30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2">
        <f t="shared" si="90"/>
        <v>30</v>
      </c>
      <c r="V240" s="2">
        <f t="shared" si="91"/>
        <v>0</v>
      </c>
      <c r="W240" s="2">
        <f t="shared" si="88"/>
        <v>0</v>
      </c>
      <c r="X240" s="2">
        <f t="shared" si="92"/>
        <v>0</v>
      </c>
      <c r="Y240" s="2">
        <f t="shared" si="89"/>
        <v>30</v>
      </c>
      <c r="Z240" s="2">
        <f t="shared" si="93"/>
        <v>0</v>
      </c>
      <c r="AA240" s="5">
        <v>0.76600000000000001</v>
      </c>
      <c r="AB240" s="5">
        <v>0.75900000000000001</v>
      </c>
      <c r="AC240" s="5">
        <v>0.872</v>
      </c>
      <c r="AD240" s="18" t="s">
        <v>15</v>
      </c>
      <c r="AE240" s="18" t="s">
        <v>15</v>
      </c>
      <c r="AF240" s="13">
        <v>1.5529999999999999</v>
      </c>
      <c r="AG240" s="15">
        <v>13</v>
      </c>
      <c r="AH240" s="15">
        <v>13</v>
      </c>
      <c r="AI240" s="2">
        <v>0</v>
      </c>
      <c r="AJ240" s="30">
        <f t="shared" si="104"/>
        <v>5.4366281031391968E-2</v>
      </c>
      <c r="AK240" s="32">
        <f t="shared" si="105"/>
        <v>9.9697887821837122E-3</v>
      </c>
      <c r="AL240" s="10" t="s">
        <v>15</v>
      </c>
      <c r="AM240" s="4">
        <f t="shared" si="94"/>
        <v>6.0538461538461534E-2</v>
      </c>
    </row>
    <row r="241" spans="1:39" s="16" customFormat="1">
      <c r="A241" s="19" t="s">
        <v>17</v>
      </c>
      <c r="B241" s="19" t="s">
        <v>57</v>
      </c>
      <c r="C241" s="8">
        <v>0.1</v>
      </c>
      <c r="D241" s="7">
        <v>25</v>
      </c>
      <c r="E241" s="7">
        <v>9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2">
        <f t="shared" si="90"/>
        <v>0</v>
      </c>
      <c r="V241" s="2">
        <f t="shared" si="91"/>
        <v>0</v>
      </c>
      <c r="W241" s="2">
        <f t="shared" si="88"/>
        <v>0</v>
      </c>
      <c r="X241" s="2">
        <f t="shared" si="92"/>
        <v>0</v>
      </c>
      <c r="Y241" s="2">
        <f t="shared" si="89"/>
        <v>0</v>
      </c>
      <c r="Z241" s="2">
        <f t="shared" si="93"/>
        <v>0</v>
      </c>
      <c r="AA241" s="5">
        <v>0.77500000000000002</v>
      </c>
      <c r="AB241" s="5">
        <v>0.94399999999999995</v>
      </c>
      <c r="AC241" s="18" t="s">
        <v>15</v>
      </c>
      <c r="AD241" s="18" t="s">
        <v>15</v>
      </c>
      <c r="AE241" s="18" t="s">
        <v>15</v>
      </c>
      <c r="AF241" s="5">
        <v>1.661</v>
      </c>
      <c r="AG241" s="7">
        <v>10</v>
      </c>
      <c r="AH241" s="7">
        <v>10</v>
      </c>
      <c r="AI241" s="2">
        <v>0</v>
      </c>
      <c r="AJ241" s="30">
        <f t="shared" si="104"/>
        <v>7.6231208025994784E-2</v>
      </c>
      <c r="AK241" s="10" t="s">
        <v>15</v>
      </c>
      <c r="AL241" s="10" t="s">
        <v>15</v>
      </c>
      <c r="AM241" s="4">
        <f t="shared" si="94"/>
        <v>8.8599999999999998E-2</v>
      </c>
    </row>
    <row r="242" spans="1:39" s="16" customFormat="1">
      <c r="A242" s="19" t="s">
        <v>17</v>
      </c>
      <c r="B242" s="19" t="s">
        <v>57</v>
      </c>
      <c r="C242" s="8">
        <v>0.1</v>
      </c>
      <c r="D242" s="7">
        <v>25</v>
      </c>
      <c r="E242" s="7">
        <v>10</v>
      </c>
      <c r="F242" s="7">
        <v>10</v>
      </c>
      <c r="G242" s="7">
        <v>0</v>
      </c>
      <c r="H242" s="7">
        <v>10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2">
        <f t="shared" si="90"/>
        <v>10</v>
      </c>
      <c r="V242" s="2">
        <f t="shared" si="91"/>
        <v>0</v>
      </c>
      <c r="W242" s="2">
        <f t="shared" si="88"/>
        <v>0</v>
      </c>
      <c r="X242" s="2">
        <f t="shared" si="92"/>
        <v>0</v>
      </c>
      <c r="Y242" s="2">
        <f t="shared" si="89"/>
        <v>10</v>
      </c>
      <c r="Z242" s="2">
        <f t="shared" si="93"/>
        <v>0</v>
      </c>
      <c r="AA242" s="5">
        <v>0.77</v>
      </c>
      <c r="AB242" s="5">
        <v>0.96</v>
      </c>
      <c r="AC242" s="18" t="s">
        <v>15</v>
      </c>
      <c r="AD242" s="18" t="s">
        <v>15</v>
      </c>
      <c r="AE242" s="18" t="s">
        <v>15</v>
      </c>
      <c r="AF242" s="5">
        <v>1.758</v>
      </c>
      <c r="AG242" s="7">
        <v>13</v>
      </c>
      <c r="AH242" s="7">
        <v>13</v>
      </c>
      <c r="AI242" s="2">
        <v>0</v>
      </c>
      <c r="AJ242" s="30">
        <f t="shared" si="104"/>
        <v>6.3503197184414828E-2</v>
      </c>
      <c r="AK242" s="10" t="s">
        <v>15</v>
      </c>
      <c r="AL242" s="10" t="s">
        <v>15</v>
      </c>
      <c r="AM242" s="4">
        <f t="shared" si="94"/>
        <v>7.5999999999999998E-2</v>
      </c>
    </row>
    <row r="243" spans="1:39">
      <c r="A243" s="19" t="s">
        <v>17</v>
      </c>
      <c r="B243" s="19" t="s">
        <v>57</v>
      </c>
      <c r="C243" s="8">
        <v>0.25</v>
      </c>
      <c r="D243" s="7">
        <v>25</v>
      </c>
      <c r="E243" s="7">
        <v>1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2">
        <f t="shared" si="90"/>
        <v>0</v>
      </c>
      <c r="V243" s="2">
        <f t="shared" si="91"/>
        <v>0</v>
      </c>
      <c r="W243" s="2">
        <f t="shared" si="88"/>
        <v>0</v>
      </c>
      <c r="X243" s="2">
        <f t="shared" si="92"/>
        <v>0</v>
      </c>
      <c r="Y243" s="2">
        <f t="shared" si="89"/>
        <v>0</v>
      </c>
      <c r="Z243" s="2">
        <f t="shared" si="93"/>
        <v>0</v>
      </c>
      <c r="AA243" s="5">
        <v>0.79800000000000004</v>
      </c>
      <c r="AB243" s="5">
        <v>0.90700000000000003</v>
      </c>
      <c r="AC243" s="5">
        <v>1.177</v>
      </c>
      <c r="AD243" s="5">
        <v>1.145</v>
      </c>
      <c r="AE243" s="5">
        <v>1.506</v>
      </c>
      <c r="AF243" s="9" t="s">
        <v>15</v>
      </c>
      <c r="AG243" s="10" t="s">
        <v>15</v>
      </c>
      <c r="AH243" s="10">
        <v>6</v>
      </c>
      <c r="AI243" s="10">
        <v>1</v>
      </c>
      <c r="AJ243" s="10" t="s">
        <v>15</v>
      </c>
      <c r="AK243" s="10" t="s">
        <v>15</v>
      </c>
      <c r="AL243" s="10" t="s">
        <v>15</v>
      </c>
      <c r="AM243" s="10" t="s">
        <v>15</v>
      </c>
    </row>
    <row r="244" spans="1:39">
      <c r="A244" s="19" t="s">
        <v>17</v>
      </c>
      <c r="B244" s="19" t="s">
        <v>57</v>
      </c>
      <c r="C244" s="8">
        <v>0.25</v>
      </c>
      <c r="D244" s="7">
        <v>25</v>
      </c>
      <c r="E244" s="7">
        <v>2</v>
      </c>
      <c r="F244" s="7">
        <v>10</v>
      </c>
      <c r="G244" s="7">
        <v>0</v>
      </c>
      <c r="H244" s="7">
        <v>10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2">
        <f t="shared" si="90"/>
        <v>10</v>
      </c>
      <c r="V244" s="2">
        <f t="shared" si="91"/>
        <v>0</v>
      </c>
      <c r="W244" s="2">
        <f t="shared" si="88"/>
        <v>0</v>
      </c>
      <c r="X244" s="2">
        <f t="shared" si="92"/>
        <v>0</v>
      </c>
      <c r="Y244" s="2">
        <f t="shared" si="89"/>
        <v>10</v>
      </c>
      <c r="Z244" s="2">
        <f t="shared" si="93"/>
        <v>0</v>
      </c>
      <c r="AA244" s="5">
        <v>0.71</v>
      </c>
      <c r="AB244" s="5">
        <v>0.80300000000000005</v>
      </c>
      <c r="AC244" s="5">
        <v>1.0589999999999999</v>
      </c>
      <c r="AD244" s="5">
        <v>1.321</v>
      </c>
      <c r="AE244" s="5">
        <v>1.377</v>
      </c>
      <c r="AF244" s="9" t="s">
        <v>15</v>
      </c>
      <c r="AG244" s="10" t="s">
        <v>15</v>
      </c>
      <c r="AH244" s="10">
        <v>6</v>
      </c>
      <c r="AI244" s="10">
        <v>1</v>
      </c>
      <c r="AJ244" s="10" t="s">
        <v>15</v>
      </c>
      <c r="AK244" s="10" t="s">
        <v>15</v>
      </c>
      <c r="AL244" s="10" t="s">
        <v>15</v>
      </c>
      <c r="AM244" s="10" t="s">
        <v>15</v>
      </c>
    </row>
    <row r="245" spans="1:39">
      <c r="A245" s="19" t="s">
        <v>17</v>
      </c>
      <c r="B245" s="19" t="s">
        <v>57</v>
      </c>
      <c r="C245" s="8">
        <v>0.25</v>
      </c>
      <c r="D245" s="7">
        <v>25</v>
      </c>
      <c r="E245" s="7">
        <v>3</v>
      </c>
      <c r="F245" s="7">
        <v>10</v>
      </c>
      <c r="G245" s="7">
        <v>0</v>
      </c>
      <c r="H245" s="7">
        <v>10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2">
        <f t="shared" si="90"/>
        <v>10</v>
      </c>
      <c r="V245" s="2">
        <f t="shared" si="91"/>
        <v>0</v>
      </c>
      <c r="W245" s="2">
        <f t="shared" si="88"/>
        <v>0</v>
      </c>
      <c r="X245" s="2">
        <f t="shared" si="92"/>
        <v>0</v>
      </c>
      <c r="Y245" s="2">
        <f t="shared" si="89"/>
        <v>10</v>
      </c>
      <c r="Z245" s="2">
        <f t="shared" si="93"/>
        <v>0</v>
      </c>
      <c r="AA245" s="5">
        <v>0.79400000000000004</v>
      </c>
      <c r="AB245" s="5">
        <v>0.92600000000000005</v>
      </c>
      <c r="AC245" s="5">
        <v>1.169</v>
      </c>
      <c r="AD245" s="5">
        <v>1.4330000000000001</v>
      </c>
      <c r="AE245" s="5">
        <v>1.4730000000000001</v>
      </c>
      <c r="AF245" s="9" t="s">
        <v>15</v>
      </c>
      <c r="AG245" s="10" t="s">
        <v>15</v>
      </c>
      <c r="AH245" s="10">
        <v>6</v>
      </c>
      <c r="AI245" s="10">
        <v>1</v>
      </c>
      <c r="AJ245" s="10" t="s">
        <v>15</v>
      </c>
      <c r="AK245" s="10" t="s">
        <v>15</v>
      </c>
      <c r="AL245" s="10" t="s">
        <v>15</v>
      </c>
      <c r="AM245" s="10" t="s">
        <v>15</v>
      </c>
    </row>
    <row r="246" spans="1:39">
      <c r="A246" s="19" t="s">
        <v>17</v>
      </c>
      <c r="B246" s="19" t="s">
        <v>57</v>
      </c>
      <c r="C246" s="8">
        <v>0.25</v>
      </c>
      <c r="D246" s="7">
        <v>25</v>
      </c>
      <c r="E246" s="7">
        <v>4</v>
      </c>
      <c r="F246" s="7">
        <v>10</v>
      </c>
      <c r="G246" s="7">
        <v>0</v>
      </c>
      <c r="H246" s="7">
        <v>10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2">
        <f t="shared" si="90"/>
        <v>10</v>
      </c>
      <c r="V246" s="2">
        <f t="shared" si="91"/>
        <v>0</v>
      </c>
      <c r="W246" s="2">
        <f t="shared" si="88"/>
        <v>0</v>
      </c>
      <c r="X246" s="2">
        <f t="shared" si="92"/>
        <v>0</v>
      </c>
      <c r="Y246" s="2">
        <f t="shared" si="89"/>
        <v>10</v>
      </c>
      <c r="Z246" s="2">
        <f t="shared" si="93"/>
        <v>0</v>
      </c>
      <c r="AA246" s="5">
        <v>0.74199999999999999</v>
      </c>
      <c r="AB246" s="5">
        <v>0.86199999999999999</v>
      </c>
      <c r="AC246" s="5">
        <v>1.115</v>
      </c>
      <c r="AD246" s="5">
        <v>1.2849999999999999</v>
      </c>
      <c r="AE246" s="5">
        <v>1.34</v>
      </c>
      <c r="AF246" s="9" t="s">
        <v>15</v>
      </c>
      <c r="AG246" s="10" t="s">
        <v>15</v>
      </c>
      <c r="AH246" s="10">
        <v>6</v>
      </c>
      <c r="AI246" s="10">
        <v>1</v>
      </c>
      <c r="AJ246" s="10" t="s">
        <v>15</v>
      </c>
      <c r="AK246" s="10" t="s">
        <v>15</v>
      </c>
      <c r="AL246" s="10" t="s">
        <v>15</v>
      </c>
      <c r="AM246" s="10" t="s">
        <v>15</v>
      </c>
    </row>
    <row r="247" spans="1:39" s="16" customFormat="1">
      <c r="A247" s="19" t="s">
        <v>17</v>
      </c>
      <c r="B247" s="19" t="s">
        <v>57</v>
      </c>
      <c r="C247" s="8">
        <v>0.25</v>
      </c>
      <c r="D247" s="7">
        <v>25</v>
      </c>
      <c r="E247" s="7">
        <v>5</v>
      </c>
      <c r="F247" s="7">
        <v>10</v>
      </c>
      <c r="G247" s="7">
        <v>0</v>
      </c>
      <c r="H247" s="7">
        <v>10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2">
        <f t="shared" si="90"/>
        <v>10</v>
      </c>
      <c r="V247" s="2">
        <f t="shared" si="91"/>
        <v>0</v>
      </c>
      <c r="W247" s="2">
        <f t="shared" si="88"/>
        <v>0</v>
      </c>
      <c r="X247" s="2">
        <f t="shared" si="92"/>
        <v>0</v>
      </c>
      <c r="Y247" s="2">
        <f t="shared" si="89"/>
        <v>10</v>
      </c>
      <c r="Z247" s="2">
        <f t="shared" si="93"/>
        <v>0</v>
      </c>
      <c r="AA247" s="5">
        <v>0.751</v>
      </c>
      <c r="AB247" s="5">
        <v>0.871</v>
      </c>
      <c r="AC247" s="13">
        <v>0.88900000000000001</v>
      </c>
      <c r="AD247" s="18" t="s">
        <v>15</v>
      </c>
      <c r="AE247" s="18" t="s">
        <v>15</v>
      </c>
      <c r="AF247" s="13">
        <v>1.6359999999999999</v>
      </c>
      <c r="AG247" s="15">
        <v>8</v>
      </c>
      <c r="AH247" s="15">
        <v>8</v>
      </c>
      <c r="AI247" s="2">
        <v>0</v>
      </c>
      <c r="AJ247" s="30">
        <f t="shared" ref="AJ247:AJ257" si="106">(LN(AF247 / AA247))/AG247</f>
        <v>9.7325483174819705E-2</v>
      </c>
      <c r="AK247" s="32">
        <f t="shared" ref="AK247:AK250" si="107">(LN(AC247 / AA247))/AG247</f>
        <v>2.1086447968721236E-2</v>
      </c>
      <c r="AL247" s="10" t="s">
        <v>15</v>
      </c>
      <c r="AM247" s="4">
        <f t="shared" si="94"/>
        <v>0.11062499999999999</v>
      </c>
    </row>
    <row r="248" spans="1:39" s="16" customFormat="1">
      <c r="A248" s="19" t="s">
        <v>17</v>
      </c>
      <c r="B248" s="19" t="s">
        <v>57</v>
      </c>
      <c r="C248" s="8">
        <v>0.25</v>
      </c>
      <c r="D248" s="7">
        <v>25</v>
      </c>
      <c r="E248" s="7">
        <v>6</v>
      </c>
      <c r="F248" s="7">
        <v>10</v>
      </c>
      <c r="G248" s="7">
        <v>0</v>
      </c>
      <c r="H248" s="7">
        <v>10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2">
        <f t="shared" si="90"/>
        <v>10</v>
      </c>
      <c r="V248" s="2">
        <f t="shared" si="91"/>
        <v>0</v>
      </c>
      <c r="W248" s="2">
        <f t="shared" si="88"/>
        <v>0</v>
      </c>
      <c r="X248" s="2">
        <f t="shared" si="92"/>
        <v>0</v>
      </c>
      <c r="Y248" s="2">
        <f t="shared" si="89"/>
        <v>10</v>
      </c>
      <c r="Z248" s="2">
        <f t="shared" si="93"/>
        <v>0</v>
      </c>
      <c r="AA248" s="5">
        <v>0.73599999999999999</v>
      </c>
      <c r="AB248" s="5">
        <v>0.872</v>
      </c>
      <c r="AC248" s="13">
        <v>0.89700000000000002</v>
      </c>
      <c r="AD248" s="18" t="s">
        <v>15</v>
      </c>
      <c r="AE248" s="18" t="s">
        <v>15</v>
      </c>
      <c r="AF248" s="13">
        <v>1.6240000000000001</v>
      </c>
      <c r="AG248" s="15">
        <v>9</v>
      </c>
      <c r="AH248" s="15">
        <v>9</v>
      </c>
      <c r="AI248" s="2">
        <v>0</v>
      </c>
      <c r="AJ248" s="30">
        <f t="shared" si="106"/>
        <v>8.7935266888083008E-2</v>
      </c>
      <c r="AK248" s="32">
        <f t="shared" si="107"/>
        <v>2.1980638147768874E-2</v>
      </c>
      <c r="AL248" s="10" t="s">
        <v>15</v>
      </c>
      <c r="AM248" s="4">
        <f t="shared" si="94"/>
        <v>9.866666666666668E-2</v>
      </c>
    </row>
    <row r="249" spans="1:39" s="16" customFormat="1">
      <c r="A249" s="19" t="s">
        <v>17</v>
      </c>
      <c r="B249" s="19" t="s">
        <v>57</v>
      </c>
      <c r="C249" s="8">
        <v>0.25</v>
      </c>
      <c r="D249" s="7">
        <v>25</v>
      </c>
      <c r="E249" s="7">
        <v>7</v>
      </c>
      <c r="F249" s="7">
        <v>30</v>
      </c>
      <c r="G249" s="7">
        <v>0</v>
      </c>
      <c r="H249" s="7">
        <v>30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2">
        <f t="shared" si="90"/>
        <v>30</v>
      </c>
      <c r="V249" s="2">
        <f t="shared" si="91"/>
        <v>0</v>
      </c>
      <c r="W249" s="2">
        <f t="shared" si="88"/>
        <v>0</v>
      </c>
      <c r="X249" s="2">
        <f t="shared" si="92"/>
        <v>0</v>
      </c>
      <c r="Y249" s="2">
        <f t="shared" si="89"/>
        <v>30</v>
      </c>
      <c r="Z249" s="2">
        <f t="shared" si="93"/>
        <v>0</v>
      </c>
      <c r="AA249" s="5">
        <v>0.76</v>
      </c>
      <c r="AB249" s="5">
        <v>0.92</v>
      </c>
      <c r="AC249" s="13">
        <v>0.92700000000000005</v>
      </c>
      <c r="AD249" s="18" t="s">
        <v>15</v>
      </c>
      <c r="AE249" s="18" t="s">
        <v>15</v>
      </c>
      <c r="AF249" s="13">
        <v>1.7090000000000001</v>
      </c>
      <c r="AG249" s="15">
        <v>9</v>
      </c>
      <c r="AH249" s="15">
        <v>9</v>
      </c>
      <c r="AI249" s="2">
        <v>0</v>
      </c>
      <c r="AJ249" s="30">
        <f t="shared" si="106"/>
        <v>9.0038361092801569E-2</v>
      </c>
      <c r="AK249" s="32">
        <f t="shared" si="107"/>
        <v>2.2070570253942049E-2</v>
      </c>
      <c r="AL249" s="10" t="s">
        <v>15</v>
      </c>
      <c r="AM249" s="4">
        <f t="shared" si="94"/>
        <v>0.10544444444444445</v>
      </c>
    </row>
    <row r="250" spans="1:39" s="16" customFormat="1">
      <c r="A250" s="19" t="s">
        <v>17</v>
      </c>
      <c r="B250" s="19" t="s">
        <v>57</v>
      </c>
      <c r="C250" s="8">
        <v>0.25</v>
      </c>
      <c r="D250" s="7">
        <v>25</v>
      </c>
      <c r="E250" s="7">
        <v>8</v>
      </c>
      <c r="F250" s="7">
        <v>30</v>
      </c>
      <c r="G250" s="7">
        <v>0</v>
      </c>
      <c r="H250" s="7">
        <v>30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2">
        <f t="shared" si="90"/>
        <v>30</v>
      </c>
      <c r="V250" s="2">
        <f t="shared" si="91"/>
        <v>0</v>
      </c>
      <c r="W250" s="2">
        <f t="shared" si="88"/>
        <v>0</v>
      </c>
      <c r="X250" s="2">
        <f t="shared" si="92"/>
        <v>0</v>
      </c>
      <c r="Y250" s="2">
        <f t="shared" si="89"/>
        <v>30</v>
      </c>
      <c r="Z250" s="2">
        <f t="shared" si="93"/>
        <v>0</v>
      </c>
      <c r="AA250" s="5">
        <v>0.74299999999999999</v>
      </c>
      <c r="AB250" s="5">
        <v>0.90200000000000002</v>
      </c>
      <c r="AC250" s="13">
        <v>0.997</v>
      </c>
      <c r="AD250" s="18" t="s">
        <v>15</v>
      </c>
      <c r="AE250" s="18" t="s">
        <v>15</v>
      </c>
      <c r="AF250" s="13">
        <v>1.5669999999999999</v>
      </c>
      <c r="AG250" s="15">
        <v>10</v>
      </c>
      <c r="AH250" s="15">
        <v>10</v>
      </c>
      <c r="AI250" s="2">
        <v>0</v>
      </c>
      <c r="AJ250" s="30">
        <f t="shared" si="106"/>
        <v>7.4622219763826159E-2</v>
      </c>
      <c r="AK250" s="32">
        <f t="shared" si="107"/>
        <v>2.9405472524407911E-2</v>
      </c>
      <c r="AL250" s="10" t="s">
        <v>15</v>
      </c>
      <c r="AM250" s="4">
        <f t="shared" si="94"/>
        <v>8.2400000000000001E-2</v>
      </c>
    </row>
    <row r="251" spans="1:39" s="16" customFormat="1">
      <c r="A251" s="19" t="s">
        <v>17</v>
      </c>
      <c r="B251" s="19" t="s">
        <v>57</v>
      </c>
      <c r="C251" s="8">
        <v>0.25</v>
      </c>
      <c r="D251" s="7">
        <v>25</v>
      </c>
      <c r="E251" s="7">
        <v>9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2">
        <f t="shared" si="90"/>
        <v>0</v>
      </c>
      <c r="V251" s="2">
        <f t="shared" si="91"/>
        <v>0</v>
      </c>
      <c r="W251" s="2">
        <f t="shared" si="88"/>
        <v>0</v>
      </c>
      <c r="X251" s="2">
        <f t="shared" si="92"/>
        <v>0</v>
      </c>
      <c r="Y251" s="2">
        <f t="shared" si="89"/>
        <v>0</v>
      </c>
      <c r="Z251" s="2">
        <f t="shared" si="93"/>
        <v>0</v>
      </c>
      <c r="AA251" s="5">
        <v>0.77600000000000002</v>
      </c>
      <c r="AB251" s="5">
        <v>0.96499999999999997</v>
      </c>
      <c r="AC251" s="18" t="s">
        <v>15</v>
      </c>
      <c r="AD251" s="18" t="s">
        <v>15</v>
      </c>
      <c r="AE251" s="18" t="s">
        <v>15</v>
      </c>
      <c r="AF251" s="5">
        <v>1.9379999999999999</v>
      </c>
      <c r="AG251" s="7">
        <v>7</v>
      </c>
      <c r="AH251" s="7">
        <v>7</v>
      </c>
      <c r="AI251" s="2">
        <v>0</v>
      </c>
      <c r="AJ251" s="30">
        <f t="shared" si="106"/>
        <v>0.13075132460964184</v>
      </c>
      <c r="AK251" s="10" t="s">
        <v>15</v>
      </c>
      <c r="AL251" s="10" t="s">
        <v>15</v>
      </c>
      <c r="AM251" s="4">
        <f t="shared" si="94"/>
        <v>0.16599999999999998</v>
      </c>
    </row>
    <row r="252" spans="1:39" s="16" customFormat="1">
      <c r="A252" s="19" t="s">
        <v>17</v>
      </c>
      <c r="B252" s="19" t="s">
        <v>57</v>
      </c>
      <c r="C252" s="8">
        <v>0.25</v>
      </c>
      <c r="D252" s="7">
        <v>25</v>
      </c>
      <c r="E252" s="7">
        <v>10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2">
        <f t="shared" si="90"/>
        <v>0</v>
      </c>
      <c r="V252" s="2">
        <f t="shared" si="91"/>
        <v>0</v>
      </c>
      <c r="W252" s="2">
        <f t="shared" si="88"/>
        <v>0</v>
      </c>
      <c r="X252" s="2">
        <f t="shared" si="92"/>
        <v>0</v>
      </c>
      <c r="Y252" s="2">
        <f t="shared" si="89"/>
        <v>0</v>
      </c>
      <c r="Z252" s="2">
        <f t="shared" si="93"/>
        <v>0</v>
      </c>
      <c r="AA252" s="5">
        <v>0.78500000000000003</v>
      </c>
      <c r="AB252" s="5">
        <v>0.97</v>
      </c>
      <c r="AC252" s="18" t="s">
        <v>15</v>
      </c>
      <c r="AD252" s="18" t="s">
        <v>15</v>
      </c>
      <c r="AE252" s="18" t="s">
        <v>15</v>
      </c>
      <c r="AF252" s="5">
        <v>1.95</v>
      </c>
      <c r="AG252" s="7">
        <v>8</v>
      </c>
      <c r="AH252" s="7">
        <v>8</v>
      </c>
      <c r="AI252" s="2">
        <v>0</v>
      </c>
      <c r="AJ252" s="30">
        <f t="shared" si="106"/>
        <v>0.11373761672192301</v>
      </c>
      <c r="AK252" s="10" t="s">
        <v>15</v>
      </c>
      <c r="AL252" s="10" t="s">
        <v>15</v>
      </c>
      <c r="AM252" s="4">
        <f t="shared" si="94"/>
        <v>0.145625</v>
      </c>
    </row>
    <row r="253" spans="1:39" s="16" customFormat="1">
      <c r="A253" s="19" t="s">
        <v>17</v>
      </c>
      <c r="B253" s="19" t="s">
        <v>57</v>
      </c>
      <c r="C253" s="8">
        <v>0.25</v>
      </c>
      <c r="D253" s="7">
        <v>25</v>
      </c>
      <c r="E253" s="7">
        <v>11</v>
      </c>
      <c r="F253" s="7">
        <v>10</v>
      </c>
      <c r="G253" s="7">
        <v>0</v>
      </c>
      <c r="H253" s="7">
        <v>10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2">
        <f t="shared" si="90"/>
        <v>10</v>
      </c>
      <c r="V253" s="2">
        <f t="shared" si="91"/>
        <v>0</v>
      </c>
      <c r="W253" s="2">
        <f t="shared" si="88"/>
        <v>0</v>
      </c>
      <c r="X253" s="2">
        <f t="shared" si="92"/>
        <v>0</v>
      </c>
      <c r="Y253" s="2">
        <f t="shared" si="89"/>
        <v>10</v>
      </c>
      <c r="Z253" s="2">
        <f t="shared" si="93"/>
        <v>0</v>
      </c>
      <c r="AA253" s="5">
        <v>0.71799999999999997</v>
      </c>
      <c r="AB253" s="5">
        <v>0.88800000000000001</v>
      </c>
      <c r="AC253" s="18" t="s">
        <v>15</v>
      </c>
      <c r="AD253" s="18" t="s">
        <v>15</v>
      </c>
      <c r="AE253" s="18" t="s">
        <v>15</v>
      </c>
      <c r="AF253" s="5">
        <v>1.87</v>
      </c>
      <c r="AG253" s="7">
        <v>7</v>
      </c>
      <c r="AH253" s="7">
        <v>7</v>
      </c>
      <c r="AI253" s="2">
        <v>0</v>
      </c>
      <c r="AJ253" s="30">
        <f t="shared" si="106"/>
        <v>0.13674630582862973</v>
      </c>
      <c r="AK253" s="10" t="s">
        <v>15</v>
      </c>
      <c r="AL253" s="10" t="s">
        <v>15</v>
      </c>
      <c r="AM253" s="4">
        <f t="shared" si="94"/>
        <v>0.16457142857142859</v>
      </c>
    </row>
    <row r="254" spans="1:39" s="16" customFormat="1">
      <c r="A254" s="19" t="s">
        <v>17</v>
      </c>
      <c r="B254" s="19" t="s">
        <v>57</v>
      </c>
      <c r="C254" s="8">
        <v>0.25</v>
      </c>
      <c r="D254" s="7">
        <v>25</v>
      </c>
      <c r="E254" s="7">
        <v>12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2">
        <f t="shared" si="90"/>
        <v>0</v>
      </c>
      <c r="V254" s="2">
        <f t="shared" si="91"/>
        <v>0</v>
      </c>
      <c r="W254" s="2">
        <f t="shared" si="88"/>
        <v>0</v>
      </c>
      <c r="X254" s="2">
        <f t="shared" si="92"/>
        <v>0</v>
      </c>
      <c r="Y254" s="2">
        <f t="shared" si="89"/>
        <v>0</v>
      </c>
      <c r="Z254" s="2">
        <f t="shared" si="93"/>
        <v>0</v>
      </c>
      <c r="AA254" s="5">
        <v>0.76700000000000002</v>
      </c>
      <c r="AB254" s="5">
        <v>0.93300000000000005</v>
      </c>
      <c r="AC254" s="18" t="s">
        <v>15</v>
      </c>
      <c r="AD254" s="18" t="s">
        <v>15</v>
      </c>
      <c r="AE254" s="18" t="s">
        <v>15</v>
      </c>
      <c r="AF254" s="5">
        <v>2.004</v>
      </c>
      <c r="AG254" s="7">
        <v>8</v>
      </c>
      <c r="AH254" s="7">
        <v>8</v>
      </c>
      <c r="AI254" s="2">
        <v>0</v>
      </c>
      <c r="AJ254" s="30">
        <f t="shared" si="106"/>
        <v>0.12005170760468739</v>
      </c>
      <c r="AK254" s="10" t="s">
        <v>15</v>
      </c>
      <c r="AL254" s="10" t="s">
        <v>15</v>
      </c>
      <c r="AM254" s="4">
        <f t="shared" si="94"/>
        <v>0.15462500000000001</v>
      </c>
    </row>
    <row r="255" spans="1:39">
      <c r="A255" s="19" t="s">
        <v>17</v>
      </c>
      <c r="B255" s="19" t="s">
        <v>57</v>
      </c>
      <c r="C255" s="8">
        <v>0.5</v>
      </c>
      <c r="D255" s="7">
        <v>25</v>
      </c>
      <c r="E255" s="7">
        <v>1</v>
      </c>
      <c r="F255" s="7">
        <f>30</f>
        <v>30</v>
      </c>
      <c r="G255" s="7">
        <f>30</f>
        <v>30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2">
        <f t="shared" si="90"/>
        <v>30</v>
      </c>
      <c r="V255" s="2">
        <f t="shared" si="91"/>
        <v>0</v>
      </c>
      <c r="W255" s="2">
        <f t="shared" si="88"/>
        <v>30</v>
      </c>
      <c r="X255" s="2">
        <f t="shared" si="92"/>
        <v>0</v>
      </c>
      <c r="Y255" s="2">
        <f t="shared" si="89"/>
        <v>0</v>
      </c>
      <c r="Z255" s="2">
        <f t="shared" si="93"/>
        <v>0</v>
      </c>
      <c r="AA255" s="5">
        <v>0.80300000000000005</v>
      </c>
      <c r="AB255" s="5">
        <v>0.93799999999999994</v>
      </c>
      <c r="AC255" s="5">
        <v>1.165</v>
      </c>
      <c r="AD255" s="5">
        <v>1.1739999999999999</v>
      </c>
      <c r="AE255" s="5">
        <v>1.538</v>
      </c>
      <c r="AF255" s="5">
        <v>1.847</v>
      </c>
      <c r="AG255" s="7">
        <v>8</v>
      </c>
      <c r="AH255" s="7">
        <v>8</v>
      </c>
      <c r="AI255" s="2">
        <v>0</v>
      </c>
      <c r="AJ255" s="30">
        <f t="shared" si="106"/>
        <v>0.10412040828155977</v>
      </c>
      <c r="AK255" s="32">
        <f t="shared" ref="AK255:AK257" si="108">(LN(AC255 / AA255))/AG255</f>
        <v>4.6515206506629908E-2</v>
      </c>
      <c r="AL255" s="32">
        <f t="shared" ref="AL255:AL257" si="109">(LN(AD255 / AA255))/AG255</f>
        <v>4.7477160805159999E-2</v>
      </c>
      <c r="AM255" s="4">
        <f t="shared" si="94"/>
        <v>0.1305</v>
      </c>
    </row>
    <row r="256" spans="1:39">
      <c r="A256" s="19" t="s">
        <v>17</v>
      </c>
      <c r="B256" s="19" t="s">
        <v>57</v>
      </c>
      <c r="C256" s="8">
        <v>0.5</v>
      </c>
      <c r="D256" s="7">
        <v>25</v>
      </c>
      <c r="E256" s="7">
        <v>2</v>
      </c>
      <c r="F256" s="7">
        <f>30+10</f>
        <v>40</v>
      </c>
      <c r="G256" s="7">
        <v>30</v>
      </c>
      <c r="H256" s="7">
        <v>10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2">
        <f t="shared" si="90"/>
        <v>40</v>
      </c>
      <c r="V256" s="2">
        <f t="shared" si="91"/>
        <v>0</v>
      </c>
      <c r="W256" s="2">
        <f t="shared" si="88"/>
        <v>30</v>
      </c>
      <c r="X256" s="2">
        <f t="shared" si="92"/>
        <v>0</v>
      </c>
      <c r="Y256" s="2">
        <f t="shared" si="89"/>
        <v>10</v>
      </c>
      <c r="Z256" s="2">
        <f t="shared" si="93"/>
        <v>0</v>
      </c>
      <c r="AA256" s="5">
        <v>0.73199999999999998</v>
      </c>
      <c r="AB256" s="5">
        <v>0.86099999999999999</v>
      </c>
      <c r="AC256" s="5">
        <v>1.115</v>
      </c>
      <c r="AD256" s="5">
        <v>1.1850000000000001</v>
      </c>
      <c r="AE256" s="5">
        <v>1.4330000000000001</v>
      </c>
      <c r="AF256" s="5">
        <v>1.875</v>
      </c>
      <c r="AG256" s="7">
        <v>6</v>
      </c>
      <c r="AH256" s="7">
        <v>6</v>
      </c>
      <c r="AI256" s="2">
        <v>0</v>
      </c>
      <c r="AJ256" s="30">
        <f t="shared" si="106"/>
        <v>0.15676390407386662</v>
      </c>
      <c r="AK256" s="32">
        <f t="shared" si="108"/>
        <v>7.0138194988817945E-2</v>
      </c>
      <c r="AL256" s="32">
        <f t="shared" si="109"/>
        <v>8.0286256601320008E-2</v>
      </c>
      <c r="AM256" s="4">
        <f t="shared" si="94"/>
        <v>0.1905</v>
      </c>
    </row>
    <row r="257" spans="1:39">
      <c r="A257" s="19" t="s">
        <v>17</v>
      </c>
      <c r="B257" s="19" t="s">
        <v>57</v>
      </c>
      <c r="C257" s="8">
        <v>0.5</v>
      </c>
      <c r="D257" s="7">
        <v>25</v>
      </c>
      <c r="E257" s="7">
        <v>3</v>
      </c>
      <c r="F257" s="7">
        <v>10</v>
      </c>
      <c r="G257" s="2">
        <v>0</v>
      </c>
      <c r="H257" s="7">
        <v>10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2">
        <f t="shared" si="90"/>
        <v>10</v>
      </c>
      <c r="V257" s="2">
        <f t="shared" si="91"/>
        <v>0</v>
      </c>
      <c r="W257" s="2">
        <f t="shared" si="88"/>
        <v>0</v>
      </c>
      <c r="X257" s="2">
        <f t="shared" si="92"/>
        <v>0</v>
      </c>
      <c r="Y257" s="2">
        <f t="shared" si="89"/>
        <v>10</v>
      </c>
      <c r="Z257" s="2">
        <f t="shared" si="93"/>
        <v>0</v>
      </c>
      <c r="AA257" s="5">
        <v>0.81100000000000005</v>
      </c>
      <c r="AB257" s="5">
        <v>0.95099999999999996</v>
      </c>
      <c r="AC257" s="5">
        <v>1.2</v>
      </c>
      <c r="AD257" s="5">
        <v>1.2569999999999999</v>
      </c>
      <c r="AE257" s="5">
        <v>1.526</v>
      </c>
      <c r="AF257" s="5">
        <v>2.036</v>
      </c>
      <c r="AG257" s="7">
        <v>6</v>
      </c>
      <c r="AH257" s="7">
        <v>6</v>
      </c>
      <c r="AI257" s="2">
        <v>0</v>
      </c>
      <c r="AJ257" s="30">
        <f t="shared" si="106"/>
        <v>0.15341238725916675</v>
      </c>
      <c r="AK257" s="32">
        <f t="shared" si="108"/>
        <v>6.5301463610113103E-2</v>
      </c>
      <c r="AL257" s="32">
        <f t="shared" si="109"/>
        <v>7.3035859079139051E-2</v>
      </c>
      <c r="AM257" s="4">
        <f t="shared" si="94"/>
        <v>0.20416666666666669</v>
      </c>
    </row>
    <row r="258" spans="1:39">
      <c r="A258" s="19" t="s">
        <v>17</v>
      </c>
      <c r="B258" s="19" t="s">
        <v>57</v>
      </c>
      <c r="C258" s="8">
        <v>0.5</v>
      </c>
      <c r="D258" s="7">
        <v>25</v>
      </c>
      <c r="E258" s="7">
        <v>4</v>
      </c>
      <c r="F258" s="7">
        <v>10</v>
      </c>
      <c r="G258" s="2">
        <v>0</v>
      </c>
      <c r="H258" s="7">
        <v>10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2">
        <f t="shared" si="90"/>
        <v>10</v>
      </c>
      <c r="V258" s="2">
        <f t="shared" si="91"/>
        <v>0</v>
      </c>
      <c r="W258" s="2">
        <f t="shared" ref="W258:W321" si="110">MAX(G258,J258,M258,P258, S258)</f>
        <v>0</v>
      </c>
      <c r="X258" s="2">
        <f t="shared" si="92"/>
        <v>0</v>
      </c>
      <c r="Y258" s="2">
        <f t="shared" ref="Y258:Y321" si="111">MAX(H258,K258,N258,Q258, T258)</f>
        <v>10</v>
      </c>
      <c r="Z258" s="2">
        <f t="shared" si="93"/>
        <v>0</v>
      </c>
      <c r="AA258" s="5">
        <v>0.79400000000000004</v>
      </c>
      <c r="AB258" s="5">
        <v>0.91700000000000004</v>
      </c>
      <c r="AC258" s="5">
        <v>1.044</v>
      </c>
      <c r="AD258" s="5">
        <v>1.0409999999999999</v>
      </c>
      <c r="AE258" s="5">
        <v>1.1319999999999999</v>
      </c>
      <c r="AF258" s="9" t="s">
        <v>15</v>
      </c>
      <c r="AG258" s="10" t="s">
        <v>15</v>
      </c>
      <c r="AH258" s="10">
        <v>6</v>
      </c>
      <c r="AI258" s="10">
        <v>1</v>
      </c>
      <c r="AJ258" s="10" t="s">
        <v>15</v>
      </c>
      <c r="AK258" s="10" t="s">
        <v>15</v>
      </c>
      <c r="AL258" s="10" t="s">
        <v>15</v>
      </c>
      <c r="AM258" s="10" t="s">
        <v>15</v>
      </c>
    </row>
    <row r="259" spans="1:39" s="16" customFormat="1">
      <c r="A259" s="19" t="s">
        <v>17</v>
      </c>
      <c r="B259" s="19" t="s">
        <v>57</v>
      </c>
      <c r="C259" s="8">
        <v>0.5</v>
      </c>
      <c r="D259" s="7">
        <v>25</v>
      </c>
      <c r="E259" s="7">
        <v>5</v>
      </c>
      <c r="F259" s="7">
        <f>30+10</f>
        <v>40</v>
      </c>
      <c r="G259" s="7">
        <v>30</v>
      </c>
      <c r="H259" s="7">
        <v>10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2">
        <f t="shared" ref="U259:U322" si="112">MAX(F259,I259,L259,O259, R259)</f>
        <v>40</v>
      </c>
      <c r="V259" s="2">
        <f t="shared" ref="V259:V322" si="113">MAX(I259,L259,O259, R259)</f>
        <v>0</v>
      </c>
      <c r="W259" s="2">
        <f t="shared" si="110"/>
        <v>30</v>
      </c>
      <c r="X259" s="2">
        <f t="shared" ref="X259:X322" si="114">MAX(J259,M259,P259, S259)</f>
        <v>0</v>
      </c>
      <c r="Y259" s="2">
        <f t="shared" si="111"/>
        <v>10</v>
      </c>
      <c r="Z259" s="2">
        <f t="shared" ref="Z259:Z322" si="115">MAX(K259,N259,Q259, T259)</f>
        <v>0</v>
      </c>
      <c r="AA259" s="5">
        <v>0.75600000000000001</v>
      </c>
      <c r="AB259" s="5">
        <v>0.86799999999999999</v>
      </c>
      <c r="AC259" s="5">
        <v>0.871</v>
      </c>
      <c r="AD259" s="18" t="s">
        <v>15</v>
      </c>
      <c r="AE259" s="18" t="s">
        <v>15</v>
      </c>
      <c r="AF259" s="5">
        <v>1.843</v>
      </c>
      <c r="AG259" s="7">
        <v>10</v>
      </c>
      <c r="AH259" s="7">
        <v>10</v>
      </c>
      <c r="AI259" s="2">
        <v>0</v>
      </c>
      <c r="AJ259" s="30">
        <f t="shared" ref="AJ259:AJ264" si="116">(LN(AF259 / AA259))/AG259</f>
        <v>8.9110858149029026E-2</v>
      </c>
      <c r="AK259" s="32">
        <f t="shared" ref="AK259:AK264" si="117">(LN(AC259 / AA259))/AG259</f>
        <v>1.4160060067296979E-2</v>
      </c>
      <c r="AL259" s="10" t="s">
        <v>15</v>
      </c>
      <c r="AM259" s="4">
        <f t="shared" ref="AM259:AM321" si="118">(AF259-AA259)/AG259</f>
        <v>0.10869999999999999</v>
      </c>
    </row>
    <row r="260" spans="1:39">
      <c r="A260" s="19" t="s">
        <v>62</v>
      </c>
      <c r="B260" s="19" t="s">
        <v>57</v>
      </c>
      <c r="C260" s="8">
        <v>0</v>
      </c>
      <c r="D260" s="7">
        <v>0</v>
      </c>
      <c r="E260" s="7">
        <v>1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2">
        <f t="shared" si="112"/>
        <v>0</v>
      </c>
      <c r="V260" s="2">
        <f t="shared" si="113"/>
        <v>0</v>
      </c>
      <c r="W260" s="2">
        <f t="shared" si="110"/>
        <v>0</v>
      </c>
      <c r="X260" s="2">
        <f t="shared" si="114"/>
        <v>0</v>
      </c>
      <c r="Y260" s="2">
        <f t="shared" si="111"/>
        <v>0</v>
      </c>
      <c r="Z260" s="2">
        <f t="shared" si="115"/>
        <v>0</v>
      </c>
      <c r="AA260" s="5">
        <v>0.625</v>
      </c>
      <c r="AB260" s="5">
        <v>0.83099999999999996</v>
      </c>
      <c r="AC260" s="5">
        <v>1.129</v>
      </c>
      <c r="AD260" s="5">
        <v>1.5549999999999999</v>
      </c>
      <c r="AE260" s="5">
        <v>1.629</v>
      </c>
      <c r="AF260" s="5">
        <v>1.629</v>
      </c>
      <c r="AG260" s="7">
        <v>5</v>
      </c>
      <c r="AH260" s="7">
        <v>5</v>
      </c>
      <c r="AI260" s="2">
        <v>0</v>
      </c>
      <c r="AJ260" s="30">
        <f t="shared" si="116"/>
        <v>0.19159399177312869</v>
      </c>
      <c r="AK260" s="32">
        <f t="shared" si="117"/>
        <v>0.1182671828826521</v>
      </c>
      <c r="AL260" s="32">
        <f t="shared" ref="AL260:AL264" si="119">(LN(AD260 / AA260))/AG260</f>
        <v>0.18229583497538659</v>
      </c>
      <c r="AM260" s="4">
        <f t="shared" si="118"/>
        <v>0.20080000000000001</v>
      </c>
    </row>
    <row r="261" spans="1:39">
      <c r="A261" s="19" t="s">
        <v>62</v>
      </c>
      <c r="B261" s="19" t="s">
        <v>57</v>
      </c>
      <c r="C261" s="8">
        <v>0</v>
      </c>
      <c r="D261" s="7">
        <v>0</v>
      </c>
      <c r="E261" s="7">
        <v>2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2">
        <f t="shared" si="112"/>
        <v>0</v>
      </c>
      <c r="V261" s="2">
        <f t="shared" si="113"/>
        <v>0</v>
      </c>
      <c r="W261" s="2">
        <f t="shared" si="110"/>
        <v>0</v>
      </c>
      <c r="X261" s="2">
        <f t="shared" si="114"/>
        <v>0</v>
      </c>
      <c r="Y261" s="2">
        <f t="shared" si="111"/>
        <v>0</v>
      </c>
      <c r="Z261" s="2">
        <f t="shared" si="115"/>
        <v>0</v>
      </c>
      <c r="AA261" s="5">
        <v>0.64900000000000002</v>
      </c>
      <c r="AB261" s="5">
        <v>0.83499999999999996</v>
      </c>
      <c r="AC261" s="5">
        <v>1.1180000000000001</v>
      </c>
      <c r="AD261" s="5">
        <v>1.248</v>
      </c>
      <c r="AE261" s="5">
        <v>1.35</v>
      </c>
      <c r="AF261" s="5">
        <v>1.591</v>
      </c>
      <c r="AG261" s="7">
        <v>6</v>
      </c>
      <c r="AH261" s="7">
        <v>6</v>
      </c>
      <c r="AI261" s="2">
        <v>0</v>
      </c>
      <c r="AJ261" s="30">
        <f t="shared" si="116"/>
        <v>0.14944755193894949</v>
      </c>
      <c r="AK261" s="32">
        <f t="shared" si="117"/>
        <v>9.064398950182577E-2</v>
      </c>
      <c r="AL261" s="32">
        <f t="shared" si="119"/>
        <v>0.10897747203754715</v>
      </c>
      <c r="AM261" s="4">
        <f t="shared" si="118"/>
        <v>0.157</v>
      </c>
    </row>
    <row r="262" spans="1:39">
      <c r="A262" s="19" t="s">
        <v>62</v>
      </c>
      <c r="B262" s="19" t="s">
        <v>57</v>
      </c>
      <c r="C262" s="8">
        <v>0</v>
      </c>
      <c r="D262" s="7">
        <v>0</v>
      </c>
      <c r="E262" s="7">
        <v>3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2">
        <f t="shared" si="112"/>
        <v>0</v>
      </c>
      <c r="V262" s="2">
        <f t="shared" si="113"/>
        <v>0</v>
      </c>
      <c r="W262" s="2">
        <f t="shared" si="110"/>
        <v>0</v>
      </c>
      <c r="X262" s="2">
        <f t="shared" si="114"/>
        <v>0</v>
      </c>
      <c r="Y262" s="2">
        <f t="shared" si="111"/>
        <v>0</v>
      </c>
      <c r="Z262" s="2">
        <f t="shared" si="115"/>
        <v>0</v>
      </c>
      <c r="AA262" s="5">
        <v>0.53800000000000003</v>
      </c>
      <c r="AB262" s="5">
        <v>0.65500000000000003</v>
      </c>
      <c r="AC262" s="5">
        <v>0.86299999999999999</v>
      </c>
      <c r="AD262" s="5">
        <v>1.1000000000000001</v>
      </c>
      <c r="AE262" s="5">
        <v>1.163</v>
      </c>
      <c r="AF262" s="5">
        <v>1.675</v>
      </c>
      <c r="AG262" s="7">
        <v>7</v>
      </c>
      <c r="AH262" s="7">
        <v>7</v>
      </c>
      <c r="AI262" s="2">
        <v>0</v>
      </c>
      <c r="AJ262" s="30">
        <f t="shared" si="116"/>
        <v>0.16224426915676893</v>
      </c>
      <c r="AK262" s="32">
        <f t="shared" si="117"/>
        <v>6.7508018703091921E-2</v>
      </c>
      <c r="AL262" s="32">
        <f t="shared" si="119"/>
        <v>0.10217241408923965</v>
      </c>
      <c r="AM262" s="4">
        <f t="shared" si="118"/>
        <v>0.16242857142857142</v>
      </c>
    </row>
    <row r="263" spans="1:39">
      <c r="A263" s="19" t="s">
        <v>62</v>
      </c>
      <c r="B263" s="19" t="s">
        <v>57</v>
      </c>
      <c r="C263" s="8">
        <v>0</v>
      </c>
      <c r="D263" s="7">
        <v>0</v>
      </c>
      <c r="E263" s="7">
        <v>4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2">
        <f t="shared" si="112"/>
        <v>0</v>
      </c>
      <c r="V263" s="2">
        <f t="shared" si="113"/>
        <v>0</v>
      </c>
      <c r="W263" s="2">
        <f t="shared" si="110"/>
        <v>0</v>
      </c>
      <c r="X263" s="2">
        <f t="shared" si="114"/>
        <v>0</v>
      </c>
      <c r="Y263" s="2">
        <f t="shared" si="111"/>
        <v>0</v>
      </c>
      <c r="Z263" s="2">
        <f t="shared" si="115"/>
        <v>0</v>
      </c>
      <c r="AA263" s="5">
        <v>0.66700000000000004</v>
      </c>
      <c r="AB263" s="5">
        <v>0.86699999999999999</v>
      </c>
      <c r="AC263" s="5">
        <v>1.1859999999999999</v>
      </c>
      <c r="AD263" s="5">
        <v>1.2669999999999999</v>
      </c>
      <c r="AE263" s="5">
        <v>1.431</v>
      </c>
      <c r="AF263" s="5">
        <v>1.643</v>
      </c>
      <c r="AG263" s="7">
        <v>6</v>
      </c>
      <c r="AH263" s="7">
        <v>6</v>
      </c>
      <c r="AI263" s="2">
        <v>0</v>
      </c>
      <c r="AJ263" s="30">
        <f t="shared" si="116"/>
        <v>0.15024817868694074</v>
      </c>
      <c r="AK263" s="32">
        <f t="shared" si="117"/>
        <v>9.592525560700782E-2</v>
      </c>
      <c r="AL263" s="32">
        <f t="shared" si="119"/>
        <v>0.10693618906758585</v>
      </c>
      <c r="AM263" s="4">
        <f t="shared" si="118"/>
        <v>0.16266666666666665</v>
      </c>
    </row>
    <row r="264" spans="1:39">
      <c r="A264" s="19" t="s">
        <v>62</v>
      </c>
      <c r="B264" s="19" t="s">
        <v>57</v>
      </c>
      <c r="C264" s="8">
        <v>0.1</v>
      </c>
      <c r="D264" s="7">
        <v>0</v>
      </c>
      <c r="E264" s="7">
        <v>1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2">
        <f t="shared" si="112"/>
        <v>0</v>
      </c>
      <c r="V264" s="2">
        <f t="shared" si="113"/>
        <v>0</v>
      </c>
      <c r="W264" s="2">
        <f t="shared" si="110"/>
        <v>0</v>
      </c>
      <c r="X264" s="2">
        <f t="shared" si="114"/>
        <v>0</v>
      </c>
      <c r="Y264" s="2">
        <f t="shared" si="111"/>
        <v>0</v>
      </c>
      <c r="Z264" s="2">
        <f t="shared" si="115"/>
        <v>0</v>
      </c>
      <c r="AA264" s="5">
        <v>0.66800000000000004</v>
      </c>
      <c r="AB264" s="5">
        <v>0.88700000000000001</v>
      </c>
      <c r="AC264" s="5">
        <v>1.222</v>
      </c>
      <c r="AD264" s="5">
        <v>1.5129999999999999</v>
      </c>
      <c r="AE264" s="5">
        <v>1.7789999999999999</v>
      </c>
      <c r="AF264" s="5">
        <v>1.7789999999999999</v>
      </c>
      <c r="AG264" s="7">
        <v>5</v>
      </c>
      <c r="AH264" s="7">
        <v>5</v>
      </c>
      <c r="AI264" s="2">
        <v>0</v>
      </c>
      <c r="AJ264" s="30">
        <f t="shared" si="116"/>
        <v>0.19590370282583786</v>
      </c>
      <c r="AK264" s="32">
        <f t="shared" si="117"/>
        <v>0.12079119323897895</v>
      </c>
      <c r="AL264" s="32">
        <f t="shared" si="119"/>
        <v>0.16351230805034203</v>
      </c>
      <c r="AM264" s="4">
        <f t="shared" si="118"/>
        <v>0.22219999999999995</v>
      </c>
    </row>
    <row r="265" spans="1:39">
      <c r="A265" s="19" t="s">
        <v>62</v>
      </c>
      <c r="B265" s="19" t="s">
        <v>57</v>
      </c>
      <c r="C265" s="8">
        <v>0.1</v>
      </c>
      <c r="D265" s="7">
        <v>0</v>
      </c>
      <c r="E265" s="7">
        <v>2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2">
        <f t="shared" si="112"/>
        <v>0</v>
      </c>
      <c r="V265" s="2">
        <f t="shared" si="113"/>
        <v>0</v>
      </c>
      <c r="W265" s="2">
        <f t="shared" si="110"/>
        <v>0</v>
      </c>
      <c r="X265" s="2">
        <f t="shared" si="114"/>
        <v>0</v>
      </c>
      <c r="Y265" s="2">
        <f t="shared" si="111"/>
        <v>0</v>
      </c>
      <c r="Z265" s="2">
        <f t="shared" si="115"/>
        <v>0</v>
      </c>
      <c r="AA265" s="5">
        <v>0.61799999999999999</v>
      </c>
      <c r="AB265" s="5">
        <v>0.68700000000000006</v>
      </c>
      <c r="AC265" s="5">
        <v>0.72199999999999998</v>
      </c>
      <c r="AD265" s="5">
        <v>1.0960000000000001</v>
      </c>
      <c r="AE265" s="5">
        <v>1.8260000000000001</v>
      </c>
      <c r="AF265" s="9" t="s">
        <v>15</v>
      </c>
      <c r="AG265" s="10" t="s">
        <v>15</v>
      </c>
      <c r="AH265" s="10">
        <v>6</v>
      </c>
      <c r="AI265" s="10">
        <v>1</v>
      </c>
      <c r="AJ265" s="10" t="s">
        <v>15</v>
      </c>
      <c r="AK265" s="10" t="s">
        <v>15</v>
      </c>
      <c r="AL265" s="10" t="s">
        <v>15</v>
      </c>
      <c r="AM265" s="10" t="s">
        <v>15</v>
      </c>
    </row>
    <row r="266" spans="1:39">
      <c r="A266" s="19" t="s">
        <v>62</v>
      </c>
      <c r="B266" s="19" t="s">
        <v>57</v>
      </c>
      <c r="C266" s="8">
        <v>0.1</v>
      </c>
      <c r="D266" s="7">
        <v>0</v>
      </c>
      <c r="E266" s="7">
        <v>3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2">
        <f t="shared" si="112"/>
        <v>0</v>
      </c>
      <c r="V266" s="2">
        <f t="shared" si="113"/>
        <v>0</v>
      </c>
      <c r="W266" s="2">
        <f t="shared" si="110"/>
        <v>0</v>
      </c>
      <c r="X266" s="2">
        <f t="shared" si="114"/>
        <v>0</v>
      </c>
      <c r="Y266" s="2">
        <f t="shared" si="111"/>
        <v>0</v>
      </c>
      <c r="Z266" s="2">
        <f t="shared" si="115"/>
        <v>0</v>
      </c>
      <c r="AA266" s="5">
        <v>0.65100000000000002</v>
      </c>
      <c r="AB266" s="5">
        <v>0.86399999999999999</v>
      </c>
      <c r="AC266" s="5">
        <v>1.206</v>
      </c>
      <c r="AD266" s="5">
        <v>1.5429999999999999</v>
      </c>
      <c r="AE266" s="5">
        <v>1.712</v>
      </c>
      <c r="AF266" s="5">
        <v>1.712</v>
      </c>
      <c r="AG266" s="7">
        <v>5</v>
      </c>
      <c r="AH266" s="7">
        <v>5</v>
      </c>
      <c r="AI266" s="2">
        <v>0</v>
      </c>
      <c r="AJ266" s="30">
        <f t="shared" ref="AJ266:AJ273" si="120">(LN(AF266 / AA266))/AG266</f>
        <v>0.19338158289862364</v>
      </c>
      <c r="AK266" s="32">
        <f t="shared" ref="AK266:AK267" si="121">(LN(AC266 / AA266))/AG266</f>
        <v>0.1233109470157123</v>
      </c>
      <c r="AL266" s="32">
        <f t="shared" ref="AL266:AL267" si="122">(LN(AD266 / AA266))/AG266</f>
        <v>0.17259484203091832</v>
      </c>
      <c r="AM266" s="4">
        <f t="shared" si="118"/>
        <v>0.2122</v>
      </c>
    </row>
    <row r="267" spans="1:39">
      <c r="A267" s="19" t="s">
        <v>62</v>
      </c>
      <c r="B267" s="19" t="s">
        <v>57</v>
      </c>
      <c r="C267" s="8">
        <v>0.1</v>
      </c>
      <c r="D267" s="7">
        <v>0</v>
      </c>
      <c r="E267" s="7">
        <v>4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2">
        <f t="shared" si="112"/>
        <v>0</v>
      </c>
      <c r="V267" s="2">
        <f t="shared" si="113"/>
        <v>0</v>
      </c>
      <c r="W267" s="2">
        <f t="shared" si="110"/>
        <v>0</v>
      </c>
      <c r="X267" s="2">
        <f t="shared" si="114"/>
        <v>0</v>
      </c>
      <c r="Y267" s="2">
        <f t="shared" si="111"/>
        <v>0</v>
      </c>
      <c r="Z267" s="2">
        <f t="shared" si="115"/>
        <v>0</v>
      </c>
      <c r="AA267" s="5">
        <v>0.63600000000000001</v>
      </c>
      <c r="AB267" s="5">
        <v>0.86399999999999999</v>
      </c>
      <c r="AC267" s="5">
        <v>1.196</v>
      </c>
      <c r="AD267" s="5">
        <v>1.52</v>
      </c>
      <c r="AE267" s="5">
        <v>1.7170000000000001</v>
      </c>
      <c r="AF267" s="5">
        <v>1.7170000000000001</v>
      </c>
      <c r="AG267" s="7">
        <v>5</v>
      </c>
      <c r="AH267" s="7">
        <v>5</v>
      </c>
      <c r="AI267" s="2">
        <v>0</v>
      </c>
      <c r="AJ267" s="30">
        <f t="shared" si="120"/>
        <v>0.19862705951147069</v>
      </c>
      <c r="AK267" s="32">
        <f t="shared" si="121"/>
        <v>0.12630787423409096</v>
      </c>
      <c r="AL267" s="32">
        <f t="shared" si="122"/>
        <v>0.17425341010003997</v>
      </c>
      <c r="AM267" s="4">
        <f t="shared" si="118"/>
        <v>0.2162</v>
      </c>
    </row>
    <row r="268" spans="1:39" s="16" customFormat="1">
      <c r="A268" s="19" t="s">
        <v>62</v>
      </c>
      <c r="B268" s="19" t="s">
        <v>57</v>
      </c>
      <c r="C268" s="8">
        <v>0.1</v>
      </c>
      <c r="D268" s="7">
        <v>0</v>
      </c>
      <c r="E268" s="7">
        <v>5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2">
        <f t="shared" si="112"/>
        <v>0</v>
      </c>
      <c r="V268" s="2">
        <f t="shared" si="113"/>
        <v>0</v>
      </c>
      <c r="W268" s="2">
        <f t="shared" si="110"/>
        <v>0</v>
      </c>
      <c r="X268" s="2">
        <f t="shared" si="114"/>
        <v>0</v>
      </c>
      <c r="Y268" s="2">
        <f t="shared" si="111"/>
        <v>0</v>
      </c>
      <c r="Z268" s="2">
        <f t="shared" si="115"/>
        <v>0</v>
      </c>
      <c r="AA268" s="5">
        <v>0.63700000000000001</v>
      </c>
      <c r="AB268" s="5">
        <v>0.82799999999999996</v>
      </c>
      <c r="AC268" s="18" t="s">
        <v>15</v>
      </c>
      <c r="AD268" s="18" t="s">
        <v>15</v>
      </c>
      <c r="AE268" s="18" t="s">
        <v>15</v>
      </c>
      <c r="AF268" s="5">
        <v>1.671</v>
      </c>
      <c r="AG268" s="7">
        <v>6</v>
      </c>
      <c r="AH268" s="7">
        <v>6</v>
      </c>
      <c r="AI268" s="2">
        <v>0</v>
      </c>
      <c r="AJ268" s="30">
        <f t="shared" si="120"/>
        <v>0.16073464550387173</v>
      </c>
      <c r="AK268" s="10" t="s">
        <v>15</v>
      </c>
      <c r="AL268" s="10" t="s">
        <v>15</v>
      </c>
      <c r="AM268" s="4">
        <f t="shared" si="118"/>
        <v>0.17233333333333334</v>
      </c>
    </row>
    <row r="269" spans="1:39">
      <c r="A269" s="19" t="s">
        <v>62</v>
      </c>
      <c r="B269" s="19" t="s">
        <v>57</v>
      </c>
      <c r="C269" s="8">
        <v>0.25</v>
      </c>
      <c r="D269" s="7">
        <v>0</v>
      </c>
      <c r="E269" s="7">
        <v>1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2">
        <f t="shared" si="112"/>
        <v>0</v>
      </c>
      <c r="V269" s="2">
        <f t="shared" si="113"/>
        <v>0</v>
      </c>
      <c r="W269" s="2">
        <f t="shared" si="110"/>
        <v>0</v>
      </c>
      <c r="X269" s="2">
        <f t="shared" si="114"/>
        <v>0</v>
      </c>
      <c r="Y269" s="2">
        <f t="shared" si="111"/>
        <v>0</v>
      </c>
      <c r="Z269" s="2">
        <f t="shared" si="115"/>
        <v>0</v>
      </c>
      <c r="AA269" s="5">
        <v>0.64200000000000002</v>
      </c>
      <c r="AB269" s="5">
        <v>0.83899999999999997</v>
      </c>
      <c r="AC269" s="5">
        <v>1.1759999999999999</v>
      </c>
      <c r="AD269" s="5">
        <v>1.27</v>
      </c>
      <c r="AE269" s="5">
        <v>1.4019999999999999</v>
      </c>
      <c r="AF269" s="5">
        <v>1.6950000000000001</v>
      </c>
      <c r="AG269" s="7">
        <v>6</v>
      </c>
      <c r="AH269" s="7">
        <v>6</v>
      </c>
      <c r="AI269" s="2">
        <v>0</v>
      </c>
      <c r="AJ269" s="30">
        <f t="shared" si="120"/>
        <v>0.16180828602076491</v>
      </c>
      <c r="AK269" s="32">
        <f t="shared" ref="AK269:AK273" si="123">(LN(AC269 / AA269))/AG269</f>
        <v>0.10088097079476849</v>
      </c>
      <c r="AL269" s="32">
        <f t="shared" ref="AL269:AL273" si="124">(LN(AD269 / AA269))/AG269</f>
        <v>0.11369731262711262</v>
      </c>
      <c r="AM269" s="4">
        <f t="shared" si="118"/>
        <v>0.17549999999999999</v>
      </c>
    </row>
    <row r="270" spans="1:39">
      <c r="A270" s="19" t="s">
        <v>62</v>
      </c>
      <c r="B270" s="19" t="s">
        <v>57</v>
      </c>
      <c r="C270" s="8">
        <v>0.25</v>
      </c>
      <c r="D270" s="7">
        <v>0</v>
      </c>
      <c r="E270" s="7">
        <v>2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2">
        <f t="shared" si="112"/>
        <v>0</v>
      </c>
      <c r="V270" s="2">
        <f t="shared" si="113"/>
        <v>0</v>
      </c>
      <c r="W270" s="2">
        <f t="shared" si="110"/>
        <v>0</v>
      </c>
      <c r="X270" s="2">
        <f t="shared" si="114"/>
        <v>0</v>
      </c>
      <c r="Y270" s="2">
        <f t="shared" si="111"/>
        <v>0</v>
      </c>
      <c r="Z270" s="2">
        <f t="shared" si="115"/>
        <v>0</v>
      </c>
      <c r="AA270" s="5">
        <v>0.64</v>
      </c>
      <c r="AB270" s="5">
        <v>0.84099999999999997</v>
      </c>
      <c r="AC270" s="5">
        <v>1.167</v>
      </c>
      <c r="AD270" s="5">
        <v>1.202</v>
      </c>
      <c r="AE270" s="5">
        <v>1.419</v>
      </c>
      <c r="AF270" s="5">
        <v>1.722</v>
      </c>
      <c r="AG270" s="7">
        <v>6</v>
      </c>
      <c r="AH270" s="7">
        <v>6</v>
      </c>
      <c r="AI270" s="2">
        <v>0</v>
      </c>
      <c r="AJ270" s="30">
        <f t="shared" si="120"/>
        <v>0.1649622514389931</v>
      </c>
      <c r="AK270" s="32">
        <f t="shared" si="123"/>
        <v>0.10012057598880642</v>
      </c>
      <c r="AL270" s="32">
        <f t="shared" si="124"/>
        <v>0.10504565645690588</v>
      </c>
      <c r="AM270" s="4">
        <f t="shared" si="118"/>
        <v>0.18033333333333332</v>
      </c>
    </row>
    <row r="271" spans="1:39">
      <c r="A271" s="19" t="s">
        <v>62</v>
      </c>
      <c r="B271" s="19" t="s">
        <v>57</v>
      </c>
      <c r="C271" s="8">
        <v>0.25</v>
      </c>
      <c r="D271" s="7">
        <v>0</v>
      </c>
      <c r="E271" s="7">
        <v>3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2">
        <f t="shared" si="112"/>
        <v>0</v>
      </c>
      <c r="V271" s="2">
        <f t="shared" si="113"/>
        <v>0</v>
      </c>
      <c r="W271" s="2">
        <f t="shared" si="110"/>
        <v>0</v>
      </c>
      <c r="X271" s="2">
        <f t="shared" si="114"/>
        <v>0</v>
      </c>
      <c r="Y271" s="2">
        <f t="shared" si="111"/>
        <v>0</v>
      </c>
      <c r="Z271" s="2">
        <f t="shared" si="115"/>
        <v>0</v>
      </c>
      <c r="AA271" s="5">
        <v>0.65</v>
      </c>
      <c r="AB271" s="5">
        <v>0.84799999999999998</v>
      </c>
      <c r="AC271" s="5">
        <v>1.137</v>
      </c>
      <c r="AD271" s="5">
        <v>1.2190000000000001</v>
      </c>
      <c r="AE271" s="5">
        <v>1.3680000000000001</v>
      </c>
      <c r="AF271" s="5">
        <v>1.6259999999999999</v>
      </c>
      <c r="AG271" s="7">
        <v>6</v>
      </c>
      <c r="AH271" s="7">
        <v>6</v>
      </c>
      <c r="AI271" s="2">
        <v>0</v>
      </c>
      <c r="AJ271" s="30">
        <f t="shared" si="120"/>
        <v>0.15281765453634549</v>
      </c>
      <c r="AK271" s="32">
        <f t="shared" si="123"/>
        <v>9.3196021810142193E-2</v>
      </c>
      <c r="AL271" s="32">
        <f t="shared" si="124"/>
        <v>0.10480229443193145</v>
      </c>
      <c r="AM271" s="4">
        <f t="shared" si="118"/>
        <v>0.16266666666666665</v>
      </c>
    </row>
    <row r="272" spans="1:39">
      <c r="A272" s="19" t="s">
        <v>62</v>
      </c>
      <c r="B272" s="19" t="s">
        <v>57</v>
      </c>
      <c r="C272" s="8">
        <v>0.25</v>
      </c>
      <c r="D272" s="7">
        <v>0</v>
      </c>
      <c r="E272" s="7">
        <v>4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2">
        <f t="shared" si="112"/>
        <v>0</v>
      </c>
      <c r="V272" s="2">
        <f t="shared" si="113"/>
        <v>0</v>
      </c>
      <c r="W272" s="2">
        <f t="shared" si="110"/>
        <v>0</v>
      </c>
      <c r="X272" s="2">
        <f t="shared" si="114"/>
        <v>0</v>
      </c>
      <c r="Y272" s="2">
        <f t="shared" si="111"/>
        <v>0</v>
      </c>
      <c r="Z272" s="2">
        <f t="shared" si="115"/>
        <v>0</v>
      </c>
      <c r="AA272" s="5">
        <v>0.65300000000000002</v>
      </c>
      <c r="AB272" s="5">
        <v>0.83699999999999997</v>
      </c>
      <c r="AC272" s="5">
        <v>1.19</v>
      </c>
      <c r="AD272" s="5">
        <v>1.2290000000000001</v>
      </c>
      <c r="AE272" s="5">
        <v>1.4550000000000001</v>
      </c>
      <c r="AF272" s="5">
        <v>1.716</v>
      </c>
      <c r="AG272" s="7">
        <v>6</v>
      </c>
      <c r="AH272" s="7">
        <v>6</v>
      </c>
      <c r="AI272" s="2">
        <v>0</v>
      </c>
      <c r="AJ272" s="30">
        <f t="shared" si="120"/>
        <v>0.16102902512857942</v>
      </c>
      <c r="AK272" s="32">
        <f t="shared" si="123"/>
        <v>0.10002190947152399</v>
      </c>
      <c r="AL272" s="32">
        <f t="shared" si="124"/>
        <v>0.10539649671493395</v>
      </c>
      <c r="AM272" s="4">
        <f t="shared" si="118"/>
        <v>0.17716666666666667</v>
      </c>
    </row>
    <row r="273" spans="1:39">
      <c r="A273" s="19" t="s">
        <v>62</v>
      </c>
      <c r="B273" s="19" t="s">
        <v>57</v>
      </c>
      <c r="C273" s="8">
        <v>0.5</v>
      </c>
      <c r="D273" s="7">
        <v>0</v>
      </c>
      <c r="E273" s="7">
        <v>1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2">
        <f t="shared" si="112"/>
        <v>0</v>
      </c>
      <c r="V273" s="2">
        <f t="shared" si="113"/>
        <v>0</v>
      </c>
      <c r="W273" s="2">
        <f t="shared" si="110"/>
        <v>0</v>
      </c>
      <c r="X273" s="2">
        <f t="shared" si="114"/>
        <v>0</v>
      </c>
      <c r="Y273" s="2">
        <f t="shared" si="111"/>
        <v>0</v>
      </c>
      <c r="Z273" s="2">
        <f t="shared" si="115"/>
        <v>0</v>
      </c>
      <c r="AA273" s="5">
        <v>0.65500000000000003</v>
      </c>
      <c r="AB273" s="5">
        <v>0.78400000000000003</v>
      </c>
      <c r="AC273" s="5">
        <v>1.0920000000000001</v>
      </c>
      <c r="AD273" s="5">
        <v>1.3560000000000001</v>
      </c>
      <c r="AE273" s="5">
        <v>1.363</v>
      </c>
      <c r="AF273" s="5">
        <v>1.6459999999999999</v>
      </c>
      <c r="AG273" s="7">
        <v>6</v>
      </c>
      <c r="AH273" s="7">
        <v>6</v>
      </c>
      <c r="AI273" s="2">
        <v>0</v>
      </c>
      <c r="AJ273" s="30">
        <f t="shared" si="120"/>
        <v>0.15357802426696052</v>
      </c>
      <c r="AK273" s="32">
        <f t="shared" si="123"/>
        <v>8.5188486778266403E-2</v>
      </c>
      <c r="AL273" s="32">
        <f t="shared" si="124"/>
        <v>0.12127653881084817</v>
      </c>
      <c r="AM273" s="4">
        <f t="shared" si="118"/>
        <v>0.16516666666666666</v>
      </c>
    </row>
    <row r="274" spans="1:39">
      <c r="A274" s="19" t="s">
        <v>62</v>
      </c>
      <c r="B274" s="19" t="s">
        <v>57</v>
      </c>
      <c r="C274" s="8">
        <v>0.5</v>
      </c>
      <c r="D274" s="7">
        <v>0</v>
      </c>
      <c r="E274" s="7">
        <v>2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2">
        <f t="shared" si="112"/>
        <v>0</v>
      </c>
      <c r="V274" s="2">
        <f t="shared" si="113"/>
        <v>0</v>
      </c>
      <c r="W274" s="2">
        <f t="shared" si="110"/>
        <v>0</v>
      </c>
      <c r="X274" s="2">
        <f t="shared" si="114"/>
        <v>0</v>
      </c>
      <c r="Y274" s="2">
        <f t="shared" si="111"/>
        <v>0</v>
      </c>
      <c r="Z274" s="2">
        <f t="shared" si="115"/>
        <v>0</v>
      </c>
      <c r="AA274" s="5">
        <v>0.65800000000000003</v>
      </c>
      <c r="AB274" s="18" t="s">
        <v>15</v>
      </c>
      <c r="AC274" s="18" t="s">
        <v>15</v>
      </c>
      <c r="AD274" s="18" t="s">
        <v>15</v>
      </c>
      <c r="AE274" s="18" t="s">
        <v>15</v>
      </c>
      <c r="AF274" s="9" t="s">
        <v>15</v>
      </c>
      <c r="AG274" s="10" t="s">
        <v>15</v>
      </c>
      <c r="AH274" s="10">
        <v>2</v>
      </c>
      <c r="AI274" s="10">
        <v>1</v>
      </c>
      <c r="AJ274" s="10" t="s">
        <v>15</v>
      </c>
      <c r="AK274" s="10" t="s">
        <v>15</v>
      </c>
      <c r="AL274" s="10" t="s">
        <v>15</v>
      </c>
      <c r="AM274" s="10" t="s">
        <v>15</v>
      </c>
    </row>
    <row r="275" spans="1:39">
      <c r="A275" s="19" t="s">
        <v>62</v>
      </c>
      <c r="B275" s="19" t="s">
        <v>57</v>
      </c>
      <c r="C275" s="8">
        <v>0.5</v>
      </c>
      <c r="D275" s="7">
        <v>0</v>
      </c>
      <c r="E275" s="7">
        <v>3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2">
        <f t="shared" si="112"/>
        <v>0</v>
      </c>
      <c r="V275" s="2">
        <f t="shared" si="113"/>
        <v>0</v>
      </c>
      <c r="W275" s="2">
        <f t="shared" si="110"/>
        <v>0</v>
      </c>
      <c r="X275" s="2">
        <f t="shared" si="114"/>
        <v>0</v>
      </c>
      <c r="Y275" s="2">
        <f t="shared" si="111"/>
        <v>0</v>
      </c>
      <c r="Z275" s="2">
        <f t="shared" si="115"/>
        <v>0</v>
      </c>
      <c r="AA275" s="5">
        <v>0.65700000000000003</v>
      </c>
      <c r="AB275" s="5">
        <v>0.78300000000000003</v>
      </c>
      <c r="AC275" s="5">
        <v>1.0860000000000001</v>
      </c>
      <c r="AD275" s="5">
        <v>1.3460000000000001</v>
      </c>
      <c r="AE275" s="5">
        <v>1.3640000000000001</v>
      </c>
      <c r="AF275" s="5">
        <v>1.609</v>
      </c>
      <c r="AG275" s="7">
        <v>6</v>
      </c>
      <c r="AH275" s="7">
        <v>6</v>
      </c>
      <c r="AI275" s="2">
        <v>0</v>
      </c>
      <c r="AJ275" s="30">
        <f t="shared" ref="AJ275:AJ279" si="125">(LN(AF275 / AA275))/AG275</f>
        <v>0.14928068808462877</v>
      </c>
      <c r="AK275" s="32">
        <f t="shared" ref="AK275:AK276" si="126">(LN(AC275 / AA275))/AG275</f>
        <v>8.3762080334878378E-2</v>
      </c>
      <c r="AL275" s="32">
        <f t="shared" ref="AL275:AL276" si="127">(LN(AD275 / AA275))/AG275</f>
        <v>0.11953474862001044</v>
      </c>
      <c r="AM275" s="4">
        <f t="shared" si="118"/>
        <v>0.15866666666666665</v>
      </c>
    </row>
    <row r="276" spans="1:39">
      <c r="A276" s="19" t="s">
        <v>62</v>
      </c>
      <c r="B276" s="19" t="s">
        <v>57</v>
      </c>
      <c r="C276" s="8">
        <v>0.5</v>
      </c>
      <c r="D276" s="7">
        <v>0</v>
      </c>
      <c r="E276" s="7">
        <v>4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2">
        <f t="shared" si="112"/>
        <v>0</v>
      </c>
      <c r="V276" s="2">
        <f t="shared" si="113"/>
        <v>0</v>
      </c>
      <c r="W276" s="2">
        <f t="shared" si="110"/>
        <v>0</v>
      </c>
      <c r="X276" s="2">
        <f t="shared" si="114"/>
        <v>0</v>
      </c>
      <c r="Y276" s="2">
        <f t="shared" si="111"/>
        <v>0</v>
      </c>
      <c r="Z276" s="2">
        <f t="shared" si="115"/>
        <v>0</v>
      </c>
      <c r="AA276" s="5">
        <v>0.64200000000000002</v>
      </c>
      <c r="AB276" s="5">
        <v>0.67300000000000004</v>
      </c>
      <c r="AC276" s="5">
        <v>1.17</v>
      </c>
      <c r="AD276" s="5">
        <v>1.296</v>
      </c>
      <c r="AE276" s="5">
        <v>1.4019999999999999</v>
      </c>
      <c r="AF276" s="5">
        <v>1.7110000000000001</v>
      </c>
      <c r="AG276" s="7">
        <v>6</v>
      </c>
      <c r="AH276" s="7">
        <v>6</v>
      </c>
      <c r="AI276" s="2">
        <v>0</v>
      </c>
      <c r="AJ276" s="30">
        <f t="shared" si="125"/>
        <v>0.16337416170037203</v>
      </c>
      <c r="AK276" s="32">
        <f t="shared" si="126"/>
        <v>0.10002845401697343</v>
      </c>
      <c r="AL276" s="32">
        <f t="shared" si="127"/>
        <v>0.1170749288703765</v>
      </c>
      <c r="AM276" s="4">
        <f t="shared" si="118"/>
        <v>0.17816666666666667</v>
      </c>
    </row>
    <row r="277" spans="1:39" s="16" customFormat="1">
      <c r="A277" s="19" t="s">
        <v>62</v>
      </c>
      <c r="B277" s="19" t="s">
        <v>57</v>
      </c>
      <c r="C277" s="8">
        <v>0.5</v>
      </c>
      <c r="D277" s="7">
        <v>0</v>
      </c>
      <c r="E277" s="7">
        <v>5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2">
        <f t="shared" si="112"/>
        <v>0</v>
      </c>
      <c r="V277" s="2">
        <f t="shared" si="113"/>
        <v>0</v>
      </c>
      <c r="W277" s="2">
        <f t="shared" si="110"/>
        <v>0</v>
      </c>
      <c r="X277" s="2">
        <f t="shared" si="114"/>
        <v>0</v>
      </c>
      <c r="Y277" s="2">
        <f t="shared" si="111"/>
        <v>0</v>
      </c>
      <c r="Z277" s="2">
        <f t="shared" si="115"/>
        <v>0</v>
      </c>
      <c r="AA277" s="5">
        <v>0.61699999999999999</v>
      </c>
      <c r="AB277" s="5">
        <v>0.84399999999999997</v>
      </c>
      <c r="AC277" s="18" t="s">
        <v>15</v>
      </c>
      <c r="AD277" s="18" t="s">
        <v>15</v>
      </c>
      <c r="AE277" s="18" t="s">
        <v>15</v>
      </c>
      <c r="AF277" s="5">
        <v>1.6970000000000001</v>
      </c>
      <c r="AG277" s="7">
        <v>6</v>
      </c>
      <c r="AH277" s="7">
        <v>6</v>
      </c>
      <c r="AI277" s="2">
        <v>0</v>
      </c>
      <c r="AJ277" s="30">
        <f t="shared" si="125"/>
        <v>0.16862470688813977</v>
      </c>
      <c r="AK277" s="10" t="s">
        <v>15</v>
      </c>
      <c r="AL277" s="10" t="s">
        <v>15</v>
      </c>
      <c r="AM277" s="4">
        <f t="shared" si="118"/>
        <v>0.18000000000000002</v>
      </c>
    </row>
    <row r="278" spans="1:39">
      <c r="A278" s="19" t="s">
        <v>62</v>
      </c>
      <c r="B278" s="19" t="s">
        <v>57</v>
      </c>
      <c r="C278" s="8">
        <v>0</v>
      </c>
      <c r="D278" s="7">
        <v>5</v>
      </c>
      <c r="E278" s="7">
        <v>1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2">
        <f t="shared" si="112"/>
        <v>0</v>
      </c>
      <c r="V278" s="2">
        <f t="shared" si="113"/>
        <v>0</v>
      </c>
      <c r="W278" s="2">
        <f t="shared" si="110"/>
        <v>0</v>
      </c>
      <c r="X278" s="2">
        <f t="shared" si="114"/>
        <v>0</v>
      </c>
      <c r="Y278" s="2">
        <f t="shared" si="111"/>
        <v>0</v>
      </c>
      <c r="Z278" s="2">
        <f t="shared" si="115"/>
        <v>0</v>
      </c>
      <c r="AA278" s="5">
        <v>0.64500000000000002</v>
      </c>
      <c r="AB278" s="5">
        <v>0.83699999999999997</v>
      </c>
      <c r="AC278" s="5">
        <v>1.1399999999999999</v>
      </c>
      <c r="AD278" s="5">
        <v>1.4159999999999999</v>
      </c>
      <c r="AE278" s="5">
        <v>1.637</v>
      </c>
      <c r="AF278" s="5">
        <v>1.637</v>
      </c>
      <c r="AG278" s="7">
        <v>5</v>
      </c>
      <c r="AH278" s="7">
        <v>5</v>
      </c>
      <c r="AI278" s="2">
        <v>0</v>
      </c>
      <c r="AJ278" s="30">
        <f t="shared" si="125"/>
        <v>0.18627405211507247</v>
      </c>
      <c r="AK278" s="32">
        <f t="shared" ref="AK278:AK279" si="128">(LN(AC278 / AA278))/AG278</f>
        <v>0.11390664491855371</v>
      </c>
      <c r="AL278" s="32">
        <f t="shared" ref="AL278:AL279" si="129">(LN(AD278 / AA278))/AG278</f>
        <v>0.1572681914915785</v>
      </c>
      <c r="AM278" s="4">
        <f t="shared" si="118"/>
        <v>0.19839999999999999</v>
      </c>
    </row>
    <row r="279" spans="1:39">
      <c r="A279" s="19" t="s">
        <v>62</v>
      </c>
      <c r="B279" s="19" t="s">
        <v>57</v>
      </c>
      <c r="C279" s="8">
        <v>0</v>
      </c>
      <c r="D279" s="7">
        <v>5</v>
      </c>
      <c r="E279" s="7">
        <v>2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2">
        <f t="shared" si="112"/>
        <v>0</v>
      </c>
      <c r="V279" s="2">
        <f t="shared" si="113"/>
        <v>0</v>
      </c>
      <c r="W279" s="2">
        <f t="shared" si="110"/>
        <v>0</v>
      </c>
      <c r="X279" s="2">
        <f t="shared" si="114"/>
        <v>0</v>
      </c>
      <c r="Y279" s="2">
        <f t="shared" si="111"/>
        <v>0</v>
      </c>
      <c r="Z279" s="2">
        <f t="shared" si="115"/>
        <v>0</v>
      </c>
      <c r="AA279" s="5">
        <v>0.66300000000000003</v>
      </c>
      <c r="AB279" s="5">
        <v>0.84899999999999998</v>
      </c>
      <c r="AC279" s="5">
        <v>1.1519999999999999</v>
      </c>
      <c r="AD279" s="5">
        <v>1.4279999999999999</v>
      </c>
      <c r="AE279" s="5">
        <v>1.643</v>
      </c>
      <c r="AF279" s="5">
        <v>1.643</v>
      </c>
      <c r="AG279" s="7">
        <v>5</v>
      </c>
      <c r="AH279" s="7">
        <v>5</v>
      </c>
      <c r="AI279" s="2">
        <v>0</v>
      </c>
      <c r="AJ279" s="30">
        <f t="shared" si="125"/>
        <v>0.1815008255702811</v>
      </c>
      <c r="AK279" s="32">
        <f t="shared" si="128"/>
        <v>0.11049597021399479</v>
      </c>
      <c r="AL279" s="32">
        <f t="shared" si="129"/>
        <v>0.15345103054273343</v>
      </c>
      <c r="AM279" s="4">
        <f t="shared" si="118"/>
        <v>0.19600000000000001</v>
      </c>
    </row>
    <row r="280" spans="1:39">
      <c r="A280" s="19" t="s">
        <v>62</v>
      </c>
      <c r="B280" s="19" t="s">
        <v>57</v>
      </c>
      <c r="C280" s="8">
        <v>0</v>
      </c>
      <c r="D280" s="7">
        <v>5</v>
      </c>
      <c r="E280" s="7">
        <v>3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2">
        <f t="shared" si="112"/>
        <v>0</v>
      </c>
      <c r="V280" s="2">
        <f t="shared" si="113"/>
        <v>0</v>
      </c>
      <c r="W280" s="2">
        <f t="shared" si="110"/>
        <v>0</v>
      </c>
      <c r="X280" s="2">
        <f t="shared" si="114"/>
        <v>0</v>
      </c>
      <c r="Y280" s="2">
        <f t="shared" si="111"/>
        <v>0</v>
      </c>
      <c r="Z280" s="2">
        <f t="shared" si="115"/>
        <v>0</v>
      </c>
      <c r="AA280" s="5">
        <v>0.63500000000000001</v>
      </c>
      <c r="AB280" s="18" t="s">
        <v>15</v>
      </c>
      <c r="AC280" s="18" t="s">
        <v>15</v>
      </c>
      <c r="AD280" s="18" t="s">
        <v>15</v>
      </c>
      <c r="AE280" s="18" t="s">
        <v>15</v>
      </c>
      <c r="AF280" s="9" t="s">
        <v>15</v>
      </c>
      <c r="AG280" s="10" t="s">
        <v>15</v>
      </c>
      <c r="AH280" s="10">
        <v>2</v>
      </c>
      <c r="AI280" s="10">
        <v>1</v>
      </c>
      <c r="AJ280" s="10" t="s">
        <v>15</v>
      </c>
      <c r="AK280" s="10" t="s">
        <v>15</v>
      </c>
      <c r="AL280" s="10" t="s">
        <v>15</v>
      </c>
      <c r="AM280" s="10" t="s">
        <v>15</v>
      </c>
    </row>
    <row r="281" spans="1:39">
      <c r="A281" s="19" t="s">
        <v>62</v>
      </c>
      <c r="B281" s="19" t="s">
        <v>57</v>
      </c>
      <c r="C281" s="8">
        <v>0</v>
      </c>
      <c r="D281" s="7">
        <v>5</v>
      </c>
      <c r="E281" s="7">
        <v>4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2">
        <f t="shared" si="112"/>
        <v>0</v>
      </c>
      <c r="V281" s="2">
        <f t="shared" si="113"/>
        <v>0</v>
      </c>
      <c r="W281" s="2">
        <f t="shared" si="110"/>
        <v>0</v>
      </c>
      <c r="X281" s="2">
        <f t="shared" si="114"/>
        <v>0</v>
      </c>
      <c r="Y281" s="2">
        <f t="shared" si="111"/>
        <v>0</v>
      </c>
      <c r="Z281" s="2">
        <f t="shared" si="115"/>
        <v>0</v>
      </c>
      <c r="AA281" s="5">
        <v>0.63100000000000001</v>
      </c>
      <c r="AB281" s="5">
        <v>0.85499999999999998</v>
      </c>
      <c r="AC281" s="5">
        <v>1.137</v>
      </c>
      <c r="AD281" s="5">
        <v>1.3069999999999999</v>
      </c>
      <c r="AE281" s="5">
        <v>1.3520000000000001</v>
      </c>
      <c r="AF281" s="5">
        <v>1.6040000000000001</v>
      </c>
      <c r="AG281" s="7">
        <v>6</v>
      </c>
      <c r="AH281" s="7">
        <v>6</v>
      </c>
      <c r="AI281" s="2">
        <v>0</v>
      </c>
      <c r="AJ281" s="30">
        <f t="shared" ref="AJ281:AJ291" si="130">(LN(AF281 / AA281))/AG281</f>
        <v>0.15549165431420778</v>
      </c>
      <c r="AK281" s="32">
        <f>(LN(AC281 / AA281))/AG281</f>
        <v>9.8140438534887145E-2</v>
      </c>
      <c r="AL281" s="32">
        <f>(LN(AD281 / AA281))/AG281</f>
        <v>0.12136397518050145</v>
      </c>
      <c r="AM281" s="4">
        <f t="shared" si="118"/>
        <v>0.16216666666666668</v>
      </c>
    </row>
    <row r="282" spans="1:39" s="16" customFormat="1">
      <c r="A282" s="19" t="s">
        <v>62</v>
      </c>
      <c r="B282" s="19" t="s">
        <v>57</v>
      </c>
      <c r="C282" s="8">
        <v>0</v>
      </c>
      <c r="D282" s="7">
        <v>5</v>
      </c>
      <c r="E282" s="7">
        <v>5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2">
        <f t="shared" si="112"/>
        <v>0</v>
      </c>
      <c r="V282" s="2">
        <f t="shared" si="113"/>
        <v>0</v>
      </c>
      <c r="W282" s="2">
        <f t="shared" si="110"/>
        <v>0</v>
      </c>
      <c r="X282" s="2">
        <f t="shared" si="114"/>
        <v>0</v>
      </c>
      <c r="Y282" s="2">
        <f t="shared" si="111"/>
        <v>0</v>
      </c>
      <c r="Z282" s="2">
        <f t="shared" si="115"/>
        <v>0</v>
      </c>
      <c r="AA282" s="5">
        <v>0.65900000000000003</v>
      </c>
      <c r="AB282" s="5">
        <v>0.86399999999999999</v>
      </c>
      <c r="AC282" s="18" t="s">
        <v>15</v>
      </c>
      <c r="AD282" s="18" t="s">
        <v>15</v>
      </c>
      <c r="AE282" s="18" t="s">
        <v>15</v>
      </c>
      <c r="AF282" s="5">
        <v>1.415</v>
      </c>
      <c r="AG282" s="7">
        <v>6</v>
      </c>
      <c r="AH282" s="7">
        <v>6</v>
      </c>
      <c r="AI282" s="2">
        <v>0</v>
      </c>
      <c r="AJ282" s="30">
        <f t="shared" si="130"/>
        <v>0.12736021259580513</v>
      </c>
      <c r="AK282" s="10" t="s">
        <v>15</v>
      </c>
      <c r="AL282" s="10" t="s">
        <v>15</v>
      </c>
      <c r="AM282" s="4">
        <f t="shared" si="118"/>
        <v>0.126</v>
      </c>
    </row>
    <row r="283" spans="1:39">
      <c r="A283" s="19" t="s">
        <v>62</v>
      </c>
      <c r="B283" s="19" t="s">
        <v>57</v>
      </c>
      <c r="C283" s="8">
        <v>0.1</v>
      </c>
      <c r="D283" s="7">
        <v>5</v>
      </c>
      <c r="E283" s="7">
        <v>1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2">
        <f t="shared" si="112"/>
        <v>0</v>
      </c>
      <c r="V283" s="2">
        <f t="shared" si="113"/>
        <v>0</v>
      </c>
      <c r="W283" s="2">
        <f t="shared" si="110"/>
        <v>0</v>
      </c>
      <c r="X283" s="2">
        <f t="shared" si="114"/>
        <v>0</v>
      </c>
      <c r="Y283" s="2">
        <f t="shared" si="111"/>
        <v>0</v>
      </c>
      <c r="Z283" s="2">
        <f t="shared" si="115"/>
        <v>0</v>
      </c>
      <c r="AA283" s="5">
        <v>0.63400000000000001</v>
      </c>
      <c r="AB283" s="5">
        <v>0.83299999999999996</v>
      </c>
      <c r="AC283" s="5">
        <v>1.151</v>
      </c>
      <c r="AD283" s="5">
        <v>1.3</v>
      </c>
      <c r="AE283" s="5">
        <v>1.679</v>
      </c>
      <c r="AF283" s="5">
        <v>1.679</v>
      </c>
      <c r="AG283" s="7">
        <v>5</v>
      </c>
      <c r="AH283" s="7">
        <v>5</v>
      </c>
      <c r="AI283" s="2">
        <v>0</v>
      </c>
      <c r="AJ283" s="30">
        <f t="shared" si="130"/>
        <v>0.194780940528063</v>
      </c>
      <c r="AK283" s="32">
        <f t="shared" ref="AK283:AK291" si="131">(LN(AC283 / AA283))/AG283</f>
        <v>0.11926749085693136</v>
      </c>
      <c r="AL283" s="32">
        <f t="shared" ref="AL283:AL291" si="132">(LN(AD283 / AA283))/AG283</f>
        <v>0.14361411780248046</v>
      </c>
      <c r="AM283" s="4">
        <f t="shared" si="118"/>
        <v>0.20899999999999999</v>
      </c>
    </row>
    <row r="284" spans="1:39">
      <c r="A284" s="19" t="s">
        <v>62</v>
      </c>
      <c r="B284" s="19" t="s">
        <v>57</v>
      </c>
      <c r="C284" s="8">
        <v>0.1</v>
      </c>
      <c r="D284" s="7">
        <v>5</v>
      </c>
      <c r="E284" s="7">
        <v>2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2">
        <f t="shared" si="112"/>
        <v>0</v>
      </c>
      <c r="V284" s="2">
        <f t="shared" si="113"/>
        <v>0</v>
      </c>
      <c r="W284" s="2">
        <f t="shared" si="110"/>
        <v>0</v>
      </c>
      <c r="X284" s="2">
        <f t="shared" si="114"/>
        <v>0</v>
      </c>
      <c r="Y284" s="2">
        <f t="shared" si="111"/>
        <v>0</v>
      </c>
      <c r="Z284" s="2">
        <f t="shared" si="115"/>
        <v>0</v>
      </c>
      <c r="AA284" s="5">
        <v>0.64800000000000002</v>
      </c>
      <c r="AB284" s="5">
        <v>0.82499999999999996</v>
      </c>
      <c r="AC284" s="5">
        <v>1.1519999999999999</v>
      </c>
      <c r="AD284" s="5">
        <v>1.2669999999999999</v>
      </c>
      <c r="AE284" s="5">
        <v>1.3939999999999999</v>
      </c>
      <c r="AF284" s="5">
        <v>1.6830000000000001</v>
      </c>
      <c r="AG284" s="7">
        <v>6</v>
      </c>
      <c r="AH284" s="7">
        <v>6</v>
      </c>
      <c r="AI284" s="2">
        <v>0</v>
      </c>
      <c r="AJ284" s="30">
        <f t="shared" si="130"/>
        <v>0.15907374963975521</v>
      </c>
      <c r="AK284" s="32">
        <f t="shared" si="131"/>
        <v>9.5894024150593629E-2</v>
      </c>
      <c r="AL284" s="32">
        <f t="shared" si="132"/>
        <v>0.11175274732814404</v>
      </c>
      <c r="AM284" s="4">
        <f t="shared" si="118"/>
        <v>0.17250000000000001</v>
      </c>
    </row>
    <row r="285" spans="1:39">
      <c r="A285" s="19" t="s">
        <v>62</v>
      </c>
      <c r="B285" s="19" t="s">
        <v>57</v>
      </c>
      <c r="C285" s="8">
        <v>0.1</v>
      </c>
      <c r="D285" s="7">
        <v>5</v>
      </c>
      <c r="E285" s="7">
        <v>3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2">
        <f t="shared" si="112"/>
        <v>0</v>
      </c>
      <c r="V285" s="2">
        <f t="shared" si="113"/>
        <v>0</v>
      </c>
      <c r="W285" s="2">
        <f t="shared" si="110"/>
        <v>0</v>
      </c>
      <c r="X285" s="2">
        <f t="shared" si="114"/>
        <v>0</v>
      </c>
      <c r="Y285" s="2">
        <f t="shared" si="111"/>
        <v>0</v>
      </c>
      <c r="Z285" s="2">
        <f t="shared" si="115"/>
        <v>0</v>
      </c>
      <c r="AA285" s="5">
        <v>0.63800000000000001</v>
      </c>
      <c r="AB285" s="5">
        <v>0.83199999999999996</v>
      </c>
      <c r="AC285" s="5">
        <v>1.1559999999999999</v>
      </c>
      <c r="AD285" s="5">
        <v>1.4</v>
      </c>
      <c r="AE285" s="5">
        <v>1.69</v>
      </c>
      <c r="AF285" s="5">
        <v>1.69</v>
      </c>
      <c r="AG285" s="7">
        <v>5</v>
      </c>
      <c r="AH285" s="7">
        <v>5</v>
      </c>
      <c r="AI285" s="2">
        <v>0</v>
      </c>
      <c r="AJ285" s="30">
        <f t="shared" si="130"/>
        <v>0.19482910491446587</v>
      </c>
      <c r="AK285" s="32">
        <f t="shared" si="131"/>
        <v>0.11887655317750656</v>
      </c>
      <c r="AL285" s="32">
        <f t="shared" si="132"/>
        <v>0.15717784645171201</v>
      </c>
      <c r="AM285" s="4">
        <f t="shared" si="118"/>
        <v>0.2104</v>
      </c>
    </row>
    <row r="286" spans="1:39">
      <c r="A286" s="19" t="s">
        <v>62</v>
      </c>
      <c r="B286" s="19" t="s">
        <v>57</v>
      </c>
      <c r="C286" s="8">
        <v>0.1</v>
      </c>
      <c r="D286" s="7">
        <v>5</v>
      </c>
      <c r="E286" s="7">
        <v>4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2">
        <f t="shared" si="112"/>
        <v>0</v>
      </c>
      <c r="V286" s="2">
        <f t="shared" si="113"/>
        <v>0</v>
      </c>
      <c r="W286" s="2">
        <f t="shared" si="110"/>
        <v>0</v>
      </c>
      <c r="X286" s="2">
        <f t="shared" si="114"/>
        <v>0</v>
      </c>
      <c r="Y286" s="2">
        <f t="shared" si="111"/>
        <v>0</v>
      </c>
      <c r="Z286" s="2">
        <f t="shared" si="115"/>
        <v>0</v>
      </c>
      <c r="AA286" s="5">
        <v>0.64900000000000002</v>
      </c>
      <c r="AB286" s="5">
        <v>0.82799999999999996</v>
      </c>
      <c r="AC286" s="5">
        <v>1.1439999999999999</v>
      </c>
      <c r="AD286" s="5">
        <v>1.421</v>
      </c>
      <c r="AE286" s="5">
        <v>1.4119999999999999</v>
      </c>
      <c r="AF286" s="5">
        <v>1.7210000000000001</v>
      </c>
      <c r="AG286" s="7">
        <v>6</v>
      </c>
      <c r="AH286" s="7">
        <v>6</v>
      </c>
      <c r="AI286" s="2">
        <v>0</v>
      </c>
      <c r="AJ286" s="30">
        <f t="shared" si="130"/>
        <v>0.16253801325124159</v>
      </c>
      <c r="AK286" s="32">
        <f t="shared" si="131"/>
        <v>9.4475575872608852E-2</v>
      </c>
      <c r="AL286" s="32">
        <f t="shared" si="132"/>
        <v>0.13061390189883512</v>
      </c>
      <c r="AM286" s="4">
        <f t="shared" si="118"/>
        <v>0.17866666666666667</v>
      </c>
    </row>
    <row r="287" spans="1:39">
      <c r="A287" s="19" t="s">
        <v>62</v>
      </c>
      <c r="B287" s="19" t="s">
        <v>57</v>
      </c>
      <c r="C287" s="8">
        <v>0.25</v>
      </c>
      <c r="D287" s="7">
        <v>5</v>
      </c>
      <c r="E287" s="7">
        <v>1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2">
        <f t="shared" si="112"/>
        <v>0</v>
      </c>
      <c r="V287" s="2">
        <f t="shared" si="113"/>
        <v>0</v>
      </c>
      <c r="W287" s="2">
        <f t="shared" si="110"/>
        <v>0</v>
      </c>
      <c r="X287" s="2">
        <f t="shared" si="114"/>
        <v>0</v>
      </c>
      <c r="Y287" s="2">
        <f t="shared" si="111"/>
        <v>0</v>
      </c>
      <c r="Z287" s="2">
        <f t="shared" si="115"/>
        <v>0</v>
      </c>
      <c r="AA287" s="5">
        <v>0.64900000000000002</v>
      </c>
      <c r="AB287" s="5">
        <v>0.85399999999999998</v>
      </c>
      <c r="AC287" s="5">
        <v>1.17</v>
      </c>
      <c r="AD287" s="5">
        <v>1.421</v>
      </c>
      <c r="AE287" s="5">
        <v>1.69</v>
      </c>
      <c r="AF287" s="5">
        <v>1.69</v>
      </c>
      <c r="AG287" s="7">
        <v>5</v>
      </c>
      <c r="AH287" s="7">
        <v>5</v>
      </c>
      <c r="AI287" s="2">
        <v>0</v>
      </c>
      <c r="AJ287" s="30">
        <f t="shared" si="130"/>
        <v>0.19141021824260582</v>
      </c>
      <c r="AK287" s="32">
        <f t="shared" si="131"/>
        <v>0.11786526221754234</v>
      </c>
      <c r="AL287" s="32">
        <f t="shared" si="132"/>
        <v>0.15673668227860213</v>
      </c>
      <c r="AM287" s="4">
        <f t="shared" si="118"/>
        <v>0.2082</v>
      </c>
    </row>
    <row r="288" spans="1:39">
      <c r="A288" s="19" t="s">
        <v>62</v>
      </c>
      <c r="B288" s="19" t="s">
        <v>57</v>
      </c>
      <c r="C288" s="8">
        <v>0.25</v>
      </c>
      <c r="D288" s="7">
        <v>5</v>
      </c>
      <c r="E288" s="7">
        <v>2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2">
        <f t="shared" si="112"/>
        <v>0</v>
      </c>
      <c r="V288" s="2">
        <f t="shared" si="113"/>
        <v>0</v>
      </c>
      <c r="W288" s="2">
        <f t="shared" si="110"/>
        <v>0</v>
      </c>
      <c r="X288" s="2">
        <f t="shared" si="114"/>
        <v>0</v>
      </c>
      <c r="Y288" s="2">
        <f t="shared" si="111"/>
        <v>0</v>
      </c>
      <c r="Z288" s="2">
        <f t="shared" si="115"/>
        <v>0</v>
      </c>
      <c r="AA288" s="5">
        <v>0.64900000000000002</v>
      </c>
      <c r="AB288" s="5">
        <v>0.85099999999999998</v>
      </c>
      <c r="AC288" s="5">
        <v>1.157</v>
      </c>
      <c r="AD288" s="5">
        <v>1.27</v>
      </c>
      <c r="AE288" s="5">
        <v>1.39</v>
      </c>
      <c r="AF288" s="5">
        <v>1.673</v>
      </c>
      <c r="AG288" s="7">
        <v>6</v>
      </c>
      <c r="AH288" s="7">
        <v>6</v>
      </c>
      <c r="AI288" s="2">
        <v>0</v>
      </c>
      <c r="AJ288" s="30">
        <f t="shared" si="130"/>
        <v>0.15782349738045565</v>
      </c>
      <c r="AK288" s="32">
        <f t="shared" si="131"/>
        <v>9.635883508159776E-2</v>
      </c>
      <c r="AL288" s="32">
        <f t="shared" si="132"/>
        <v>0.11188991045809116</v>
      </c>
      <c r="AM288" s="4">
        <f t="shared" si="118"/>
        <v>0.17066666666666666</v>
      </c>
    </row>
    <row r="289" spans="1:39">
      <c r="A289" s="19" t="s">
        <v>62</v>
      </c>
      <c r="B289" s="19" t="s">
        <v>57</v>
      </c>
      <c r="C289" s="8">
        <v>0.25</v>
      </c>
      <c r="D289" s="7">
        <v>5</v>
      </c>
      <c r="E289" s="7">
        <v>3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2">
        <f t="shared" si="112"/>
        <v>0</v>
      </c>
      <c r="V289" s="2">
        <f t="shared" si="113"/>
        <v>0</v>
      </c>
      <c r="W289" s="2">
        <f t="shared" si="110"/>
        <v>0</v>
      </c>
      <c r="X289" s="2">
        <f t="shared" si="114"/>
        <v>0</v>
      </c>
      <c r="Y289" s="2">
        <f t="shared" si="111"/>
        <v>0</v>
      </c>
      <c r="Z289" s="2">
        <f t="shared" si="115"/>
        <v>0</v>
      </c>
      <c r="AA289" s="5">
        <v>0.65700000000000003</v>
      </c>
      <c r="AB289" s="5">
        <v>0.66300000000000003</v>
      </c>
      <c r="AC289" s="5">
        <v>1.143</v>
      </c>
      <c r="AD289" s="5">
        <v>1.3720000000000001</v>
      </c>
      <c r="AE289" s="5">
        <v>1.41</v>
      </c>
      <c r="AF289" s="5">
        <v>1.6890000000000001</v>
      </c>
      <c r="AG289" s="7">
        <v>6</v>
      </c>
      <c r="AH289" s="7">
        <v>6</v>
      </c>
      <c r="AI289" s="2">
        <v>0</v>
      </c>
      <c r="AJ289" s="30">
        <f t="shared" si="130"/>
        <v>0.15736798305386493</v>
      </c>
      <c r="AK289" s="32">
        <f t="shared" si="131"/>
        <v>9.2287940885033337E-2</v>
      </c>
      <c r="AL289" s="32">
        <f t="shared" si="132"/>
        <v>0.12272346496687002</v>
      </c>
      <c r="AM289" s="4">
        <f t="shared" si="118"/>
        <v>0.17200000000000001</v>
      </c>
    </row>
    <row r="290" spans="1:39">
      <c r="A290" s="19" t="s">
        <v>62</v>
      </c>
      <c r="B290" s="19" t="s">
        <v>57</v>
      </c>
      <c r="C290" s="8">
        <v>0.25</v>
      </c>
      <c r="D290" s="7">
        <v>5</v>
      </c>
      <c r="E290" s="7">
        <v>4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2">
        <f t="shared" si="112"/>
        <v>0</v>
      </c>
      <c r="V290" s="2">
        <f t="shared" si="113"/>
        <v>0</v>
      </c>
      <c r="W290" s="2">
        <f t="shared" si="110"/>
        <v>0</v>
      </c>
      <c r="X290" s="2">
        <f t="shared" si="114"/>
        <v>0</v>
      </c>
      <c r="Y290" s="2">
        <f t="shared" si="111"/>
        <v>0</v>
      </c>
      <c r="Z290" s="2">
        <f t="shared" si="115"/>
        <v>0</v>
      </c>
      <c r="AA290" s="5">
        <v>0.67300000000000004</v>
      </c>
      <c r="AB290" s="5">
        <v>0.871</v>
      </c>
      <c r="AC290" s="5">
        <v>1.234</v>
      </c>
      <c r="AD290" s="5">
        <v>1.27</v>
      </c>
      <c r="AE290" s="5">
        <v>1.4690000000000001</v>
      </c>
      <c r="AF290" s="5">
        <v>1.734</v>
      </c>
      <c r="AG290" s="7">
        <v>6</v>
      </c>
      <c r="AH290" s="7">
        <v>6</v>
      </c>
      <c r="AI290" s="2">
        <v>0</v>
      </c>
      <c r="AJ290" s="30">
        <f t="shared" si="130"/>
        <v>0.1577401379492932</v>
      </c>
      <c r="AK290" s="32">
        <f t="shared" si="131"/>
        <v>0.10104514580343421</v>
      </c>
      <c r="AL290" s="32">
        <f t="shared" si="132"/>
        <v>0.10583780830131818</v>
      </c>
      <c r="AM290" s="4">
        <f t="shared" si="118"/>
        <v>0.17683333333333331</v>
      </c>
    </row>
    <row r="291" spans="1:39">
      <c r="A291" s="19" t="s">
        <v>62</v>
      </c>
      <c r="B291" s="19" t="s">
        <v>57</v>
      </c>
      <c r="C291" s="8">
        <v>0.5</v>
      </c>
      <c r="D291" s="7">
        <v>5</v>
      </c>
      <c r="E291" s="7">
        <v>1</v>
      </c>
      <c r="F291" s="7">
        <v>10</v>
      </c>
      <c r="G291" s="7">
        <v>0</v>
      </c>
      <c r="H291" s="7">
        <v>10</v>
      </c>
      <c r="I291" s="7">
        <v>10</v>
      </c>
      <c r="J291" s="7">
        <v>0</v>
      </c>
      <c r="K291" s="7">
        <v>10</v>
      </c>
      <c r="L291" s="7">
        <v>10</v>
      </c>
      <c r="M291" s="7">
        <v>0</v>
      </c>
      <c r="N291" s="7">
        <v>10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2">
        <f t="shared" si="112"/>
        <v>10</v>
      </c>
      <c r="V291" s="2">
        <f t="shared" si="113"/>
        <v>10</v>
      </c>
      <c r="W291" s="2">
        <f t="shared" si="110"/>
        <v>0</v>
      </c>
      <c r="X291" s="2">
        <f t="shared" si="114"/>
        <v>0</v>
      </c>
      <c r="Y291" s="2">
        <f t="shared" si="111"/>
        <v>10</v>
      </c>
      <c r="Z291" s="2">
        <f t="shared" si="115"/>
        <v>10</v>
      </c>
      <c r="AA291" s="5">
        <v>0.66</v>
      </c>
      <c r="AB291" s="5">
        <v>0.76100000000000001</v>
      </c>
      <c r="AC291" s="5">
        <v>1.0900000000000001</v>
      </c>
      <c r="AD291" s="5">
        <v>1.3620000000000001</v>
      </c>
      <c r="AE291" s="5">
        <v>1.363</v>
      </c>
      <c r="AF291" s="5">
        <v>1.6779999999999999</v>
      </c>
      <c r="AG291" s="7">
        <v>6</v>
      </c>
      <c r="AH291" s="7">
        <v>6</v>
      </c>
      <c r="AI291" s="2">
        <v>0</v>
      </c>
      <c r="AJ291" s="30">
        <f t="shared" si="130"/>
        <v>0.15551967533444669</v>
      </c>
      <c r="AK291" s="32">
        <f t="shared" si="131"/>
        <v>8.3615523367119693E-2</v>
      </c>
      <c r="AL291" s="32">
        <f t="shared" si="132"/>
        <v>0.12074494194816439</v>
      </c>
      <c r="AM291" s="4">
        <f t="shared" si="118"/>
        <v>0.16966666666666663</v>
      </c>
    </row>
    <row r="292" spans="1:39">
      <c r="A292" s="19" t="s">
        <v>62</v>
      </c>
      <c r="B292" s="19" t="s">
        <v>57</v>
      </c>
      <c r="C292" s="8">
        <v>0.5</v>
      </c>
      <c r="D292" s="7">
        <v>5</v>
      </c>
      <c r="E292" s="7">
        <v>2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2">
        <f t="shared" si="112"/>
        <v>0</v>
      </c>
      <c r="V292" s="2">
        <f t="shared" si="113"/>
        <v>0</v>
      </c>
      <c r="W292" s="2">
        <f t="shared" si="110"/>
        <v>0</v>
      </c>
      <c r="X292" s="2">
        <f t="shared" si="114"/>
        <v>0</v>
      </c>
      <c r="Y292" s="2">
        <f t="shared" si="111"/>
        <v>0</v>
      </c>
      <c r="Z292" s="2">
        <f t="shared" si="115"/>
        <v>0</v>
      </c>
      <c r="AA292" s="5">
        <v>0.625</v>
      </c>
      <c r="AB292" s="5">
        <v>0.71699999999999997</v>
      </c>
      <c r="AC292" s="18" t="s">
        <v>15</v>
      </c>
      <c r="AD292" s="18" t="s">
        <v>15</v>
      </c>
      <c r="AE292" s="18" t="s">
        <v>15</v>
      </c>
      <c r="AF292" s="9" t="s">
        <v>15</v>
      </c>
      <c r="AG292" s="10" t="s">
        <v>15</v>
      </c>
      <c r="AH292" s="10">
        <v>3</v>
      </c>
      <c r="AI292" s="10">
        <v>1</v>
      </c>
      <c r="AJ292" s="10" t="s">
        <v>15</v>
      </c>
      <c r="AK292" s="10" t="s">
        <v>15</v>
      </c>
      <c r="AL292" s="10" t="s">
        <v>15</v>
      </c>
      <c r="AM292" s="10" t="s">
        <v>15</v>
      </c>
    </row>
    <row r="293" spans="1:39">
      <c r="A293" s="19" t="s">
        <v>62</v>
      </c>
      <c r="B293" s="19" t="s">
        <v>57</v>
      </c>
      <c r="C293" s="8">
        <v>0.5</v>
      </c>
      <c r="D293" s="7">
        <v>5</v>
      </c>
      <c r="E293" s="7">
        <v>3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2">
        <f t="shared" si="112"/>
        <v>0</v>
      </c>
      <c r="V293" s="2">
        <f t="shared" si="113"/>
        <v>0</v>
      </c>
      <c r="W293" s="2">
        <f t="shared" si="110"/>
        <v>0</v>
      </c>
      <c r="X293" s="2">
        <f t="shared" si="114"/>
        <v>0</v>
      </c>
      <c r="Y293" s="2">
        <f t="shared" si="111"/>
        <v>0</v>
      </c>
      <c r="Z293" s="2">
        <f t="shared" si="115"/>
        <v>0</v>
      </c>
      <c r="AA293" s="5">
        <v>0.622</v>
      </c>
      <c r="AB293" s="5">
        <v>0.751</v>
      </c>
      <c r="AC293" s="5">
        <v>1.0389999999999999</v>
      </c>
      <c r="AD293" s="5">
        <v>1.2989999999999999</v>
      </c>
      <c r="AE293" s="5">
        <v>1.3089999999999999</v>
      </c>
      <c r="AF293" s="5">
        <v>1.5820000000000001</v>
      </c>
      <c r="AG293" s="7">
        <v>6</v>
      </c>
      <c r="AH293" s="7">
        <v>6</v>
      </c>
      <c r="AI293" s="2">
        <v>0</v>
      </c>
      <c r="AJ293" s="30">
        <f t="shared" ref="AJ293:AJ302" si="133">(LN(AF293 / AA293))/AG293</f>
        <v>0.15558417593140331</v>
      </c>
      <c r="AK293" s="32">
        <f t="shared" ref="AK293:AK294" si="134">(LN(AC293 / AA293))/AG293</f>
        <v>8.5512316393341323E-2</v>
      </c>
      <c r="AL293" s="32">
        <f t="shared" ref="AL293:AL294" si="135">(LN(AD293 / AA293))/AG293</f>
        <v>0.12273498732190335</v>
      </c>
      <c r="AM293" s="4">
        <f t="shared" si="118"/>
        <v>0.16</v>
      </c>
    </row>
    <row r="294" spans="1:39">
      <c r="A294" s="19" t="s">
        <v>62</v>
      </c>
      <c r="B294" s="19" t="s">
        <v>57</v>
      </c>
      <c r="C294" s="8">
        <v>0.5</v>
      </c>
      <c r="D294" s="7">
        <v>5</v>
      </c>
      <c r="E294" s="7">
        <v>4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2">
        <f t="shared" si="112"/>
        <v>0</v>
      </c>
      <c r="V294" s="2">
        <f t="shared" si="113"/>
        <v>0</v>
      </c>
      <c r="W294" s="2">
        <f t="shared" si="110"/>
        <v>0</v>
      </c>
      <c r="X294" s="2">
        <f t="shared" si="114"/>
        <v>0</v>
      </c>
      <c r="Y294" s="2">
        <f t="shared" si="111"/>
        <v>0</v>
      </c>
      <c r="Z294" s="2">
        <f t="shared" si="115"/>
        <v>0</v>
      </c>
      <c r="AA294" s="5">
        <v>0.64</v>
      </c>
      <c r="AB294" s="5">
        <v>0.73199999999999998</v>
      </c>
      <c r="AC294" s="5">
        <v>1.0169999999999999</v>
      </c>
      <c r="AD294" s="5">
        <v>1.272</v>
      </c>
      <c r="AE294" s="5">
        <v>1.286</v>
      </c>
      <c r="AF294" s="5">
        <v>1.6220000000000001</v>
      </c>
      <c r="AG294" s="7">
        <v>6</v>
      </c>
      <c r="AH294" s="7">
        <v>6</v>
      </c>
      <c r="AI294" s="2">
        <v>0</v>
      </c>
      <c r="AJ294" s="30">
        <f t="shared" si="133"/>
        <v>0.15499117638694013</v>
      </c>
      <c r="AK294" s="32">
        <f t="shared" si="134"/>
        <v>7.7190703282473724E-2</v>
      </c>
      <c r="AL294" s="32">
        <f t="shared" si="135"/>
        <v>0.11447959459105833</v>
      </c>
      <c r="AM294" s="4">
        <f t="shared" si="118"/>
        <v>0.16366666666666668</v>
      </c>
    </row>
    <row r="295" spans="1:39" s="16" customFormat="1">
      <c r="A295" s="19" t="s">
        <v>62</v>
      </c>
      <c r="B295" s="19" t="s">
        <v>57</v>
      </c>
      <c r="C295" s="8">
        <v>0.5</v>
      </c>
      <c r="D295" s="7">
        <v>5</v>
      </c>
      <c r="E295" s="7">
        <v>5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2">
        <f t="shared" si="112"/>
        <v>0</v>
      </c>
      <c r="V295" s="2">
        <f t="shared" si="113"/>
        <v>0</v>
      </c>
      <c r="W295" s="2">
        <f t="shared" si="110"/>
        <v>0</v>
      </c>
      <c r="X295" s="2">
        <f t="shared" si="114"/>
        <v>0</v>
      </c>
      <c r="Y295" s="2">
        <f t="shared" si="111"/>
        <v>0</v>
      </c>
      <c r="Z295" s="2">
        <f t="shared" si="115"/>
        <v>0</v>
      </c>
      <c r="AA295" s="5">
        <v>0.66200000000000003</v>
      </c>
      <c r="AB295" s="5">
        <v>0.89</v>
      </c>
      <c r="AC295" s="18" t="s">
        <v>15</v>
      </c>
      <c r="AD295" s="18" t="s">
        <v>15</v>
      </c>
      <c r="AE295" s="18" t="s">
        <v>15</v>
      </c>
      <c r="AF295" s="5">
        <v>1.6319999999999999</v>
      </c>
      <c r="AG295" s="7">
        <v>6</v>
      </c>
      <c r="AH295" s="7">
        <v>6</v>
      </c>
      <c r="AI295" s="2">
        <v>0</v>
      </c>
      <c r="AJ295" s="30">
        <f t="shared" si="133"/>
        <v>0.15038266326450736</v>
      </c>
      <c r="AK295" s="10" t="s">
        <v>15</v>
      </c>
      <c r="AL295" s="10" t="s">
        <v>15</v>
      </c>
      <c r="AM295" s="4">
        <f t="shared" si="118"/>
        <v>0.16166666666666665</v>
      </c>
    </row>
    <row r="296" spans="1:39">
      <c r="A296" s="19" t="s">
        <v>62</v>
      </c>
      <c r="B296" s="19" t="s">
        <v>57</v>
      </c>
      <c r="C296" s="8">
        <v>0</v>
      </c>
      <c r="D296" s="7">
        <v>10</v>
      </c>
      <c r="E296" s="7">
        <v>1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2">
        <f t="shared" si="112"/>
        <v>0</v>
      </c>
      <c r="V296" s="2">
        <f t="shared" si="113"/>
        <v>0</v>
      </c>
      <c r="W296" s="2">
        <f t="shared" si="110"/>
        <v>0</v>
      </c>
      <c r="X296" s="2">
        <f t="shared" si="114"/>
        <v>0</v>
      </c>
      <c r="Y296" s="2">
        <f t="shared" si="111"/>
        <v>0</v>
      </c>
      <c r="Z296" s="2">
        <f t="shared" si="115"/>
        <v>0</v>
      </c>
      <c r="AA296" s="5">
        <v>0.64200000000000002</v>
      </c>
      <c r="AB296" s="5">
        <v>0.85199999999999998</v>
      </c>
      <c r="AC296" s="5">
        <v>1.1679999999999999</v>
      </c>
      <c r="AD296" s="5">
        <v>1.4570000000000001</v>
      </c>
      <c r="AE296" s="5">
        <v>1.6220000000000001</v>
      </c>
      <c r="AF296" s="5">
        <v>1.6220000000000001</v>
      </c>
      <c r="AG296" s="7">
        <v>5</v>
      </c>
      <c r="AH296" s="7">
        <v>5</v>
      </c>
      <c r="AI296" s="2">
        <v>0</v>
      </c>
      <c r="AJ296" s="30">
        <f t="shared" si="133"/>
        <v>0.1853653861970794</v>
      </c>
      <c r="AK296" s="32">
        <f t="shared" ref="AK296:AK302" si="136">(LN(AC296 / AA296))/AG296</f>
        <v>0.11969197193964221</v>
      </c>
      <c r="AL296" s="32">
        <f t="shared" ref="AL296:AL302" si="137">(LN(AD296 / AA296))/AG296</f>
        <v>0.16390930050104874</v>
      </c>
      <c r="AM296" s="4">
        <f t="shared" si="118"/>
        <v>0.19600000000000001</v>
      </c>
    </row>
    <row r="297" spans="1:39">
      <c r="A297" s="19" t="s">
        <v>62</v>
      </c>
      <c r="B297" s="19" t="s">
        <v>57</v>
      </c>
      <c r="C297" s="8">
        <v>0</v>
      </c>
      <c r="D297" s="7">
        <v>10</v>
      </c>
      <c r="E297" s="7">
        <v>2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2">
        <f t="shared" si="112"/>
        <v>0</v>
      </c>
      <c r="V297" s="2">
        <f t="shared" si="113"/>
        <v>0</v>
      </c>
      <c r="W297" s="2">
        <f t="shared" si="110"/>
        <v>0</v>
      </c>
      <c r="X297" s="2">
        <f t="shared" si="114"/>
        <v>0</v>
      </c>
      <c r="Y297" s="2">
        <f t="shared" si="111"/>
        <v>0</v>
      </c>
      <c r="Z297" s="2">
        <f t="shared" si="115"/>
        <v>0</v>
      </c>
      <c r="AA297" s="5">
        <v>0.66100000000000003</v>
      </c>
      <c r="AB297" s="5">
        <v>0.89100000000000001</v>
      </c>
      <c r="AC297" s="5">
        <v>1.2010000000000001</v>
      </c>
      <c r="AD297" s="5">
        <v>1.425</v>
      </c>
      <c r="AE297" s="5">
        <v>1.645</v>
      </c>
      <c r="AF297" s="5">
        <v>1.645</v>
      </c>
      <c r="AG297" s="7">
        <v>5</v>
      </c>
      <c r="AH297" s="7">
        <v>5</v>
      </c>
      <c r="AI297" s="2">
        <v>0</v>
      </c>
      <c r="AJ297" s="30">
        <f t="shared" si="133"/>
        <v>0.1823483646695572</v>
      </c>
      <c r="AK297" s="32">
        <f t="shared" si="136"/>
        <v>0.11943119644565944</v>
      </c>
      <c r="AL297" s="32">
        <f t="shared" si="137"/>
        <v>0.15363465057021292</v>
      </c>
      <c r="AM297" s="4">
        <f t="shared" si="118"/>
        <v>0.1968</v>
      </c>
    </row>
    <row r="298" spans="1:39">
      <c r="A298" s="19" t="s">
        <v>62</v>
      </c>
      <c r="B298" s="19" t="s">
        <v>57</v>
      </c>
      <c r="C298" s="8">
        <v>0</v>
      </c>
      <c r="D298" s="7">
        <v>10</v>
      </c>
      <c r="E298" s="7">
        <v>3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2">
        <f t="shared" si="112"/>
        <v>0</v>
      </c>
      <c r="V298" s="2">
        <f t="shared" si="113"/>
        <v>0</v>
      </c>
      <c r="W298" s="2">
        <f t="shared" si="110"/>
        <v>0</v>
      </c>
      <c r="X298" s="2">
        <f t="shared" si="114"/>
        <v>0</v>
      </c>
      <c r="Y298" s="2">
        <f t="shared" si="111"/>
        <v>0</v>
      </c>
      <c r="Z298" s="2">
        <f t="shared" si="115"/>
        <v>0</v>
      </c>
      <c r="AA298" s="5">
        <v>0.67200000000000004</v>
      </c>
      <c r="AB298" s="5">
        <v>0.91400000000000003</v>
      </c>
      <c r="AC298" s="5">
        <v>1.2370000000000001</v>
      </c>
      <c r="AD298" s="5">
        <v>1.47</v>
      </c>
      <c r="AE298" s="5">
        <v>1.7589999999999999</v>
      </c>
      <c r="AF298" s="5">
        <v>1.7589999999999999</v>
      </c>
      <c r="AG298" s="7">
        <v>5</v>
      </c>
      <c r="AH298" s="7">
        <v>5</v>
      </c>
      <c r="AI298" s="2">
        <v>0</v>
      </c>
      <c r="AJ298" s="30">
        <f t="shared" si="133"/>
        <v>0.19244848084288169</v>
      </c>
      <c r="AK298" s="32">
        <f t="shared" si="136"/>
        <v>0.12203720637386768</v>
      </c>
      <c r="AL298" s="32">
        <f t="shared" si="137"/>
        <v>0.1565518678499265</v>
      </c>
      <c r="AM298" s="4">
        <f t="shared" si="118"/>
        <v>0.21739999999999995</v>
      </c>
    </row>
    <row r="299" spans="1:39">
      <c r="A299" s="19" t="s">
        <v>62</v>
      </c>
      <c r="B299" s="19" t="s">
        <v>57</v>
      </c>
      <c r="C299" s="8">
        <v>0</v>
      </c>
      <c r="D299" s="7">
        <v>10</v>
      </c>
      <c r="E299" s="7">
        <v>4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2">
        <f t="shared" si="112"/>
        <v>0</v>
      </c>
      <c r="V299" s="2">
        <f t="shared" si="113"/>
        <v>0</v>
      </c>
      <c r="W299" s="2">
        <f t="shared" si="110"/>
        <v>0</v>
      </c>
      <c r="X299" s="2">
        <f t="shared" si="114"/>
        <v>0</v>
      </c>
      <c r="Y299" s="2">
        <f t="shared" si="111"/>
        <v>0</v>
      </c>
      <c r="Z299" s="2">
        <f t="shared" si="115"/>
        <v>0</v>
      </c>
      <c r="AA299" s="5">
        <v>0.67600000000000005</v>
      </c>
      <c r="AB299" s="5">
        <v>0.88700000000000001</v>
      </c>
      <c r="AC299" s="5">
        <v>1.198</v>
      </c>
      <c r="AD299" s="5">
        <v>1.421</v>
      </c>
      <c r="AE299" s="5">
        <v>1.6910000000000001</v>
      </c>
      <c r="AF299" s="5">
        <v>1.6910000000000001</v>
      </c>
      <c r="AG299" s="7">
        <v>5</v>
      </c>
      <c r="AH299" s="7">
        <v>5</v>
      </c>
      <c r="AI299" s="2">
        <v>0</v>
      </c>
      <c r="AJ299" s="30">
        <f t="shared" si="133"/>
        <v>0.18337645457112323</v>
      </c>
      <c r="AK299" s="32">
        <f t="shared" si="136"/>
        <v>0.1144431405264861</v>
      </c>
      <c r="AL299" s="32">
        <f t="shared" si="137"/>
        <v>0.14858461041082732</v>
      </c>
      <c r="AM299" s="4">
        <f t="shared" si="118"/>
        <v>0.20300000000000001</v>
      </c>
    </row>
    <row r="300" spans="1:39">
      <c r="A300" s="19" t="s">
        <v>62</v>
      </c>
      <c r="B300" s="19" t="s">
        <v>57</v>
      </c>
      <c r="C300" s="8">
        <v>0.1</v>
      </c>
      <c r="D300" s="7">
        <v>10</v>
      </c>
      <c r="E300" s="7">
        <v>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2">
        <f t="shared" si="112"/>
        <v>0</v>
      </c>
      <c r="V300" s="2">
        <f t="shared" si="113"/>
        <v>0</v>
      </c>
      <c r="W300" s="2">
        <f t="shared" si="110"/>
        <v>0</v>
      </c>
      <c r="X300" s="2">
        <f t="shared" si="114"/>
        <v>0</v>
      </c>
      <c r="Y300" s="2">
        <f t="shared" si="111"/>
        <v>0</v>
      </c>
      <c r="Z300" s="2">
        <f t="shared" si="115"/>
        <v>0</v>
      </c>
      <c r="AA300" s="5">
        <v>0.63400000000000001</v>
      </c>
      <c r="AB300" s="5">
        <v>0.86699999999999999</v>
      </c>
      <c r="AC300" s="5">
        <v>1.177</v>
      </c>
      <c r="AD300" s="5">
        <v>1.5069999999999999</v>
      </c>
      <c r="AE300" s="5">
        <v>1.7070000000000001</v>
      </c>
      <c r="AF300" s="5">
        <v>1.7070000000000001</v>
      </c>
      <c r="AG300" s="7">
        <v>5</v>
      </c>
      <c r="AH300" s="7">
        <v>5</v>
      </c>
      <c r="AI300" s="2">
        <v>0</v>
      </c>
      <c r="AJ300" s="30">
        <f t="shared" si="133"/>
        <v>0.19808875367144294</v>
      </c>
      <c r="AK300" s="32">
        <f t="shared" si="136"/>
        <v>0.12373503056461015</v>
      </c>
      <c r="AL300" s="32">
        <f t="shared" si="137"/>
        <v>0.1731654488378539</v>
      </c>
      <c r="AM300" s="4">
        <f t="shared" si="118"/>
        <v>0.21459999999999999</v>
      </c>
    </row>
    <row r="301" spans="1:39">
      <c r="A301" s="19" t="s">
        <v>62</v>
      </c>
      <c r="B301" s="19" t="s">
        <v>57</v>
      </c>
      <c r="C301" s="8">
        <v>0.1</v>
      </c>
      <c r="D301" s="7">
        <v>10</v>
      </c>
      <c r="E301" s="7">
        <v>2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2">
        <f t="shared" si="112"/>
        <v>0</v>
      </c>
      <c r="V301" s="2">
        <f t="shared" si="113"/>
        <v>0</v>
      </c>
      <c r="W301" s="2">
        <f t="shared" si="110"/>
        <v>0</v>
      </c>
      <c r="X301" s="2">
        <f t="shared" si="114"/>
        <v>0</v>
      </c>
      <c r="Y301" s="2">
        <f t="shared" si="111"/>
        <v>0</v>
      </c>
      <c r="Z301" s="2">
        <f t="shared" si="115"/>
        <v>0</v>
      </c>
      <c r="AA301" s="5">
        <v>0.64</v>
      </c>
      <c r="AB301" s="5">
        <v>0.85699999999999998</v>
      </c>
      <c r="AC301" s="5">
        <v>1.1619999999999999</v>
      </c>
      <c r="AD301" s="5">
        <v>1.5009999999999999</v>
      </c>
      <c r="AE301" s="5">
        <v>1.7170000000000001</v>
      </c>
      <c r="AF301" s="5">
        <v>1.7170000000000001</v>
      </c>
      <c r="AG301" s="7">
        <v>5</v>
      </c>
      <c r="AH301" s="7">
        <v>5</v>
      </c>
      <c r="AI301" s="2">
        <v>0</v>
      </c>
      <c r="AJ301" s="30">
        <f t="shared" si="133"/>
        <v>0.19737313690875163</v>
      </c>
      <c r="AK301" s="32">
        <f t="shared" si="136"/>
        <v>0.11928595221162779</v>
      </c>
      <c r="AL301" s="32">
        <f t="shared" si="137"/>
        <v>0.17048373105594888</v>
      </c>
      <c r="AM301" s="4">
        <f t="shared" si="118"/>
        <v>0.21539999999999998</v>
      </c>
    </row>
    <row r="302" spans="1:39">
      <c r="A302" s="19" t="s">
        <v>62</v>
      </c>
      <c r="B302" s="19" t="s">
        <v>57</v>
      </c>
      <c r="C302" s="8">
        <v>0.1</v>
      </c>
      <c r="D302" s="7">
        <v>10</v>
      </c>
      <c r="E302" s="7">
        <v>3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2">
        <f t="shared" si="112"/>
        <v>0</v>
      </c>
      <c r="V302" s="2">
        <f t="shared" si="113"/>
        <v>0</v>
      </c>
      <c r="W302" s="2">
        <f t="shared" si="110"/>
        <v>0</v>
      </c>
      <c r="X302" s="2">
        <f t="shared" si="114"/>
        <v>0</v>
      </c>
      <c r="Y302" s="2">
        <f t="shared" si="111"/>
        <v>0</v>
      </c>
      <c r="Z302" s="2">
        <f t="shared" si="115"/>
        <v>0</v>
      </c>
      <c r="AA302" s="5">
        <v>0.63400000000000001</v>
      </c>
      <c r="AB302" s="5">
        <v>0.85299999999999998</v>
      </c>
      <c r="AC302" s="5">
        <v>1.1599999999999999</v>
      </c>
      <c r="AD302" s="5">
        <v>1.4890000000000001</v>
      </c>
      <c r="AE302" s="5">
        <v>1.6830000000000001</v>
      </c>
      <c r="AF302" s="5">
        <v>1.6830000000000001</v>
      </c>
      <c r="AG302" s="7">
        <v>5</v>
      </c>
      <c r="AH302" s="7">
        <v>5</v>
      </c>
      <c r="AI302" s="2">
        <v>0</v>
      </c>
      <c r="AJ302" s="30">
        <f t="shared" si="133"/>
        <v>0.19525684795071602</v>
      </c>
      <c r="AK302" s="32">
        <f t="shared" si="136"/>
        <v>0.12082526593263687</v>
      </c>
      <c r="AL302" s="32">
        <f t="shared" si="137"/>
        <v>0.17076221564935662</v>
      </c>
      <c r="AM302" s="4">
        <f t="shared" si="118"/>
        <v>0.20979999999999999</v>
      </c>
    </row>
    <row r="303" spans="1:39">
      <c r="A303" s="19" t="s">
        <v>62</v>
      </c>
      <c r="B303" s="19" t="s">
        <v>57</v>
      </c>
      <c r="C303" s="8">
        <v>0.1</v>
      </c>
      <c r="D303" s="7">
        <v>10</v>
      </c>
      <c r="E303" s="7">
        <v>4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2">
        <f t="shared" si="112"/>
        <v>0</v>
      </c>
      <c r="V303" s="2">
        <f t="shared" si="113"/>
        <v>0</v>
      </c>
      <c r="W303" s="2">
        <f t="shared" si="110"/>
        <v>0</v>
      </c>
      <c r="X303" s="2">
        <f t="shared" si="114"/>
        <v>0</v>
      </c>
      <c r="Y303" s="2">
        <f t="shared" si="111"/>
        <v>0</v>
      </c>
      <c r="Z303" s="2">
        <f t="shared" si="115"/>
        <v>0</v>
      </c>
      <c r="AA303" s="5">
        <v>0.59799999999999998</v>
      </c>
      <c r="AB303" s="18" t="s">
        <v>15</v>
      </c>
      <c r="AC303" s="18" t="s">
        <v>15</v>
      </c>
      <c r="AD303" s="18" t="s">
        <v>15</v>
      </c>
      <c r="AE303" s="18" t="s">
        <v>15</v>
      </c>
      <c r="AF303" s="9" t="s">
        <v>15</v>
      </c>
      <c r="AG303" s="10" t="s">
        <v>15</v>
      </c>
      <c r="AH303" s="10">
        <v>2</v>
      </c>
      <c r="AI303" s="10">
        <v>1</v>
      </c>
      <c r="AJ303" s="10" t="s">
        <v>15</v>
      </c>
      <c r="AK303" s="10" t="s">
        <v>15</v>
      </c>
      <c r="AL303" s="10" t="s">
        <v>15</v>
      </c>
      <c r="AM303" s="10" t="s">
        <v>15</v>
      </c>
    </row>
    <row r="304" spans="1:39" s="16" customFormat="1">
      <c r="A304" s="19" t="s">
        <v>62</v>
      </c>
      <c r="B304" s="19" t="s">
        <v>57</v>
      </c>
      <c r="C304" s="8">
        <v>0.1</v>
      </c>
      <c r="D304" s="7">
        <v>10</v>
      </c>
      <c r="E304" s="7">
        <v>5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2">
        <f t="shared" si="112"/>
        <v>0</v>
      </c>
      <c r="V304" s="2">
        <f t="shared" si="113"/>
        <v>0</v>
      </c>
      <c r="W304" s="2">
        <f t="shared" si="110"/>
        <v>0</v>
      </c>
      <c r="X304" s="2">
        <f t="shared" si="114"/>
        <v>0</v>
      </c>
      <c r="Y304" s="2">
        <f t="shared" si="111"/>
        <v>0</v>
      </c>
      <c r="Z304" s="2">
        <f t="shared" si="115"/>
        <v>0</v>
      </c>
      <c r="AA304" s="5">
        <v>0.65300000000000002</v>
      </c>
      <c r="AB304" s="5">
        <v>0.84399999999999997</v>
      </c>
      <c r="AC304" s="18" t="s">
        <v>15</v>
      </c>
      <c r="AD304" s="18" t="s">
        <v>15</v>
      </c>
      <c r="AE304" s="18" t="s">
        <v>15</v>
      </c>
      <c r="AF304" s="5">
        <v>1.4870000000000001</v>
      </c>
      <c r="AG304" s="7">
        <v>6</v>
      </c>
      <c r="AH304" s="7">
        <v>6</v>
      </c>
      <c r="AI304" s="2">
        <v>0</v>
      </c>
      <c r="AJ304" s="30">
        <f t="shared" ref="AJ304:AJ319" si="138">(LN(AF304 / AA304))/AG304</f>
        <v>0.13715646953062066</v>
      </c>
      <c r="AK304" s="10" t="s">
        <v>15</v>
      </c>
      <c r="AL304" s="10" t="s">
        <v>15</v>
      </c>
      <c r="AM304" s="4">
        <f t="shared" si="118"/>
        <v>0.13900000000000001</v>
      </c>
    </row>
    <row r="305" spans="1:39">
      <c r="A305" s="19" t="s">
        <v>62</v>
      </c>
      <c r="B305" s="19" t="s">
        <v>57</v>
      </c>
      <c r="C305" s="8">
        <v>0.25</v>
      </c>
      <c r="D305" s="7">
        <v>10</v>
      </c>
      <c r="E305" s="7">
        <v>1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2">
        <f t="shared" si="112"/>
        <v>0</v>
      </c>
      <c r="V305" s="2">
        <f t="shared" si="113"/>
        <v>0</v>
      </c>
      <c r="W305" s="2">
        <f t="shared" si="110"/>
        <v>0</v>
      </c>
      <c r="X305" s="2">
        <f t="shared" si="114"/>
        <v>0</v>
      </c>
      <c r="Y305" s="2">
        <f t="shared" si="111"/>
        <v>0</v>
      </c>
      <c r="Z305" s="2">
        <f t="shared" si="115"/>
        <v>0</v>
      </c>
      <c r="AA305" s="5">
        <v>0.65600000000000003</v>
      </c>
      <c r="AB305" s="5">
        <v>0.88100000000000001</v>
      </c>
      <c r="AC305" s="5">
        <v>1.2130000000000001</v>
      </c>
      <c r="AD305" s="5">
        <v>1.3089999999999999</v>
      </c>
      <c r="AE305" s="5">
        <v>1.446</v>
      </c>
      <c r="AF305" s="5">
        <v>1.681</v>
      </c>
      <c r="AG305" s="7">
        <v>6</v>
      </c>
      <c r="AH305" s="7">
        <v>6</v>
      </c>
      <c r="AI305" s="2">
        <v>0</v>
      </c>
      <c r="AJ305" s="30">
        <f t="shared" si="138"/>
        <v>0.15683055741075444</v>
      </c>
      <c r="AK305" s="32">
        <f t="shared" ref="AK305:AK319" si="139">(LN(AC305 / AA305))/AG305</f>
        <v>0.10244851999999351</v>
      </c>
      <c r="AL305" s="32">
        <f t="shared" ref="AL305:AL319" si="140">(LN(AD305 / AA305))/AG305</f>
        <v>0.11514299616096846</v>
      </c>
      <c r="AM305" s="4">
        <f t="shared" si="118"/>
        <v>0.17083333333333331</v>
      </c>
    </row>
    <row r="306" spans="1:39">
      <c r="A306" s="19" t="s">
        <v>62</v>
      </c>
      <c r="B306" s="19" t="s">
        <v>57</v>
      </c>
      <c r="C306" s="8">
        <v>0.25</v>
      </c>
      <c r="D306" s="7">
        <v>10</v>
      </c>
      <c r="E306" s="7">
        <v>2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2">
        <f t="shared" si="112"/>
        <v>0</v>
      </c>
      <c r="V306" s="2">
        <f t="shared" si="113"/>
        <v>0</v>
      </c>
      <c r="W306" s="2">
        <f t="shared" si="110"/>
        <v>0</v>
      </c>
      <c r="X306" s="2">
        <f t="shared" si="114"/>
        <v>0</v>
      </c>
      <c r="Y306" s="2">
        <f t="shared" si="111"/>
        <v>0</v>
      </c>
      <c r="Z306" s="2">
        <f t="shared" si="115"/>
        <v>0</v>
      </c>
      <c r="AA306" s="5">
        <v>0.65200000000000002</v>
      </c>
      <c r="AB306" s="5">
        <v>0.85</v>
      </c>
      <c r="AC306" s="5">
        <v>0.875</v>
      </c>
      <c r="AD306" s="5">
        <v>1.3160000000000001</v>
      </c>
      <c r="AE306" s="5">
        <v>1.3720000000000001</v>
      </c>
      <c r="AF306" s="5">
        <v>1.92</v>
      </c>
      <c r="AG306" s="7">
        <v>7</v>
      </c>
      <c r="AH306" s="7">
        <v>7</v>
      </c>
      <c r="AI306" s="2">
        <v>0</v>
      </c>
      <c r="AJ306" s="30">
        <f t="shared" si="138"/>
        <v>0.15429084329931061</v>
      </c>
      <c r="AK306" s="32">
        <f t="shared" si="139"/>
        <v>4.2025617775851627E-2</v>
      </c>
      <c r="AL306" s="32">
        <f t="shared" si="140"/>
        <v>0.10032964999408708</v>
      </c>
      <c r="AM306" s="4">
        <f t="shared" si="118"/>
        <v>0.18114285714285711</v>
      </c>
    </row>
    <row r="307" spans="1:39">
      <c r="A307" s="19" t="s">
        <v>62</v>
      </c>
      <c r="B307" s="19" t="s">
        <v>57</v>
      </c>
      <c r="C307" s="8">
        <v>0.25</v>
      </c>
      <c r="D307" s="7">
        <v>10</v>
      </c>
      <c r="E307" s="7">
        <v>3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2">
        <f t="shared" si="112"/>
        <v>0</v>
      </c>
      <c r="V307" s="2">
        <f t="shared" si="113"/>
        <v>0</v>
      </c>
      <c r="W307" s="2">
        <f t="shared" si="110"/>
        <v>0</v>
      </c>
      <c r="X307" s="2">
        <f t="shared" si="114"/>
        <v>0</v>
      </c>
      <c r="Y307" s="2">
        <f t="shared" si="111"/>
        <v>0</v>
      </c>
      <c r="Z307" s="2">
        <f t="shared" si="115"/>
        <v>0</v>
      </c>
      <c r="AA307" s="5">
        <v>0.65</v>
      </c>
      <c r="AB307" s="5">
        <v>0.85399999999999998</v>
      </c>
      <c r="AC307" s="5">
        <v>1.198</v>
      </c>
      <c r="AD307" s="5">
        <v>1.292</v>
      </c>
      <c r="AE307" s="5">
        <v>1.391</v>
      </c>
      <c r="AF307" s="5">
        <v>1.657</v>
      </c>
      <c r="AG307" s="7">
        <v>6</v>
      </c>
      <c r="AH307" s="7">
        <v>6</v>
      </c>
      <c r="AI307" s="2">
        <v>0</v>
      </c>
      <c r="AJ307" s="30">
        <f t="shared" si="138"/>
        <v>0.15596527575614669</v>
      </c>
      <c r="AK307" s="32">
        <f t="shared" si="139"/>
        <v>0.10190606929761863</v>
      </c>
      <c r="AL307" s="32">
        <f t="shared" si="140"/>
        <v>0.11449572024214405</v>
      </c>
      <c r="AM307" s="4">
        <f t="shared" si="118"/>
        <v>0.16783333333333336</v>
      </c>
    </row>
    <row r="308" spans="1:39">
      <c r="A308" s="19" t="s">
        <v>62</v>
      </c>
      <c r="B308" s="19" t="s">
        <v>57</v>
      </c>
      <c r="C308" s="8">
        <v>0.25</v>
      </c>
      <c r="D308" s="7">
        <v>10</v>
      </c>
      <c r="E308" s="7">
        <v>4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2">
        <f t="shared" si="112"/>
        <v>0</v>
      </c>
      <c r="V308" s="2">
        <f t="shared" si="113"/>
        <v>0</v>
      </c>
      <c r="W308" s="2">
        <f t="shared" si="110"/>
        <v>0</v>
      </c>
      <c r="X308" s="2">
        <f t="shared" si="114"/>
        <v>0</v>
      </c>
      <c r="Y308" s="2">
        <f t="shared" si="111"/>
        <v>0</v>
      </c>
      <c r="Z308" s="2">
        <f t="shared" si="115"/>
        <v>0</v>
      </c>
      <c r="AA308" s="5">
        <v>0.65900000000000003</v>
      </c>
      <c r="AB308" s="5">
        <v>0.85899999999999999</v>
      </c>
      <c r="AC308" s="5">
        <v>1.17</v>
      </c>
      <c r="AD308" s="5">
        <v>1.3460000000000001</v>
      </c>
      <c r="AE308" s="5">
        <v>1.4119999999999999</v>
      </c>
      <c r="AF308" s="5">
        <v>1.6659999999999999</v>
      </c>
      <c r="AG308" s="7">
        <v>6</v>
      </c>
      <c r="AH308" s="7">
        <v>6</v>
      </c>
      <c r="AI308" s="2">
        <v>0</v>
      </c>
      <c r="AJ308" s="30">
        <f t="shared" si="138"/>
        <v>0.15457621470404678</v>
      </c>
      <c r="AK308" s="32">
        <f t="shared" si="139"/>
        <v>9.567258221488241E-2</v>
      </c>
      <c r="AL308" s="32">
        <f t="shared" si="140"/>
        <v>0.11902816261702764</v>
      </c>
      <c r="AM308" s="4">
        <f t="shared" si="118"/>
        <v>0.16783333333333331</v>
      </c>
    </row>
    <row r="309" spans="1:39">
      <c r="A309" s="19" t="s">
        <v>62</v>
      </c>
      <c r="B309" s="19" t="s">
        <v>57</v>
      </c>
      <c r="C309" s="8">
        <v>0.5</v>
      </c>
      <c r="D309" s="7">
        <v>10</v>
      </c>
      <c r="E309" s="7">
        <v>1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2">
        <f t="shared" si="112"/>
        <v>0</v>
      </c>
      <c r="V309" s="2">
        <f t="shared" si="113"/>
        <v>0</v>
      </c>
      <c r="W309" s="2">
        <f t="shared" si="110"/>
        <v>0</v>
      </c>
      <c r="X309" s="2">
        <f t="shared" si="114"/>
        <v>0</v>
      </c>
      <c r="Y309" s="2">
        <f t="shared" si="111"/>
        <v>0</v>
      </c>
      <c r="Z309" s="2">
        <f t="shared" si="115"/>
        <v>0</v>
      </c>
      <c r="AA309" s="5">
        <v>0.64400000000000002</v>
      </c>
      <c r="AB309" s="5">
        <v>0.755</v>
      </c>
      <c r="AC309" s="5">
        <v>1.0629999999999999</v>
      </c>
      <c r="AD309" s="5">
        <v>1.1259999999999999</v>
      </c>
      <c r="AE309" s="5">
        <v>1.3360000000000001</v>
      </c>
      <c r="AF309" s="5">
        <v>1.611</v>
      </c>
      <c r="AG309" s="7">
        <v>6</v>
      </c>
      <c r="AH309" s="7">
        <v>6</v>
      </c>
      <c r="AI309" s="2">
        <v>0</v>
      </c>
      <c r="AJ309" s="30">
        <f t="shared" si="138"/>
        <v>0.15281860951210346</v>
      </c>
      <c r="AK309" s="32">
        <f t="shared" si="139"/>
        <v>8.3525275372932362E-2</v>
      </c>
      <c r="AL309" s="32">
        <f t="shared" si="140"/>
        <v>9.3121347099213658E-2</v>
      </c>
      <c r="AM309" s="4">
        <f t="shared" si="118"/>
        <v>0.16116666666666665</v>
      </c>
    </row>
    <row r="310" spans="1:39">
      <c r="A310" s="19" t="s">
        <v>62</v>
      </c>
      <c r="B310" s="19" t="s">
        <v>57</v>
      </c>
      <c r="C310" s="8">
        <v>0.5</v>
      </c>
      <c r="D310" s="7">
        <v>10</v>
      </c>
      <c r="E310" s="7">
        <v>2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2">
        <f t="shared" si="112"/>
        <v>0</v>
      </c>
      <c r="V310" s="2">
        <f t="shared" si="113"/>
        <v>0</v>
      </c>
      <c r="W310" s="2">
        <f t="shared" si="110"/>
        <v>0</v>
      </c>
      <c r="X310" s="2">
        <f t="shared" si="114"/>
        <v>0</v>
      </c>
      <c r="Y310" s="2">
        <f t="shared" si="111"/>
        <v>0</v>
      </c>
      <c r="Z310" s="2">
        <f t="shared" si="115"/>
        <v>0</v>
      </c>
      <c r="AA310" s="5">
        <v>0.64600000000000002</v>
      </c>
      <c r="AB310" s="5">
        <v>0.76</v>
      </c>
      <c r="AC310" s="5">
        <v>0.77400000000000002</v>
      </c>
      <c r="AD310" s="5">
        <v>1.1870000000000001</v>
      </c>
      <c r="AE310" s="5">
        <v>1.3180000000000001</v>
      </c>
      <c r="AF310" s="5">
        <v>1.6359999999999999</v>
      </c>
      <c r="AG310" s="7">
        <v>6</v>
      </c>
      <c r="AH310" s="7">
        <v>6</v>
      </c>
      <c r="AI310" s="2">
        <v>0</v>
      </c>
      <c r="AJ310" s="30">
        <f t="shared" si="138"/>
        <v>0.15486833556334842</v>
      </c>
      <c r="AK310" s="32">
        <f t="shared" si="139"/>
        <v>3.0128728301187555E-2</v>
      </c>
      <c r="AL310" s="32">
        <f t="shared" si="140"/>
        <v>0.10139748180451104</v>
      </c>
      <c r="AM310" s="4">
        <f t="shared" si="118"/>
        <v>0.16499999999999998</v>
      </c>
    </row>
    <row r="311" spans="1:39">
      <c r="A311" s="19" t="s">
        <v>62</v>
      </c>
      <c r="B311" s="19" t="s">
        <v>57</v>
      </c>
      <c r="C311" s="8">
        <v>0.5</v>
      </c>
      <c r="D311" s="7">
        <v>10</v>
      </c>
      <c r="E311" s="7">
        <v>3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2">
        <f t="shared" si="112"/>
        <v>0</v>
      </c>
      <c r="V311" s="2">
        <f t="shared" si="113"/>
        <v>0</v>
      </c>
      <c r="W311" s="2">
        <f t="shared" si="110"/>
        <v>0</v>
      </c>
      <c r="X311" s="2">
        <f t="shared" si="114"/>
        <v>0</v>
      </c>
      <c r="Y311" s="2">
        <f t="shared" si="111"/>
        <v>0</v>
      </c>
      <c r="Z311" s="2">
        <f t="shared" si="115"/>
        <v>0</v>
      </c>
      <c r="AA311" s="5">
        <v>0.65900000000000003</v>
      </c>
      <c r="AB311" s="5">
        <v>0.78600000000000003</v>
      </c>
      <c r="AC311" s="5">
        <v>1.085</v>
      </c>
      <c r="AD311" s="5">
        <v>1.1819999999999999</v>
      </c>
      <c r="AE311" s="5">
        <v>1.369</v>
      </c>
      <c r="AF311" s="5">
        <v>1.661</v>
      </c>
      <c r="AG311" s="7">
        <v>6</v>
      </c>
      <c r="AH311" s="7">
        <v>6</v>
      </c>
      <c r="AI311" s="2">
        <v>0</v>
      </c>
      <c r="AJ311" s="30">
        <f t="shared" si="138"/>
        <v>0.15407526251846462</v>
      </c>
      <c r="AK311" s="32">
        <f t="shared" si="139"/>
        <v>8.3101955245342113E-2</v>
      </c>
      <c r="AL311" s="32">
        <f t="shared" si="140"/>
        <v>9.7373277243922696E-2</v>
      </c>
      <c r="AM311" s="4">
        <f t="shared" si="118"/>
        <v>0.16700000000000001</v>
      </c>
    </row>
    <row r="312" spans="1:39">
      <c r="A312" s="19" t="s">
        <v>62</v>
      </c>
      <c r="B312" s="19" t="s">
        <v>57</v>
      </c>
      <c r="C312" s="8">
        <v>0.5</v>
      </c>
      <c r="D312" s="7">
        <v>10</v>
      </c>
      <c r="E312" s="7">
        <v>4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2">
        <f t="shared" si="112"/>
        <v>0</v>
      </c>
      <c r="V312" s="2">
        <f t="shared" si="113"/>
        <v>0</v>
      </c>
      <c r="W312" s="2">
        <f t="shared" si="110"/>
        <v>0</v>
      </c>
      <c r="X312" s="2">
        <f t="shared" si="114"/>
        <v>0</v>
      </c>
      <c r="Y312" s="2">
        <f t="shared" si="111"/>
        <v>0</v>
      </c>
      <c r="Z312" s="2">
        <f t="shared" si="115"/>
        <v>0</v>
      </c>
      <c r="AA312" s="5">
        <v>0.66</v>
      </c>
      <c r="AB312" s="5">
        <v>0.78300000000000003</v>
      </c>
      <c r="AC312" s="5">
        <v>0.80600000000000005</v>
      </c>
      <c r="AD312" s="5">
        <v>1.18</v>
      </c>
      <c r="AE312" s="5">
        <v>1.145</v>
      </c>
      <c r="AF312" s="13">
        <v>1.72</v>
      </c>
      <c r="AG312" s="15">
        <v>8</v>
      </c>
      <c r="AH312" s="15">
        <v>8</v>
      </c>
      <c r="AI312" s="2">
        <v>0</v>
      </c>
      <c r="AJ312" s="30">
        <f t="shared" si="138"/>
        <v>0.11972996684837843</v>
      </c>
      <c r="AK312" s="32">
        <f t="shared" si="139"/>
        <v>2.4980488435769631E-2</v>
      </c>
      <c r="AL312" s="32">
        <f t="shared" si="140"/>
        <v>7.2628735304904879E-2</v>
      </c>
      <c r="AM312" s="4">
        <f t="shared" si="118"/>
        <v>0.13250000000000001</v>
      </c>
    </row>
    <row r="313" spans="1:39">
      <c r="A313" s="19" t="s">
        <v>62</v>
      </c>
      <c r="B313" s="19" t="s">
        <v>57</v>
      </c>
      <c r="C313" s="8">
        <v>0</v>
      </c>
      <c r="D313" s="7">
        <v>25</v>
      </c>
      <c r="E313" s="7">
        <v>1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2">
        <f t="shared" si="112"/>
        <v>0</v>
      </c>
      <c r="V313" s="2">
        <f t="shared" si="113"/>
        <v>0</v>
      </c>
      <c r="W313" s="2">
        <f t="shared" si="110"/>
        <v>0</v>
      </c>
      <c r="X313" s="2">
        <f t="shared" si="114"/>
        <v>0</v>
      </c>
      <c r="Y313" s="2">
        <f t="shared" si="111"/>
        <v>0</v>
      </c>
      <c r="Z313" s="2">
        <f t="shared" si="115"/>
        <v>0</v>
      </c>
      <c r="AA313" s="5">
        <v>0.67500000000000004</v>
      </c>
      <c r="AB313" s="5">
        <v>0.88700000000000001</v>
      </c>
      <c r="AC313" s="5">
        <v>1.1839999999999999</v>
      </c>
      <c r="AD313" s="5">
        <v>1.369</v>
      </c>
      <c r="AE313" s="5">
        <v>1.542</v>
      </c>
      <c r="AF313" s="13">
        <v>1.661</v>
      </c>
      <c r="AG313" s="15">
        <v>6</v>
      </c>
      <c r="AH313" s="15">
        <v>6</v>
      </c>
      <c r="AI313" s="2">
        <v>0</v>
      </c>
      <c r="AJ313" s="30">
        <f t="shared" si="138"/>
        <v>0.1500770697901275</v>
      </c>
      <c r="AK313" s="32">
        <f t="shared" si="139"/>
        <v>9.3656854095236844E-2</v>
      </c>
      <c r="AL313" s="32">
        <f t="shared" si="140"/>
        <v>0.11785385573598649</v>
      </c>
      <c r="AM313" s="4">
        <f t="shared" si="118"/>
        <v>0.16433333333333333</v>
      </c>
    </row>
    <row r="314" spans="1:39">
      <c r="A314" s="19" t="s">
        <v>62</v>
      </c>
      <c r="B314" s="19" t="s">
        <v>57</v>
      </c>
      <c r="C314" s="8">
        <v>0</v>
      </c>
      <c r="D314" s="7">
        <v>25</v>
      </c>
      <c r="E314" s="7">
        <v>2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2">
        <f t="shared" si="112"/>
        <v>0</v>
      </c>
      <c r="V314" s="2">
        <f t="shared" si="113"/>
        <v>0</v>
      </c>
      <c r="W314" s="2">
        <f t="shared" si="110"/>
        <v>0</v>
      </c>
      <c r="X314" s="2">
        <f t="shared" si="114"/>
        <v>0</v>
      </c>
      <c r="Y314" s="2">
        <f t="shared" si="111"/>
        <v>0</v>
      </c>
      <c r="Z314" s="2">
        <f t="shared" si="115"/>
        <v>0</v>
      </c>
      <c r="AA314" s="5">
        <v>0.63300000000000001</v>
      </c>
      <c r="AB314" s="5">
        <v>0.80900000000000005</v>
      </c>
      <c r="AC314" s="5">
        <v>1.0369999999999999</v>
      </c>
      <c r="AD314" s="5">
        <v>1.3109999999999999</v>
      </c>
      <c r="AE314" s="5">
        <v>1.419</v>
      </c>
      <c r="AF314" s="13">
        <v>1.6040000000000001</v>
      </c>
      <c r="AG314" s="15">
        <v>7</v>
      </c>
      <c r="AH314" s="15">
        <v>7</v>
      </c>
      <c r="AI314" s="2">
        <v>0</v>
      </c>
      <c r="AJ314" s="30">
        <f t="shared" si="138"/>
        <v>0.1328264808974691</v>
      </c>
      <c r="AK314" s="32">
        <f t="shared" si="139"/>
        <v>7.0516683726478721E-2</v>
      </c>
      <c r="AL314" s="32">
        <f t="shared" si="140"/>
        <v>0.10401072308850336</v>
      </c>
      <c r="AM314" s="4">
        <f t="shared" si="118"/>
        <v>0.13871428571428573</v>
      </c>
    </row>
    <row r="315" spans="1:39">
      <c r="A315" s="19" t="s">
        <v>62</v>
      </c>
      <c r="B315" s="19" t="s">
        <v>57</v>
      </c>
      <c r="C315" s="8">
        <v>0</v>
      </c>
      <c r="D315" s="7">
        <v>25</v>
      </c>
      <c r="E315" s="7">
        <v>3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2">
        <f t="shared" si="112"/>
        <v>0</v>
      </c>
      <c r="V315" s="2">
        <f t="shared" si="113"/>
        <v>0</v>
      </c>
      <c r="W315" s="2">
        <f t="shared" si="110"/>
        <v>0</v>
      </c>
      <c r="X315" s="2">
        <f t="shared" si="114"/>
        <v>0</v>
      </c>
      <c r="Y315" s="2">
        <f t="shared" si="111"/>
        <v>0</v>
      </c>
      <c r="Z315" s="2">
        <f t="shared" si="115"/>
        <v>0</v>
      </c>
      <c r="AA315" s="5">
        <v>0.65400000000000003</v>
      </c>
      <c r="AB315" s="5">
        <v>0.85599999999999998</v>
      </c>
      <c r="AC315" s="5">
        <v>1.133</v>
      </c>
      <c r="AD315" s="5">
        <v>1.3859999999999999</v>
      </c>
      <c r="AE315" s="5">
        <v>1.4990000000000001</v>
      </c>
      <c r="AF315" s="13">
        <v>1.5860000000000001</v>
      </c>
      <c r="AG315" s="15">
        <v>6</v>
      </c>
      <c r="AH315" s="15">
        <v>6</v>
      </c>
      <c r="AI315" s="2">
        <v>0</v>
      </c>
      <c r="AJ315" s="30">
        <f t="shared" si="138"/>
        <v>0.14764384178959911</v>
      </c>
      <c r="AK315" s="32">
        <f t="shared" si="139"/>
        <v>9.1586151595134599E-2</v>
      </c>
      <c r="AL315" s="32">
        <f t="shared" si="140"/>
        <v>0.12517830471544164</v>
      </c>
      <c r="AM315" s="4">
        <f t="shared" si="118"/>
        <v>0.15533333333333335</v>
      </c>
    </row>
    <row r="316" spans="1:39">
      <c r="A316" s="19" t="s">
        <v>62</v>
      </c>
      <c r="B316" s="19" t="s">
        <v>57</v>
      </c>
      <c r="C316" s="8">
        <v>0</v>
      </c>
      <c r="D316" s="7">
        <v>25</v>
      </c>
      <c r="E316" s="7">
        <v>4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2">
        <f t="shared" si="112"/>
        <v>0</v>
      </c>
      <c r="V316" s="2">
        <f t="shared" si="113"/>
        <v>0</v>
      </c>
      <c r="W316" s="2">
        <f t="shared" si="110"/>
        <v>0</v>
      </c>
      <c r="X316" s="2">
        <f t="shared" si="114"/>
        <v>0</v>
      </c>
      <c r="Y316" s="2">
        <f t="shared" si="111"/>
        <v>0</v>
      </c>
      <c r="Z316" s="2">
        <f t="shared" si="115"/>
        <v>0</v>
      </c>
      <c r="AA316" s="5">
        <v>0.63800000000000001</v>
      </c>
      <c r="AB316" s="5">
        <v>0.82399999999999995</v>
      </c>
      <c r="AC316" s="5">
        <v>1.05</v>
      </c>
      <c r="AD316" s="5">
        <v>1.3129999999999999</v>
      </c>
      <c r="AE316" s="5">
        <v>1.4139999999999999</v>
      </c>
      <c r="AF316" s="13">
        <v>1.5629999999999999</v>
      </c>
      <c r="AG316" s="15">
        <v>7</v>
      </c>
      <c r="AH316" s="15">
        <v>7</v>
      </c>
      <c r="AI316" s="2">
        <v>0</v>
      </c>
      <c r="AJ316" s="30">
        <f t="shared" si="138"/>
        <v>0.12800343529666952</v>
      </c>
      <c r="AK316" s="32">
        <f t="shared" si="139"/>
        <v>7.1172451400968464E-2</v>
      </c>
      <c r="AL316" s="32">
        <f t="shared" si="140"/>
        <v>0.1031045129940009</v>
      </c>
      <c r="AM316" s="4">
        <f t="shared" si="118"/>
        <v>0.13214285714285715</v>
      </c>
    </row>
    <row r="317" spans="1:39">
      <c r="A317" s="19" t="s">
        <v>62</v>
      </c>
      <c r="B317" s="19" t="s">
        <v>57</v>
      </c>
      <c r="C317" s="8">
        <v>0.1</v>
      </c>
      <c r="D317" s="7">
        <v>25</v>
      </c>
      <c r="E317" s="7">
        <v>1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2">
        <f t="shared" si="112"/>
        <v>0</v>
      </c>
      <c r="V317" s="2">
        <f t="shared" si="113"/>
        <v>0</v>
      </c>
      <c r="W317" s="2">
        <f t="shared" si="110"/>
        <v>0</v>
      </c>
      <c r="X317" s="2">
        <f t="shared" si="114"/>
        <v>0</v>
      </c>
      <c r="Y317" s="2">
        <f t="shared" si="111"/>
        <v>0</v>
      </c>
      <c r="Z317" s="2">
        <f t="shared" si="115"/>
        <v>0</v>
      </c>
      <c r="AA317" s="5">
        <v>0.64400000000000002</v>
      </c>
      <c r="AB317" s="5">
        <v>0.82099999999999995</v>
      </c>
      <c r="AC317" s="5">
        <v>1.077</v>
      </c>
      <c r="AD317" s="5">
        <v>1.337</v>
      </c>
      <c r="AE317" s="5">
        <v>1.4890000000000001</v>
      </c>
      <c r="AF317" s="13">
        <v>1.7629999999999999</v>
      </c>
      <c r="AG317" s="15">
        <v>7</v>
      </c>
      <c r="AH317" s="15">
        <v>7</v>
      </c>
      <c r="AI317" s="2">
        <v>0</v>
      </c>
      <c r="AJ317" s="30">
        <f t="shared" si="138"/>
        <v>0.14386763661335952</v>
      </c>
      <c r="AK317" s="32">
        <f t="shared" si="139"/>
        <v>7.3462278721719274E-2</v>
      </c>
      <c r="AL317" s="32">
        <f t="shared" si="140"/>
        <v>0.10435497871394135</v>
      </c>
      <c r="AM317" s="4">
        <f t="shared" si="118"/>
        <v>0.15985714285714284</v>
      </c>
    </row>
    <row r="318" spans="1:39">
      <c r="A318" s="19" t="s">
        <v>62</v>
      </c>
      <c r="B318" s="19" t="s">
        <v>57</v>
      </c>
      <c r="C318" s="8">
        <v>0.1</v>
      </c>
      <c r="D318" s="7">
        <v>25</v>
      </c>
      <c r="E318" s="7">
        <v>2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2">
        <f t="shared" si="112"/>
        <v>0</v>
      </c>
      <c r="V318" s="2">
        <f t="shared" si="113"/>
        <v>0</v>
      </c>
      <c r="W318" s="2">
        <f t="shared" si="110"/>
        <v>0</v>
      </c>
      <c r="X318" s="2">
        <f t="shared" si="114"/>
        <v>0</v>
      </c>
      <c r="Y318" s="2">
        <f t="shared" si="111"/>
        <v>0</v>
      </c>
      <c r="Z318" s="2">
        <f t="shared" si="115"/>
        <v>0</v>
      </c>
      <c r="AA318" s="5">
        <v>0.63800000000000001</v>
      </c>
      <c r="AB318" s="5">
        <v>0.85299999999999998</v>
      </c>
      <c r="AC318" s="5">
        <v>1.115</v>
      </c>
      <c r="AD318" s="5">
        <v>1.411</v>
      </c>
      <c r="AE318" s="5">
        <v>1.42</v>
      </c>
      <c r="AF318" s="5">
        <v>1.7929999999999999</v>
      </c>
      <c r="AG318" s="7">
        <v>7</v>
      </c>
      <c r="AH318" s="7">
        <v>7</v>
      </c>
      <c r="AI318" s="2">
        <v>0</v>
      </c>
      <c r="AJ318" s="30">
        <f t="shared" si="138"/>
        <v>0.14761531289433472</v>
      </c>
      <c r="AK318" s="32">
        <f t="shared" si="139"/>
        <v>7.9753057221347026E-2</v>
      </c>
      <c r="AL318" s="32">
        <f t="shared" si="140"/>
        <v>0.11338795264400343</v>
      </c>
      <c r="AM318" s="4">
        <f t="shared" si="118"/>
        <v>0.16499999999999998</v>
      </c>
    </row>
    <row r="319" spans="1:39">
      <c r="A319" s="19" t="s">
        <v>62</v>
      </c>
      <c r="B319" s="19" t="s">
        <v>57</v>
      </c>
      <c r="C319" s="8">
        <v>0.1</v>
      </c>
      <c r="D319" s="7">
        <v>25</v>
      </c>
      <c r="E319" s="7">
        <v>3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2">
        <f t="shared" si="112"/>
        <v>0</v>
      </c>
      <c r="V319" s="2">
        <f t="shared" si="113"/>
        <v>0</v>
      </c>
      <c r="W319" s="2">
        <f t="shared" si="110"/>
        <v>0</v>
      </c>
      <c r="X319" s="2">
        <f t="shared" si="114"/>
        <v>0</v>
      </c>
      <c r="Y319" s="2">
        <f t="shared" si="111"/>
        <v>0</v>
      </c>
      <c r="Z319" s="2">
        <f t="shared" si="115"/>
        <v>0</v>
      </c>
      <c r="AA319" s="5">
        <v>0.65400000000000003</v>
      </c>
      <c r="AB319" s="5">
        <v>0.83</v>
      </c>
      <c r="AC319" s="5">
        <v>1.153</v>
      </c>
      <c r="AD319" s="5">
        <v>1.4590000000000001</v>
      </c>
      <c r="AE319" s="5">
        <v>1.47</v>
      </c>
      <c r="AF319" s="5">
        <v>1.601</v>
      </c>
      <c r="AG319" s="7">
        <v>6</v>
      </c>
      <c r="AH319" s="7">
        <v>6</v>
      </c>
      <c r="AI319" s="2">
        <v>0</v>
      </c>
      <c r="AJ319" s="30">
        <f t="shared" si="138"/>
        <v>0.14921272692325266</v>
      </c>
      <c r="AK319" s="32">
        <f t="shared" si="139"/>
        <v>9.4502528135310057E-2</v>
      </c>
      <c r="AL319" s="32">
        <f t="shared" si="140"/>
        <v>0.13373319951093118</v>
      </c>
      <c r="AM319" s="4">
        <f t="shared" si="118"/>
        <v>0.15783333333333333</v>
      </c>
    </row>
    <row r="320" spans="1:39">
      <c r="A320" s="19" t="s">
        <v>62</v>
      </c>
      <c r="B320" s="19" t="s">
        <v>57</v>
      </c>
      <c r="C320" s="8">
        <v>0.1</v>
      </c>
      <c r="D320" s="7">
        <v>25</v>
      </c>
      <c r="E320" s="7">
        <v>4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2">
        <f t="shared" si="112"/>
        <v>0</v>
      </c>
      <c r="V320" s="2">
        <f t="shared" si="113"/>
        <v>0</v>
      </c>
      <c r="W320" s="2">
        <f t="shared" si="110"/>
        <v>0</v>
      </c>
      <c r="X320" s="2">
        <f t="shared" si="114"/>
        <v>0</v>
      </c>
      <c r="Y320" s="2">
        <f t="shared" si="111"/>
        <v>0</v>
      </c>
      <c r="Z320" s="2">
        <f t="shared" si="115"/>
        <v>0</v>
      </c>
      <c r="AA320" s="5">
        <v>0.66300000000000003</v>
      </c>
      <c r="AB320" s="5">
        <v>0.84699999999999998</v>
      </c>
      <c r="AC320" s="5">
        <v>1.1060000000000001</v>
      </c>
      <c r="AD320" s="5">
        <v>1.371</v>
      </c>
      <c r="AE320" s="5">
        <v>1.43</v>
      </c>
      <c r="AF320" s="9" t="s">
        <v>15</v>
      </c>
      <c r="AG320" s="10" t="s">
        <v>15</v>
      </c>
      <c r="AH320" s="10">
        <v>6</v>
      </c>
      <c r="AI320" s="10">
        <v>1</v>
      </c>
      <c r="AJ320" s="10" t="s">
        <v>15</v>
      </c>
      <c r="AK320" s="10" t="s">
        <v>15</v>
      </c>
      <c r="AL320" s="10" t="s">
        <v>15</v>
      </c>
      <c r="AM320" s="10" t="s">
        <v>15</v>
      </c>
    </row>
    <row r="321" spans="1:39">
      <c r="A321" s="19" t="s">
        <v>62</v>
      </c>
      <c r="B321" s="19" t="s">
        <v>57</v>
      </c>
      <c r="C321" s="8">
        <v>0.25</v>
      </c>
      <c r="D321" s="7">
        <v>25</v>
      </c>
      <c r="E321" s="7">
        <v>1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2">
        <f t="shared" si="112"/>
        <v>0</v>
      </c>
      <c r="V321" s="2">
        <f t="shared" si="113"/>
        <v>0</v>
      </c>
      <c r="W321" s="2">
        <f t="shared" si="110"/>
        <v>0</v>
      </c>
      <c r="X321" s="2">
        <f t="shared" si="114"/>
        <v>0</v>
      </c>
      <c r="Y321" s="2">
        <f t="shared" si="111"/>
        <v>0</v>
      </c>
      <c r="Z321" s="2">
        <f t="shared" si="115"/>
        <v>0</v>
      </c>
      <c r="AA321" s="5">
        <v>0.64800000000000002</v>
      </c>
      <c r="AB321" s="5">
        <v>0.84099999999999997</v>
      </c>
      <c r="AC321" s="5">
        <v>1.157</v>
      </c>
      <c r="AD321" s="5">
        <v>1.2609999999999999</v>
      </c>
      <c r="AE321" s="5">
        <v>1.397</v>
      </c>
      <c r="AF321" s="5">
        <v>1.5920000000000001</v>
      </c>
      <c r="AG321" s="7">
        <v>6</v>
      </c>
      <c r="AH321" s="7">
        <v>6</v>
      </c>
      <c r="AI321" s="2">
        <v>0</v>
      </c>
      <c r="AJ321" s="30">
        <f>(LN(AF321 / AA321))/AG321</f>
        <v>0.14980927834200894</v>
      </c>
      <c r="AK321" s="32">
        <f>(LN(AC321 / AA321))/AG321</f>
        <v>9.6615838473566987E-2</v>
      </c>
      <c r="AL321" s="32">
        <f>(LN(AD321 / AA321))/AG321</f>
        <v>0.11096160660210747</v>
      </c>
      <c r="AM321" s="4">
        <f t="shared" si="118"/>
        <v>0.15733333333333335</v>
      </c>
    </row>
    <row r="322" spans="1:39">
      <c r="A322" s="19" t="s">
        <v>62</v>
      </c>
      <c r="B322" s="19" t="s">
        <v>57</v>
      </c>
      <c r="C322" s="8">
        <v>0.25</v>
      </c>
      <c r="D322" s="7">
        <v>25</v>
      </c>
      <c r="E322" s="7">
        <v>2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2">
        <f t="shared" si="112"/>
        <v>0</v>
      </c>
      <c r="V322" s="2">
        <f t="shared" si="113"/>
        <v>0</v>
      </c>
      <c r="W322" s="2">
        <f t="shared" ref="W322:W385" si="141">MAX(G322,J322,M322,P322, S322)</f>
        <v>0</v>
      </c>
      <c r="X322" s="2">
        <f t="shared" si="114"/>
        <v>0</v>
      </c>
      <c r="Y322" s="2">
        <f t="shared" ref="Y322:Y385" si="142">MAX(H322,K322,N322,Q322, T322)</f>
        <v>0</v>
      </c>
      <c r="Z322" s="2">
        <f t="shared" si="115"/>
        <v>0</v>
      </c>
      <c r="AA322" s="5">
        <v>0.65100000000000002</v>
      </c>
      <c r="AB322" s="18" t="s">
        <v>15</v>
      </c>
      <c r="AC322" s="18" t="s">
        <v>15</v>
      </c>
      <c r="AD322" s="18" t="s">
        <v>15</v>
      </c>
      <c r="AE322" s="18" t="s">
        <v>15</v>
      </c>
      <c r="AF322" s="9" t="s">
        <v>15</v>
      </c>
      <c r="AG322" s="10" t="s">
        <v>15</v>
      </c>
      <c r="AH322" s="10">
        <v>2</v>
      </c>
      <c r="AI322" s="10">
        <v>1</v>
      </c>
      <c r="AJ322" s="10" t="s">
        <v>15</v>
      </c>
      <c r="AK322" s="10" t="s">
        <v>15</v>
      </c>
      <c r="AL322" s="10" t="s">
        <v>15</v>
      </c>
      <c r="AM322" s="10" t="s">
        <v>15</v>
      </c>
    </row>
    <row r="323" spans="1:39">
      <c r="A323" s="19" t="s">
        <v>62</v>
      </c>
      <c r="B323" s="19" t="s">
        <v>57</v>
      </c>
      <c r="C323" s="8">
        <v>0.25</v>
      </c>
      <c r="D323" s="7">
        <v>25</v>
      </c>
      <c r="E323" s="7">
        <v>3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2">
        <f t="shared" ref="U323:U386" si="143">MAX(F323,I323,L323,O323, R323)</f>
        <v>0</v>
      </c>
      <c r="V323" s="2">
        <f t="shared" ref="V323:V386" si="144">MAX(I323,L323,O323, R323)</f>
        <v>0</v>
      </c>
      <c r="W323" s="2">
        <f t="shared" si="141"/>
        <v>0</v>
      </c>
      <c r="X323" s="2">
        <f t="shared" ref="X323:X386" si="145">MAX(J323,M323,P323, S323)</f>
        <v>0</v>
      </c>
      <c r="Y323" s="2">
        <f t="shared" si="142"/>
        <v>0</v>
      </c>
      <c r="Z323" s="2">
        <f t="shared" ref="Z323:Z386" si="146">MAX(K323,N323,Q323, T323)</f>
        <v>0</v>
      </c>
      <c r="AA323" s="5">
        <v>0.65400000000000003</v>
      </c>
      <c r="AB323" s="5">
        <v>0.81899999999999995</v>
      </c>
      <c r="AC323" s="5">
        <v>1.169</v>
      </c>
      <c r="AD323" s="5">
        <v>1.2689999999999999</v>
      </c>
      <c r="AE323" s="5">
        <v>1.3919999999999999</v>
      </c>
      <c r="AF323" s="5">
        <v>1.6459999999999999</v>
      </c>
      <c r="AG323" s="7">
        <v>6</v>
      </c>
      <c r="AH323" s="7">
        <v>6</v>
      </c>
      <c r="AI323" s="2">
        <v>0</v>
      </c>
      <c r="AJ323" s="30">
        <f>(LN(AF323 / AA323))/AG323</f>
        <v>0.15383267162996941</v>
      </c>
      <c r="AK323" s="32">
        <f>(LN(AC323 / AA323))/AG323</f>
        <v>9.6799435002478285E-2</v>
      </c>
      <c r="AL323" s="32">
        <f>(LN(AD323 / AA323))/AG323</f>
        <v>0.11047951937619814</v>
      </c>
      <c r="AM323" s="4">
        <f t="shared" ref="AM323:AM379" si="147">(AF323-AA323)/AG323</f>
        <v>0.1653333333333333</v>
      </c>
    </row>
    <row r="324" spans="1:39">
      <c r="A324" s="19" t="s">
        <v>62</v>
      </c>
      <c r="B324" s="19" t="s">
        <v>57</v>
      </c>
      <c r="C324" s="8">
        <v>0.25</v>
      </c>
      <c r="D324" s="7">
        <v>25</v>
      </c>
      <c r="E324" s="7">
        <v>4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2">
        <f t="shared" si="143"/>
        <v>0</v>
      </c>
      <c r="V324" s="2">
        <f t="shared" si="144"/>
        <v>0</v>
      </c>
      <c r="W324" s="2">
        <f t="shared" si="141"/>
        <v>0</v>
      </c>
      <c r="X324" s="2">
        <f t="shared" si="145"/>
        <v>0</v>
      </c>
      <c r="Y324" s="2">
        <f t="shared" si="142"/>
        <v>0</v>
      </c>
      <c r="Z324" s="2">
        <f t="shared" si="146"/>
        <v>0</v>
      </c>
      <c r="AA324" s="5">
        <v>0.65100000000000002</v>
      </c>
      <c r="AB324" s="18" t="s">
        <v>15</v>
      </c>
      <c r="AC324" s="18" t="s">
        <v>15</v>
      </c>
      <c r="AD324" s="18" t="s">
        <v>15</v>
      </c>
      <c r="AE324" s="18" t="s">
        <v>15</v>
      </c>
      <c r="AF324" s="9" t="s">
        <v>15</v>
      </c>
      <c r="AG324" s="10" t="s">
        <v>15</v>
      </c>
      <c r="AH324" s="10">
        <v>2</v>
      </c>
      <c r="AI324" s="10">
        <v>1</v>
      </c>
      <c r="AJ324" s="10" t="s">
        <v>15</v>
      </c>
      <c r="AK324" s="10" t="s">
        <v>15</v>
      </c>
      <c r="AL324" s="10" t="s">
        <v>15</v>
      </c>
      <c r="AM324" s="10" t="s">
        <v>15</v>
      </c>
    </row>
    <row r="325" spans="1:39" s="16" customFormat="1">
      <c r="A325" s="19" t="s">
        <v>62</v>
      </c>
      <c r="B325" s="19" t="s">
        <v>57</v>
      </c>
      <c r="C325" s="8">
        <v>0.25</v>
      </c>
      <c r="D325" s="7">
        <v>25</v>
      </c>
      <c r="E325" s="7">
        <v>5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2">
        <f t="shared" si="143"/>
        <v>0</v>
      </c>
      <c r="V325" s="2">
        <f t="shared" si="144"/>
        <v>0</v>
      </c>
      <c r="W325" s="2">
        <f t="shared" si="141"/>
        <v>0</v>
      </c>
      <c r="X325" s="2">
        <f t="shared" si="145"/>
        <v>0</v>
      </c>
      <c r="Y325" s="2">
        <f t="shared" si="142"/>
        <v>0</v>
      </c>
      <c r="Z325" s="2">
        <f t="shared" si="146"/>
        <v>0</v>
      </c>
      <c r="AA325" s="5">
        <v>0.64600000000000002</v>
      </c>
      <c r="AB325" s="5">
        <v>0.81499999999999995</v>
      </c>
      <c r="AC325" s="18" t="s">
        <v>15</v>
      </c>
      <c r="AD325" s="18" t="s">
        <v>15</v>
      </c>
      <c r="AE325" s="18" t="s">
        <v>15</v>
      </c>
      <c r="AF325" s="9" t="s">
        <v>15</v>
      </c>
      <c r="AG325" s="10" t="s">
        <v>15</v>
      </c>
      <c r="AH325" s="10">
        <v>3</v>
      </c>
      <c r="AI325" s="10">
        <v>1</v>
      </c>
      <c r="AJ325" s="10" t="s">
        <v>15</v>
      </c>
      <c r="AK325" s="10" t="s">
        <v>15</v>
      </c>
      <c r="AL325" s="10" t="s">
        <v>15</v>
      </c>
      <c r="AM325" s="10" t="s">
        <v>15</v>
      </c>
    </row>
    <row r="326" spans="1:39" s="16" customFormat="1">
      <c r="A326" s="19" t="s">
        <v>62</v>
      </c>
      <c r="B326" s="19" t="s">
        <v>57</v>
      </c>
      <c r="C326" s="8">
        <v>0.25</v>
      </c>
      <c r="D326" s="7">
        <v>25</v>
      </c>
      <c r="E326" s="7">
        <v>6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2">
        <f t="shared" si="143"/>
        <v>0</v>
      </c>
      <c r="V326" s="2">
        <f t="shared" si="144"/>
        <v>0</v>
      </c>
      <c r="W326" s="2">
        <f t="shared" si="141"/>
        <v>0</v>
      </c>
      <c r="X326" s="2">
        <f t="shared" si="145"/>
        <v>0</v>
      </c>
      <c r="Y326" s="2">
        <f t="shared" si="142"/>
        <v>0</v>
      </c>
      <c r="Z326" s="2">
        <f t="shared" si="146"/>
        <v>0</v>
      </c>
      <c r="AA326" s="5">
        <v>0.64100000000000001</v>
      </c>
      <c r="AB326" s="5">
        <v>0.86199999999999999</v>
      </c>
      <c r="AC326" s="18" t="s">
        <v>15</v>
      </c>
      <c r="AD326" s="18" t="s">
        <v>15</v>
      </c>
      <c r="AE326" s="18" t="s">
        <v>15</v>
      </c>
      <c r="AF326" s="5">
        <v>1.5840000000000001</v>
      </c>
      <c r="AG326" s="7">
        <v>10</v>
      </c>
      <c r="AH326" s="7">
        <v>10</v>
      </c>
      <c r="AI326" s="2">
        <v>0</v>
      </c>
      <c r="AJ326" s="30">
        <f t="shared" ref="AJ326:AJ343" si="148">(LN(AF326 / AA326))/AG326</f>
        <v>9.0467911545370122E-2</v>
      </c>
      <c r="AK326" s="10" t="s">
        <v>15</v>
      </c>
      <c r="AL326" s="10" t="s">
        <v>15</v>
      </c>
      <c r="AM326" s="4">
        <f t="shared" si="147"/>
        <v>9.4300000000000009E-2</v>
      </c>
    </row>
    <row r="327" spans="1:39" s="16" customFormat="1">
      <c r="A327" s="19" t="s">
        <v>62</v>
      </c>
      <c r="B327" s="19" t="s">
        <v>57</v>
      </c>
      <c r="C327" s="8">
        <v>0.25</v>
      </c>
      <c r="D327" s="7">
        <v>25</v>
      </c>
      <c r="E327" s="7">
        <v>7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2">
        <f t="shared" si="143"/>
        <v>0</v>
      </c>
      <c r="V327" s="2">
        <f t="shared" si="144"/>
        <v>0</v>
      </c>
      <c r="W327" s="2">
        <f t="shared" si="141"/>
        <v>0</v>
      </c>
      <c r="X327" s="2">
        <f t="shared" si="145"/>
        <v>0</v>
      </c>
      <c r="Y327" s="2">
        <f t="shared" si="142"/>
        <v>0</v>
      </c>
      <c r="Z327" s="2">
        <f t="shared" si="146"/>
        <v>0</v>
      </c>
      <c r="AA327" s="5">
        <v>0.60499999999999998</v>
      </c>
      <c r="AB327" s="5">
        <v>0.74399999999999999</v>
      </c>
      <c r="AC327" s="18" t="s">
        <v>15</v>
      </c>
      <c r="AD327" s="18" t="s">
        <v>15</v>
      </c>
      <c r="AE327" s="18" t="s">
        <v>15</v>
      </c>
      <c r="AF327" s="5">
        <v>1.6459999999999999</v>
      </c>
      <c r="AG327" s="7">
        <v>8</v>
      </c>
      <c r="AH327" s="7">
        <v>8</v>
      </c>
      <c r="AI327" s="2">
        <v>0</v>
      </c>
      <c r="AJ327" s="30">
        <f t="shared" si="148"/>
        <v>0.12510936540077169</v>
      </c>
      <c r="AK327" s="10" t="s">
        <v>15</v>
      </c>
      <c r="AL327" s="10" t="s">
        <v>15</v>
      </c>
      <c r="AM327" s="4">
        <f t="shared" si="147"/>
        <v>0.13012499999999999</v>
      </c>
    </row>
    <row r="328" spans="1:39">
      <c r="A328" s="19" t="s">
        <v>62</v>
      </c>
      <c r="B328" s="19" t="s">
        <v>57</v>
      </c>
      <c r="C328" s="8">
        <v>0.5</v>
      </c>
      <c r="D328" s="7">
        <v>25</v>
      </c>
      <c r="E328" s="7">
        <v>1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2">
        <f t="shared" si="143"/>
        <v>0</v>
      </c>
      <c r="V328" s="2">
        <f t="shared" si="144"/>
        <v>0</v>
      </c>
      <c r="W328" s="2">
        <f t="shared" si="141"/>
        <v>0</v>
      </c>
      <c r="X328" s="2">
        <f t="shared" si="145"/>
        <v>0</v>
      </c>
      <c r="Y328" s="2">
        <f t="shared" si="142"/>
        <v>0</v>
      </c>
      <c r="Z328" s="2">
        <f t="shared" si="146"/>
        <v>0</v>
      </c>
      <c r="AA328" s="5">
        <v>0.64300000000000002</v>
      </c>
      <c r="AB328" s="5">
        <v>0.76200000000000001</v>
      </c>
      <c r="AC328" s="5">
        <v>1.0249999999999999</v>
      </c>
      <c r="AD328" s="5">
        <v>1.171</v>
      </c>
      <c r="AE328" s="5">
        <v>1.2889999999999999</v>
      </c>
      <c r="AF328" s="5">
        <v>1.6140000000000001</v>
      </c>
      <c r="AG328" s="7">
        <v>6</v>
      </c>
      <c r="AH328" s="7">
        <v>6</v>
      </c>
      <c r="AI328" s="2">
        <v>0</v>
      </c>
      <c r="AJ328" s="30">
        <f t="shared" si="148"/>
        <v>0.15338768743204578</v>
      </c>
      <c r="AK328" s="32">
        <f t="shared" ref="AK328:AK343" si="149">(LN(AC328 / AA328))/AG328</f>
        <v>7.7717194555814842E-2</v>
      </c>
      <c r="AL328" s="32">
        <f t="shared" ref="AL328:AL331" si="150">(LN(AD328 / AA328))/AG328</f>
        <v>9.9911439893349649E-2</v>
      </c>
      <c r="AM328" s="4">
        <f t="shared" si="147"/>
        <v>0.16183333333333336</v>
      </c>
    </row>
    <row r="329" spans="1:39">
      <c r="A329" s="19" t="s">
        <v>62</v>
      </c>
      <c r="B329" s="19" t="s">
        <v>57</v>
      </c>
      <c r="C329" s="8">
        <v>0.5</v>
      </c>
      <c r="D329" s="7">
        <v>25</v>
      </c>
      <c r="E329" s="7">
        <v>2</v>
      </c>
      <c r="F329" s="7">
        <v>10</v>
      </c>
      <c r="G329" s="7">
        <v>0</v>
      </c>
      <c r="H329" s="7">
        <v>10</v>
      </c>
      <c r="I329" s="7">
        <v>10</v>
      </c>
      <c r="J329" s="7">
        <v>0</v>
      </c>
      <c r="K329" s="7">
        <v>10</v>
      </c>
      <c r="L329" s="7">
        <v>10</v>
      </c>
      <c r="M329" s="7">
        <v>0</v>
      </c>
      <c r="N329" s="7">
        <v>10</v>
      </c>
      <c r="O329" s="7">
        <v>10</v>
      </c>
      <c r="P329" s="7">
        <v>0</v>
      </c>
      <c r="Q329" s="7">
        <v>10</v>
      </c>
      <c r="R329" s="7">
        <v>0</v>
      </c>
      <c r="S329" s="7">
        <v>0</v>
      </c>
      <c r="T329" s="7">
        <v>0</v>
      </c>
      <c r="U329" s="2">
        <f t="shared" si="143"/>
        <v>10</v>
      </c>
      <c r="V329" s="2">
        <f t="shared" si="144"/>
        <v>10</v>
      </c>
      <c r="W329" s="2">
        <f t="shared" si="141"/>
        <v>0</v>
      </c>
      <c r="X329" s="2">
        <f t="shared" si="145"/>
        <v>0</v>
      </c>
      <c r="Y329" s="2">
        <f t="shared" si="142"/>
        <v>10</v>
      </c>
      <c r="Z329" s="2">
        <f t="shared" si="146"/>
        <v>10</v>
      </c>
      <c r="AA329" s="5">
        <v>0.66300000000000003</v>
      </c>
      <c r="AB329" s="5">
        <v>0.84899999999999998</v>
      </c>
      <c r="AC329" s="5">
        <v>0.88400000000000001</v>
      </c>
      <c r="AD329" s="5">
        <v>1.274</v>
      </c>
      <c r="AE329" s="5">
        <v>1.419</v>
      </c>
      <c r="AF329" s="5">
        <v>1.9950000000000001</v>
      </c>
      <c r="AG329" s="7">
        <v>7</v>
      </c>
      <c r="AH329" s="7">
        <v>7</v>
      </c>
      <c r="AI329" s="2">
        <v>0</v>
      </c>
      <c r="AJ329" s="30">
        <f t="shared" si="148"/>
        <v>0.15737490559115733</v>
      </c>
      <c r="AK329" s="32">
        <f t="shared" si="149"/>
        <v>4.109743892168298E-2</v>
      </c>
      <c r="AL329" s="32">
        <f t="shared" si="150"/>
        <v>9.3305977992320863E-2</v>
      </c>
      <c r="AM329" s="4">
        <f t="shared" si="147"/>
        <v>0.19028571428571431</v>
      </c>
    </row>
    <row r="330" spans="1:39">
      <c r="A330" s="19" t="s">
        <v>62</v>
      </c>
      <c r="B330" s="19" t="s">
        <v>57</v>
      </c>
      <c r="C330" s="8">
        <v>0.5</v>
      </c>
      <c r="D330" s="7">
        <v>25</v>
      </c>
      <c r="E330" s="7">
        <v>3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2">
        <f t="shared" si="143"/>
        <v>0</v>
      </c>
      <c r="V330" s="2">
        <f t="shared" si="144"/>
        <v>0</v>
      </c>
      <c r="W330" s="2">
        <f t="shared" si="141"/>
        <v>0</v>
      </c>
      <c r="X330" s="2">
        <f t="shared" si="145"/>
        <v>0</v>
      </c>
      <c r="Y330" s="2">
        <f t="shared" si="142"/>
        <v>0</v>
      </c>
      <c r="Z330" s="2">
        <f t="shared" si="146"/>
        <v>0</v>
      </c>
      <c r="AA330" s="5">
        <v>0.63500000000000001</v>
      </c>
      <c r="AB330" s="5">
        <v>0.73199999999999998</v>
      </c>
      <c r="AC330" s="5">
        <v>0.98399999999999999</v>
      </c>
      <c r="AD330" s="5">
        <v>1.21</v>
      </c>
      <c r="AE330" s="5">
        <v>1.2190000000000001</v>
      </c>
      <c r="AF330" s="5">
        <v>1.5089999999999999</v>
      </c>
      <c r="AG330" s="7">
        <v>6</v>
      </c>
      <c r="AH330" s="7">
        <v>6</v>
      </c>
      <c r="AI330" s="2">
        <v>0</v>
      </c>
      <c r="AJ330" s="30">
        <f t="shared" si="148"/>
        <v>0.14426290997919286</v>
      </c>
      <c r="AK330" s="32">
        <f t="shared" si="149"/>
        <v>7.3000149693260283E-2</v>
      </c>
      <c r="AL330" s="32">
        <f t="shared" si="150"/>
        <v>0.10745843994968252</v>
      </c>
      <c r="AM330" s="4">
        <f t="shared" si="147"/>
        <v>0.14566666666666664</v>
      </c>
    </row>
    <row r="331" spans="1:39">
      <c r="A331" s="19" t="s">
        <v>62</v>
      </c>
      <c r="B331" s="19" t="s">
        <v>57</v>
      </c>
      <c r="C331" s="8">
        <v>0.5</v>
      </c>
      <c r="D331" s="7">
        <v>25</v>
      </c>
      <c r="E331" s="7">
        <v>4</v>
      </c>
      <c r="F331" s="7">
        <v>10</v>
      </c>
      <c r="G331" s="7">
        <v>0</v>
      </c>
      <c r="H331" s="7">
        <v>10</v>
      </c>
      <c r="I331" s="7">
        <v>10</v>
      </c>
      <c r="J331" s="7">
        <v>0</v>
      </c>
      <c r="K331" s="7">
        <v>10</v>
      </c>
      <c r="L331" s="7">
        <v>10</v>
      </c>
      <c r="M331" s="7">
        <v>0</v>
      </c>
      <c r="N331" s="7">
        <v>10</v>
      </c>
      <c r="O331" s="7">
        <v>10</v>
      </c>
      <c r="P331" s="7">
        <v>0</v>
      </c>
      <c r="Q331" s="7">
        <v>10</v>
      </c>
      <c r="R331" s="7">
        <v>0</v>
      </c>
      <c r="S331" s="7">
        <v>0</v>
      </c>
      <c r="T331" s="7">
        <v>0</v>
      </c>
      <c r="U331" s="2">
        <f t="shared" si="143"/>
        <v>10</v>
      </c>
      <c r="V331" s="2">
        <f t="shared" si="144"/>
        <v>10</v>
      </c>
      <c r="W331" s="2">
        <f t="shared" si="141"/>
        <v>0</v>
      </c>
      <c r="X331" s="2">
        <f t="shared" si="145"/>
        <v>0</v>
      </c>
      <c r="Y331" s="2">
        <f t="shared" si="142"/>
        <v>10</v>
      </c>
      <c r="Z331" s="2">
        <f t="shared" si="146"/>
        <v>10</v>
      </c>
      <c r="AA331" s="5">
        <v>0.57399999999999995</v>
      </c>
      <c r="AB331" s="5">
        <v>0.66100000000000003</v>
      </c>
      <c r="AC331" s="5">
        <v>0.748</v>
      </c>
      <c r="AD331" s="5">
        <v>1.222</v>
      </c>
      <c r="AE331" s="5">
        <v>1.1779999999999999</v>
      </c>
      <c r="AF331" s="13">
        <v>1.6379999999999999</v>
      </c>
      <c r="AG331" s="7">
        <v>8</v>
      </c>
      <c r="AH331" s="7">
        <v>8</v>
      </c>
      <c r="AI331" s="2">
        <v>0</v>
      </c>
      <c r="AJ331" s="30">
        <f t="shared" si="148"/>
        <v>0.13107523351168104</v>
      </c>
      <c r="AK331" s="32">
        <f t="shared" si="149"/>
        <v>3.3096697706863867E-2</v>
      </c>
      <c r="AL331" s="32">
        <f t="shared" si="150"/>
        <v>9.4451842926496776E-2</v>
      </c>
      <c r="AM331" s="4">
        <f t="shared" si="147"/>
        <v>0.13300000000000001</v>
      </c>
    </row>
    <row r="332" spans="1:39" s="16" customFormat="1">
      <c r="A332" s="19" t="s">
        <v>18</v>
      </c>
      <c r="B332" s="19" t="s">
        <v>58</v>
      </c>
      <c r="C332" s="8">
        <v>0</v>
      </c>
      <c r="D332" s="7">
        <v>0</v>
      </c>
      <c r="E332" s="7">
        <v>1</v>
      </c>
      <c r="F332" s="7">
        <v>30</v>
      </c>
      <c r="G332" s="7">
        <v>0</v>
      </c>
      <c r="H332" s="7">
        <v>30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2">
        <f t="shared" si="143"/>
        <v>30</v>
      </c>
      <c r="V332" s="2">
        <f t="shared" si="144"/>
        <v>0</v>
      </c>
      <c r="W332" s="2">
        <f t="shared" si="141"/>
        <v>0</v>
      </c>
      <c r="X332" s="2">
        <f t="shared" si="145"/>
        <v>0</v>
      </c>
      <c r="Y332" s="2">
        <f t="shared" si="142"/>
        <v>30</v>
      </c>
      <c r="Z332" s="2">
        <f t="shared" si="146"/>
        <v>0</v>
      </c>
      <c r="AA332" s="5">
        <v>0.58299999999999996</v>
      </c>
      <c r="AB332" s="5">
        <v>0.88</v>
      </c>
      <c r="AC332" s="5">
        <v>1.0669999999999999</v>
      </c>
      <c r="AD332" s="18" t="s">
        <v>15</v>
      </c>
      <c r="AE332" s="18" t="s">
        <v>15</v>
      </c>
      <c r="AF332" s="5">
        <v>1.929</v>
      </c>
      <c r="AG332" s="15">
        <v>7</v>
      </c>
      <c r="AH332" s="15">
        <v>7</v>
      </c>
      <c r="AI332" s="2">
        <v>0</v>
      </c>
      <c r="AJ332" s="30">
        <f t="shared" si="148"/>
        <v>0.17093854665074812</v>
      </c>
      <c r="AK332" s="32">
        <f t="shared" si="149"/>
        <v>8.6345580707322997E-2</v>
      </c>
      <c r="AL332" s="10" t="s">
        <v>15</v>
      </c>
      <c r="AM332" s="4">
        <f t="shared" si="147"/>
        <v>0.19228571428571431</v>
      </c>
    </row>
    <row r="333" spans="1:39" s="16" customFormat="1">
      <c r="A333" s="19" t="s">
        <v>18</v>
      </c>
      <c r="B333" s="19" t="s">
        <v>58</v>
      </c>
      <c r="C333" s="8">
        <v>0</v>
      </c>
      <c r="D333" s="7">
        <v>0</v>
      </c>
      <c r="E333" s="7">
        <v>2</v>
      </c>
      <c r="F333" s="7">
        <v>30</v>
      </c>
      <c r="G333" s="7">
        <v>0</v>
      </c>
      <c r="H333" s="7">
        <v>30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2">
        <f t="shared" si="143"/>
        <v>30</v>
      </c>
      <c r="V333" s="2">
        <f t="shared" si="144"/>
        <v>0</v>
      </c>
      <c r="W333" s="2">
        <f t="shared" si="141"/>
        <v>0</v>
      </c>
      <c r="X333" s="2">
        <f t="shared" si="145"/>
        <v>0</v>
      </c>
      <c r="Y333" s="2">
        <f t="shared" si="142"/>
        <v>30</v>
      </c>
      <c r="Z333" s="2">
        <f t="shared" si="146"/>
        <v>0</v>
      </c>
      <c r="AA333" s="5">
        <v>0.59</v>
      </c>
      <c r="AB333" s="5">
        <v>0.876</v>
      </c>
      <c r="AC333" s="5">
        <v>1.1220000000000001</v>
      </c>
      <c r="AD333" s="18" t="s">
        <v>15</v>
      </c>
      <c r="AE333" s="18" t="s">
        <v>15</v>
      </c>
      <c r="AF333" s="13">
        <v>1.784</v>
      </c>
      <c r="AG333" s="15">
        <v>5</v>
      </c>
      <c r="AH333" s="15">
        <v>5</v>
      </c>
      <c r="AI333" s="2">
        <v>0</v>
      </c>
      <c r="AJ333" s="30">
        <f t="shared" si="148"/>
        <v>0.22129815524803792</v>
      </c>
      <c r="AK333" s="32">
        <f t="shared" si="149"/>
        <v>0.12854910983657533</v>
      </c>
      <c r="AL333" s="10" t="s">
        <v>15</v>
      </c>
      <c r="AM333" s="4">
        <f t="shared" si="147"/>
        <v>0.23879999999999998</v>
      </c>
    </row>
    <row r="334" spans="1:39" s="16" customFormat="1">
      <c r="A334" s="19" t="s">
        <v>18</v>
      </c>
      <c r="B334" s="19" t="s">
        <v>58</v>
      </c>
      <c r="C334" s="8">
        <v>0</v>
      </c>
      <c r="D334" s="7">
        <v>0</v>
      </c>
      <c r="E334" s="7">
        <v>3</v>
      </c>
      <c r="F334" s="7">
        <v>20</v>
      </c>
      <c r="G334" s="7">
        <v>0</v>
      </c>
      <c r="H334" s="7">
        <v>20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2">
        <f t="shared" si="143"/>
        <v>20</v>
      </c>
      <c r="V334" s="2">
        <f t="shared" si="144"/>
        <v>0</v>
      </c>
      <c r="W334" s="2">
        <f t="shared" si="141"/>
        <v>0</v>
      </c>
      <c r="X334" s="2">
        <f t="shared" si="145"/>
        <v>0</v>
      </c>
      <c r="Y334" s="2">
        <f t="shared" si="142"/>
        <v>20</v>
      </c>
      <c r="Z334" s="2">
        <f t="shared" si="146"/>
        <v>0</v>
      </c>
      <c r="AA334" s="5">
        <v>0.58299999999999996</v>
      </c>
      <c r="AB334" s="5">
        <v>0.86199999999999999</v>
      </c>
      <c r="AC334" s="5">
        <v>1.089</v>
      </c>
      <c r="AD334" s="18" t="s">
        <v>15</v>
      </c>
      <c r="AE334" s="18" t="s">
        <v>15</v>
      </c>
      <c r="AF334" s="5">
        <v>1.9750000000000001</v>
      </c>
      <c r="AG334" s="15">
        <v>7</v>
      </c>
      <c r="AH334" s="15">
        <v>7</v>
      </c>
      <c r="AI334" s="2">
        <v>0</v>
      </c>
      <c r="AJ334" s="30">
        <f t="shared" si="148"/>
        <v>0.17430521299781856</v>
      </c>
      <c r="AK334" s="32">
        <f t="shared" si="149"/>
        <v>8.9261133797495451E-2</v>
      </c>
      <c r="AL334" s="10" t="s">
        <v>15</v>
      </c>
      <c r="AM334" s="4">
        <f t="shared" si="147"/>
        <v>0.19885714285714287</v>
      </c>
    </row>
    <row r="335" spans="1:39" s="16" customFormat="1">
      <c r="A335" s="19" t="s">
        <v>18</v>
      </c>
      <c r="B335" s="19" t="s">
        <v>58</v>
      </c>
      <c r="C335" s="8">
        <v>0</v>
      </c>
      <c r="D335" s="7">
        <v>0</v>
      </c>
      <c r="E335" s="7">
        <v>4</v>
      </c>
      <c r="F335" s="7">
        <v>20</v>
      </c>
      <c r="G335" s="7">
        <v>0</v>
      </c>
      <c r="H335" s="7">
        <v>20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2">
        <f t="shared" si="143"/>
        <v>20</v>
      </c>
      <c r="V335" s="2">
        <f t="shared" si="144"/>
        <v>0</v>
      </c>
      <c r="W335" s="2">
        <f t="shared" si="141"/>
        <v>0</v>
      </c>
      <c r="X335" s="2">
        <f t="shared" si="145"/>
        <v>0</v>
      </c>
      <c r="Y335" s="2">
        <f t="shared" si="142"/>
        <v>20</v>
      </c>
      <c r="Z335" s="2">
        <f t="shared" si="146"/>
        <v>0</v>
      </c>
      <c r="AA335" s="5">
        <v>0.61499999999999999</v>
      </c>
      <c r="AB335" s="5">
        <v>0.86899999999999999</v>
      </c>
      <c r="AC335" s="5">
        <v>1.0880000000000001</v>
      </c>
      <c r="AD335" s="18" t="s">
        <v>15</v>
      </c>
      <c r="AE335" s="18" t="s">
        <v>15</v>
      </c>
      <c r="AF335" s="5">
        <v>1.91</v>
      </c>
      <c r="AG335" s="15">
        <v>7</v>
      </c>
      <c r="AH335" s="15">
        <v>7</v>
      </c>
      <c r="AI335" s="2">
        <v>0</v>
      </c>
      <c r="AJ335" s="30">
        <f t="shared" si="148"/>
        <v>0.16189089331916537</v>
      </c>
      <c r="AK335" s="32">
        <f t="shared" si="149"/>
        <v>8.1496308515624311E-2</v>
      </c>
      <c r="AL335" s="10" t="s">
        <v>15</v>
      </c>
      <c r="AM335" s="4">
        <f t="shared" si="147"/>
        <v>0.185</v>
      </c>
    </row>
    <row r="336" spans="1:39" s="16" customFormat="1">
      <c r="A336" s="19" t="s">
        <v>18</v>
      </c>
      <c r="B336" s="19" t="s">
        <v>58</v>
      </c>
      <c r="C336" s="8">
        <v>0.1</v>
      </c>
      <c r="D336" s="7">
        <v>0</v>
      </c>
      <c r="E336" s="7">
        <v>1</v>
      </c>
      <c r="F336" s="7">
        <f>30+40</f>
        <v>70</v>
      </c>
      <c r="G336" s="7">
        <v>30</v>
      </c>
      <c r="H336" s="7">
        <v>40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2">
        <f t="shared" si="143"/>
        <v>70</v>
      </c>
      <c r="V336" s="2">
        <f t="shared" si="144"/>
        <v>0</v>
      </c>
      <c r="W336" s="2">
        <f t="shared" si="141"/>
        <v>30</v>
      </c>
      <c r="X336" s="2">
        <f t="shared" si="145"/>
        <v>0</v>
      </c>
      <c r="Y336" s="2">
        <f t="shared" si="142"/>
        <v>40</v>
      </c>
      <c r="Z336" s="2">
        <f t="shared" si="146"/>
        <v>0</v>
      </c>
      <c r="AA336" s="5">
        <v>0.64600000000000002</v>
      </c>
      <c r="AB336" s="5">
        <v>0.97499999999999998</v>
      </c>
      <c r="AC336" s="5">
        <v>1.252</v>
      </c>
      <c r="AD336" s="18" t="s">
        <v>15</v>
      </c>
      <c r="AE336" s="18" t="s">
        <v>15</v>
      </c>
      <c r="AF336" s="5">
        <v>1.9530000000000001</v>
      </c>
      <c r="AG336" s="15">
        <v>6</v>
      </c>
      <c r="AH336" s="15">
        <v>6</v>
      </c>
      <c r="AI336" s="2">
        <v>0</v>
      </c>
      <c r="AJ336" s="30">
        <f t="shared" si="148"/>
        <v>0.18438707118234618</v>
      </c>
      <c r="AK336" s="32">
        <f t="shared" si="149"/>
        <v>0.11028300797957365</v>
      </c>
      <c r="AL336" s="10" t="s">
        <v>15</v>
      </c>
      <c r="AM336" s="4">
        <f t="shared" si="147"/>
        <v>0.21783333333333332</v>
      </c>
    </row>
    <row r="337" spans="1:39" s="16" customFormat="1">
      <c r="A337" s="19" t="s">
        <v>18</v>
      </c>
      <c r="B337" s="19" t="s">
        <v>58</v>
      </c>
      <c r="C337" s="8">
        <v>0.1</v>
      </c>
      <c r="D337" s="7">
        <v>0</v>
      </c>
      <c r="E337" s="7">
        <v>2</v>
      </c>
      <c r="F337" s="7">
        <v>30</v>
      </c>
      <c r="G337" s="7">
        <v>0</v>
      </c>
      <c r="H337" s="7">
        <v>30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2">
        <f t="shared" si="143"/>
        <v>30</v>
      </c>
      <c r="V337" s="2">
        <f t="shared" si="144"/>
        <v>0</v>
      </c>
      <c r="W337" s="2">
        <f t="shared" si="141"/>
        <v>0</v>
      </c>
      <c r="X337" s="2">
        <f t="shared" si="145"/>
        <v>0</v>
      </c>
      <c r="Y337" s="2">
        <f t="shared" si="142"/>
        <v>30</v>
      </c>
      <c r="Z337" s="2">
        <f t="shared" si="146"/>
        <v>0</v>
      </c>
      <c r="AA337" s="5">
        <v>0.64400000000000002</v>
      </c>
      <c r="AB337" s="5">
        <v>1.0149999999999999</v>
      </c>
      <c r="AC337" s="5">
        <v>1.3180000000000001</v>
      </c>
      <c r="AD337" s="18" t="s">
        <v>15</v>
      </c>
      <c r="AE337" s="18" t="s">
        <v>15</v>
      </c>
      <c r="AF337" s="5">
        <v>2</v>
      </c>
      <c r="AG337" s="15">
        <v>6</v>
      </c>
      <c r="AH337" s="15">
        <v>6</v>
      </c>
      <c r="AI337" s="2">
        <v>0</v>
      </c>
      <c r="AJ337" s="30">
        <f t="shared" si="148"/>
        <v>0.18886728890628812</v>
      </c>
      <c r="AK337" s="32">
        <f t="shared" si="149"/>
        <v>0.11936199815968317</v>
      </c>
      <c r="AL337" s="10" t="s">
        <v>15</v>
      </c>
      <c r="AM337" s="4">
        <f t="shared" si="147"/>
        <v>0.22599999999999998</v>
      </c>
    </row>
    <row r="338" spans="1:39" s="16" customFormat="1">
      <c r="A338" s="19" t="s">
        <v>18</v>
      </c>
      <c r="B338" s="19" t="s">
        <v>58</v>
      </c>
      <c r="C338" s="8">
        <v>0.1</v>
      </c>
      <c r="D338" s="7">
        <v>0</v>
      </c>
      <c r="E338" s="7">
        <v>3</v>
      </c>
      <c r="F338" s="7">
        <v>30</v>
      </c>
      <c r="G338" s="7">
        <v>0</v>
      </c>
      <c r="H338" s="7">
        <v>30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2">
        <f t="shared" si="143"/>
        <v>30</v>
      </c>
      <c r="V338" s="2">
        <f t="shared" si="144"/>
        <v>0</v>
      </c>
      <c r="W338" s="2">
        <f t="shared" si="141"/>
        <v>0</v>
      </c>
      <c r="X338" s="2">
        <f t="shared" si="145"/>
        <v>0</v>
      </c>
      <c r="Y338" s="2">
        <f t="shared" si="142"/>
        <v>30</v>
      </c>
      <c r="Z338" s="2">
        <f t="shared" si="146"/>
        <v>0</v>
      </c>
      <c r="AA338" s="5">
        <v>0.67</v>
      </c>
      <c r="AB338" s="5">
        <v>1.0329999999999999</v>
      </c>
      <c r="AC338" s="5">
        <v>1.32</v>
      </c>
      <c r="AD338" s="18" t="s">
        <v>15</v>
      </c>
      <c r="AE338" s="18" t="s">
        <v>15</v>
      </c>
      <c r="AF338" s="5">
        <v>2.0489999999999999</v>
      </c>
      <c r="AG338" s="15">
        <v>6</v>
      </c>
      <c r="AH338" s="15">
        <v>6</v>
      </c>
      <c r="AI338" s="2">
        <v>0</v>
      </c>
      <c r="AJ338" s="30">
        <f t="shared" si="148"/>
        <v>0.186304905975648</v>
      </c>
      <c r="AK338" s="32">
        <f t="shared" si="149"/>
        <v>0.11301821719923412</v>
      </c>
      <c r="AL338" s="10" t="s">
        <v>15</v>
      </c>
      <c r="AM338" s="4">
        <f t="shared" si="147"/>
        <v>0.22983333333333333</v>
      </c>
    </row>
    <row r="339" spans="1:39" s="16" customFormat="1">
      <c r="A339" s="19" t="s">
        <v>18</v>
      </c>
      <c r="B339" s="19" t="s">
        <v>58</v>
      </c>
      <c r="C339" s="8">
        <v>0.1</v>
      </c>
      <c r="D339" s="7">
        <v>0</v>
      </c>
      <c r="E339" s="7">
        <v>4</v>
      </c>
      <c r="F339" s="7">
        <v>30</v>
      </c>
      <c r="G339" s="7">
        <v>0</v>
      </c>
      <c r="H339" s="7">
        <v>30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2">
        <f t="shared" si="143"/>
        <v>30</v>
      </c>
      <c r="V339" s="2">
        <f t="shared" si="144"/>
        <v>0</v>
      </c>
      <c r="W339" s="2">
        <f t="shared" si="141"/>
        <v>0</v>
      </c>
      <c r="X339" s="2">
        <f t="shared" si="145"/>
        <v>0</v>
      </c>
      <c r="Y339" s="2">
        <f t="shared" si="142"/>
        <v>30</v>
      </c>
      <c r="Z339" s="2">
        <f t="shared" si="146"/>
        <v>0</v>
      </c>
      <c r="AA339" s="5">
        <v>0.62</v>
      </c>
      <c r="AB339" s="5">
        <v>0.99199999999999999</v>
      </c>
      <c r="AC339" s="5">
        <v>1.27</v>
      </c>
      <c r="AD339" s="18" t="s">
        <v>15</v>
      </c>
      <c r="AE339" s="18" t="s">
        <v>15</v>
      </c>
      <c r="AF339" s="5">
        <v>1.9790000000000001</v>
      </c>
      <c r="AG339" s="15">
        <v>6</v>
      </c>
      <c r="AH339" s="15">
        <v>6</v>
      </c>
      <c r="AI339" s="2">
        <v>0</v>
      </c>
      <c r="AJ339" s="30">
        <f t="shared" si="148"/>
        <v>0.19343791126057142</v>
      </c>
      <c r="AK339" s="32">
        <f t="shared" si="149"/>
        <v>0.11950878356891663</v>
      </c>
      <c r="AL339" s="10" t="s">
        <v>15</v>
      </c>
      <c r="AM339" s="4">
        <f t="shared" si="147"/>
        <v>0.22650000000000001</v>
      </c>
    </row>
    <row r="340" spans="1:39" s="16" customFormat="1">
      <c r="A340" s="19" t="s">
        <v>18</v>
      </c>
      <c r="B340" s="19" t="s">
        <v>58</v>
      </c>
      <c r="C340" s="8">
        <v>0.25</v>
      </c>
      <c r="D340" s="7">
        <v>0</v>
      </c>
      <c r="E340" s="7">
        <v>1</v>
      </c>
      <c r="F340" s="7">
        <f>30+30</f>
        <v>60</v>
      </c>
      <c r="G340" s="7">
        <v>30</v>
      </c>
      <c r="H340" s="7">
        <v>30</v>
      </c>
      <c r="I340" s="7">
        <v>20</v>
      </c>
      <c r="J340" s="7">
        <v>0</v>
      </c>
      <c r="K340" s="7">
        <v>20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2">
        <f t="shared" si="143"/>
        <v>60</v>
      </c>
      <c r="V340" s="2">
        <f t="shared" si="144"/>
        <v>20</v>
      </c>
      <c r="W340" s="2">
        <f t="shared" si="141"/>
        <v>30</v>
      </c>
      <c r="X340" s="2">
        <f t="shared" si="145"/>
        <v>0</v>
      </c>
      <c r="Y340" s="2">
        <f t="shared" si="142"/>
        <v>30</v>
      </c>
      <c r="Z340" s="2">
        <f t="shared" si="146"/>
        <v>20</v>
      </c>
      <c r="AA340" s="5">
        <v>0.68899999999999995</v>
      </c>
      <c r="AB340" s="5">
        <v>0.94599999999999995</v>
      </c>
      <c r="AC340" s="5">
        <v>1.224</v>
      </c>
      <c r="AD340" s="18" t="s">
        <v>15</v>
      </c>
      <c r="AE340" s="18" t="s">
        <v>15</v>
      </c>
      <c r="AF340" s="5">
        <v>1.9670000000000001</v>
      </c>
      <c r="AG340" s="15">
        <v>6</v>
      </c>
      <c r="AH340" s="15">
        <v>6</v>
      </c>
      <c r="AI340" s="2">
        <v>0</v>
      </c>
      <c r="AJ340" s="30">
        <f t="shared" si="148"/>
        <v>0.1748372578959001</v>
      </c>
      <c r="AK340" s="32">
        <f t="shared" si="149"/>
        <v>9.5773032009768819E-2</v>
      </c>
      <c r="AL340" s="10" t="s">
        <v>15</v>
      </c>
      <c r="AM340" s="4">
        <f t="shared" si="147"/>
        <v>0.21299999999999999</v>
      </c>
    </row>
    <row r="341" spans="1:39" s="16" customFormat="1">
      <c r="A341" s="19" t="s">
        <v>18</v>
      </c>
      <c r="B341" s="19" t="s">
        <v>58</v>
      </c>
      <c r="C341" s="8">
        <v>0.25</v>
      </c>
      <c r="D341" s="7">
        <v>0</v>
      </c>
      <c r="E341" s="7">
        <v>2</v>
      </c>
      <c r="F341" s="7">
        <f>30+30</f>
        <v>60</v>
      </c>
      <c r="G341" s="7">
        <v>30</v>
      </c>
      <c r="H341" s="7">
        <v>30</v>
      </c>
      <c r="I341" s="7">
        <v>10</v>
      </c>
      <c r="J341" s="7">
        <v>0</v>
      </c>
      <c r="K341" s="7">
        <v>10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2">
        <f t="shared" si="143"/>
        <v>60</v>
      </c>
      <c r="V341" s="2">
        <f t="shared" si="144"/>
        <v>10</v>
      </c>
      <c r="W341" s="2">
        <f t="shared" si="141"/>
        <v>30</v>
      </c>
      <c r="X341" s="2">
        <f t="shared" si="145"/>
        <v>0</v>
      </c>
      <c r="Y341" s="2">
        <f t="shared" si="142"/>
        <v>30</v>
      </c>
      <c r="Z341" s="2">
        <f t="shared" si="146"/>
        <v>10</v>
      </c>
      <c r="AA341" s="5">
        <v>0.623</v>
      </c>
      <c r="AB341" s="5">
        <v>0.95599999999999996</v>
      </c>
      <c r="AC341" s="5">
        <v>1.2430000000000001</v>
      </c>
      <c r="AD341" s="18" t="s">
        <v>15</v>
      </c>
      <c r="AE341" s="18" t="s">
        <v>15</v>
      </c>
      <c r="AF341" s="5">
        <v>1.95</v>
      </c>
      <c r="AG341" s="15">
        <v>6</v>
      </c>
      <c r="AH341" s="15">
        <v>6</v>
      </c>
      <c r="AI341" s="2">
        <v>0</v>
      </c>
      <c r="AJ341" s="30">
        <f t="shared" si="148"/>
        <v>0.19017302212838991</v>
      </c>
      <c r="AK341" s="32">
        <f t="shared" si="149"/>
        <v>0.11512276212054301</v>
      </c>
      <c r="AL341" s="10" t="s">
        <v>15</v>
      </c>
      <c r="AM341" s="4">
        <f t="shared" si="147"/>
        <v>0.22116666666666665</v>
      </c>
    </row>
    <row r="342" spans="1:39" s="16" customFormat="1">
      <c r="A342" s="19" t="s">
        <v>18</v>
      </c>
      <c r="B342" s="19" t="s">
        <v>58</v>
      </c>
      <c r="C342" s="8">
        <v>0.25</v>
      </c>
      <c r="D342" s="7">
        <v>0</v>
      </c>
      <c r="E342" s="7">
        <v>3</v>
      </c>
      <c r="F342" s="7">
        <v>30</v>
      </c>
      <c r="G342" s="7">
        <v>0</v>
      </c>
      <c r="H342" s="7">
        <v>30</v>
      </c>
      <c r="I342" s="7">
        <v>10</v>
      </c>
      <c r="J342" s="7">
        <v>0</v>
      </c>
      <c r="K342" s="7">
        <v>10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2">
        <f t="shared" si="143"/>
        <v>30</v>
      </c>
      <c r="V342" s="2">
        <f t="shared" si="144"/>
        <v>10</v>
      </c>
      <c r="W342" s="2">
        <f t="shared" si="141"/>
        <v>0</v>
      </c>
      <c r="X342" s="2">
        <f t="shared" si="145"/>
        <v>0</v>
      </c>
      <c r="Y342" s="2">
        <f t="shared" si="142"/>
        <v>30</v>
      </c>
      <c r="Z342" s="2">
        <f t="shared" si="146"/>
        <v>10</v>
      </c>
      <c r="AA342" s="5">
        <v>0.61799999999999999</v>
      </c>
      <c r="AB342" s="5">
        <v>0.96299999999999997</v>
      </c>
      <c r="AC342" s="5">
        <v>1.254</v>
      </c>
      <c r="AD342" s="18" t="s">
        <v>15</v>
      </c>
      <c r="AE342" s="18" t="s">
        <v>15</v>
      </c>
      <c r="AF342" s="5">
        <v>1.94</v>
      </c>
      <c r="AG342" s="15">
        <v>6</v>
      </c>
      <c r="AH342" s="15">
        <v>6</v>
      </c>
      <c r="AI342" s="2">
        <v>0</v>
      </c>
      <c r="AJ342" s="30">
        <f t="shared" si="148"/>
        <v>0.1906591324332805</v>
      </c>
      <c r="AK342" s="32">
        <f t="shared" si="149"/>
        <v>0.11793421062252919</v>
      </c>
      <c r="AL342" s="10" t="s">
        <v>15</v>
      </c>
      <c r="AM342" s="4">
        <f t="shared" si="147"/>
        <v>0.22033333333333335</v>
      </c>
    </row>
    <row r="343" spans="1:39" s="16" customFormat="1">
      <c r="A343" s="19" t="s">
        <v>18</v>
      </c>
      <c r="B343" s="19" t="s">
        <v>58</v>
      </c>
      <c r="C343" s="8">
        <v>0.25</v>
      </c>
      <c r="D343" s="7">
        <v>0</v>
      </c>
      <c r="E343" s="7">
        <v>4</v>
      </c>
      <c r="F343" s="7">
        <f>30+30</f>
        <v>60</v>
      </c>
      <c r="G343" s="7">
        <v>30</v>
      </c>
      <c r="H343" s="7">
        <v>30</v>
      </c>
      <c r="I343" s="7">
        <v>10</v>
      </c>
      <c r="J343" s="7">
        <v>0</v>
      </c>
      <c r="K343" s="7">
        <v>10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2">
        <f t="shared" si="143"/>
        <v>60</v>
      </c>
      <c r="V343" s="2">
        <f t="shared" si="144"/>
        <v>10</v>
      </c>
      <c r="W343" s="2">
        <f t="shared" si="141"/>
        <v>30</v>
      </c>
      <c r="X343" s="2">
        <f t="shared" si="145"/>
        <v>0</v>
      </c>
      <c r="Y343" s="2">
        <f t="shared" si="142"/>
        <v>30</v>
      </c>
      <c r="Z343" s="2">
        <f t="shared" si="146"/>
        <v>10</v>
      </c>
      <c r="AA343" s="5">
        <v>0.63200000000000001</v>
      </c>
      <c r="AB343" s="5">
        <v>0.95</v>
      </c>
      <c r="AC343" s="5">
        <v>1.2230000000000001</v>
      </c>
      <c r="AD343" s="18" t="s">
        <v>15</v>
      </c>
      <c r="AE343" s="18" t="s">
        <v>15</v>
      </c>
      <c r="AF343" s="13">
        <v>1.8759999999999999</v>
      </c>
      <c r="AG343" s="15">
        <v>5</v>
      </c>
      <c r="AH343" s="15">
        <v>5</v>
      </c>
      <c r="AI343" s="2">
        <v>0</v>
      </c>
      <c r="AJ343" s="30">
        <f t="shared" si="148"/>
        <v>0.21760154708386251</v>
      </c>
      <c r="AK343" s="32">
        <f t="shared" si="149"/>
        <v>0.13203454830806299</v>
      </c>
      <c r="AL343" s="10" t="s">
        <v>15</v>
      </c>
      <c r="AM343" s="4">
        <f t="shared" si="147"/>
        <v>0.24879999999999997</v>
      </c>
    </row>
    <row r="344" spans="1:39" s="16" customFormat="1">
      <c r="A344" s="19" t="s">
        <v>18</v>
      </c>
      <c r="B344" s="19" t="s">
        <v>58</v>
      </c>
      <c r="C344" s="8">
        <v>0.5</v>
      </c>
      <c r="D344" s="7">
        <v>0</v>
      </c>
      <c r="E344" s="7">
        <v>1</v>
      </c>
      <c r="F344" s="7">
        <f>30+30</f>
        <v>60</v>
      </c>
      <c r="G344" s="7">
        <v>30</v>
      </c>
      <c r="H344" s="7">
        <v>30</v>
      </c>
      <c r="I344" s="7">
        <f>30+20</f>
        <v>50</v>
      </c>
      <c r="J344" s="7">
        <v>30</v>
      </c>
      <c r="K344" s="7">
        <v>20</v>
      </c>
      <c r="L344" s="14" t="s">
        <v>15</v>
      </c>
      <c r="M344" s="14" t="s">
        <v>15</v>
      </c>
      <c r="N344" s="14" t="s">
        <v>15</v>
      </c>
      <c r="O344" s="14">
        <v>0</v>
      </c>
      <c r="P344" s="14">
        <v>0</v>
      </c>
      <c r="Q344" s="14">
        <v>0</v>
      </c>
      <c r="R344" s="14">
        <v>0</v>
      </c>
      <c r="S344" s="14">
        <v>0</v>
      </c>
      <c r="T344" s="14">
        <v>0</v>
      </c>
      <c r="U344" s="2">
        <f t="shared" si="143"/>
        <v>60</v>
      </c>
      <c r="V344" s="2">
        <f t="shared" si="144"/>
        <v>50</v>
      </c>
      <c r="W344" s="2">
        <f t="shared" si="141"/>
        <v>30</v>
      </c>
      <c r="X344" s="2">
        <f t="shared" si="145"/>
        <v>30</v>
      </c>
      <c r="Y344" s="2">
        <f t="shared" si="142"/>
        <v>30</v>
      </c>
      <c r="Z344" s="2">
        <f t="shared" si="146"/>
        <v>20</v>
      </c>
      <c r="AA344" s="5">
        <v>0.66800000000000004</v>
      </c>
      <c r="AB344" s="5">
        <v>0.95799999999999996</v>
      </c>
      <c r="AC344" s="12" t="s">
        <v>15</v>
      </c>
      <c r="AD344" s="12" t="s">
        <v>15</v>
      </c>
      <c r="AE344" s="12" t="s">
        <v>15</v>
      </c>
      <c r="AF344" s="12" t="s">
        <v>15</v>
      </c>
      <c r="AG344" s="14" t="s">
        <v>15</v>
      </c>
      <c r="AH344" s="14">
        <v>3</v>
      </c>
      <c r="AI344" s="10">
        <v>1</v>
      </c>
      <c r="AJ344" s="10" t="s">
        <v>15</v>
      </c>
      <c r="AK344" s="10" t="s">
        <v>15</v>
      </c>
      <c r="AL344" s="10" t="s">
        <v>15</v>
      </c>
      <c r="AM344" s="10" t="s">
        <v>15</v>
      </c>
    </row>
    <row r="345" spans="1:39" s="16" customFormat="1">
      <c r="A345" s="19" t="s">
        <v>18</v>
      </c>
      <c r="B345" s="19" t="s">
        <v>58</v>
      </c>
      <c r="C345" s="8">
        <v>0.5</v>
      </c>
      <c r="D345" s="7">
        <v>0</v>
      </c>
      <c r="E345" s="7">
        <v>2</v>
      </c>
      <c r="F345" s="7">
        <f t="shared" ref="F345:F346" si="151">30+30</f>
        <v>60</v>
      </c>
      <c r="G345" s="7">
        <v>30</v>
      </c>
      <c r="H345" s="7">
        <v>30</v>
      </c>
      <c r="I345" s="7">
        <f>30+40</f>
        <v>70</v>
      </c>
      <c r="J345" s="7">
        <v>30</v>
      </c>
      <c r="K345" s="7">
        <v>40</v>
      </c>
      <c r="L345" s="14" t="s">
        <v>15</v>
      </c>
      <c r="M345" s="14" t="s">
        <v>15</v>
      </c>
      <c r="N345" s="14" t="s">
        <v>15</v>
      </c>
      <c r="O345" s="14">
        <v>0</v>
      </c>
      <c r="P345" s="14">
        <v>0</v>
      </c>
      <c r="Q345" s="14">
        <v>0</v>
      </c>
      <c r="R345" s="14">
        <v>0</v>
      </c>
      <c r="S345" s="14">
        <v>0</v>
      </c>
      <c r="T345" s="14">
        <v>0</v>
      </c>
      <c r="U345" s="2">
        <f t="shared" si="143"/>
        <v>70</v>
      </c>
      <c r="V345" s="2">
        <f t="shared" si="144"/>
        <v>70</v>
      </c>
      <c r="W345" s="2">
        <f t="shared" si="141"/>
        <v>30</v>
      </c>
      <c r="X345" s="2">
        <f t="shared" si="145"/>
        <v>30</v>
      </c>
      <c r="Y345" s="2">
        <f t="shared" si="142"/>
        <v>40</v>
      </c>
      <c r="Z345" s="2">
        <f t="shared" si="146"/>
        <v>40</v>
      </c>
      <c r="AA345" s="5">
        <v>0.69399999999999995</v>
      </c>
      <c r="AB345" s="5">
        <v>0.93</v>
      </c>
      <c r="AC345" s="12" t="s">
        <v>15</v>
      </c>
      <c r="AD345" s="12" t="s">
        <v>15</v>
      </c>
      <c r="AE345" s="12" t="s">
        <v>15</v>
      </c>
      <c r="AF345" s="12" t="s">
        <v>15</v>
      </c>
      <c r="AG345" s="14" t="s">
        <v>15</v>
      </c>
      <c r="AH345" s="14">
        <v>3</v>
      </c>
      <c r="AI345" s="10">
        <v>1</v>
      </c>
      <c r="AJ345" s="10" t="s">
        <v>15</v>
      </c>
      <c r="AK345" s="10" t="s">
        <v>15</v>
      </c>
      <c r="AL345" s="10" t="s">
        <v>15</v>
      </c>
      <c r="AM345" s="10" t="s">
        <v>15</v>
      </c>
    </row>
    <row r="346" spans="1:39" s="16" customFormat="1">
      <c r="A346" s="19" t="s">
        <v>18</v>
      </c>
      <c r="B346" s="19" t="s">
        <v>58</v>
      </c>
      <c r="C346" s="8">
        <v>0.5</v>
      </c>
      <c r="D346" s="7">
        <v>0</v>
      </c>
      <c r="E346" s="7">
        <v>3</v>
      </c>
      <c r="F346" s="7">
        <f t="shared" si="151"/>
        <v>60</v>
      </c>
      <c r="G346" s="7">
        <v>30</v>
      </c>
      <c r="H346" s="7">
        <v>30</v>
      </c>
      <c r="I346" s="7">
        <f>30+40</f>
        <v>70</v>
      </c>
      <c r="J346" s="7">
        <v>30</v>
      </c>
      <c r="K346" s="7">
        <v>40</v>
      </c>
      <c r="L346" s="14" t="s">
        <v>15</v>
      </c>
      <c r="M346" s="14" t="s">
        <v>15</v>
      </c>
      <c r="N346" s="14" t="s">
        <v>15</v>
      </c>
      <c r="O346" s="14">
        <v>0</v>
      </c>
      <c r="P346" s="14">
        <v>0</v>
      </c>
      <c r="Q346" s="14">
        <v>0</v>
      </c>
      <c r="R346" s="14">
        <v>0</v>
      </c>
      <c r="S346" s="14">
        <v>0</v>
      </c>
      <c r="T346" s="14">
        <v>0</v>
      </c>
      <c r="U346" s="2">
        <f t="shared" si="143"/>
        <v>70</v>
      </c>
      <c r="V346" s="2">
        <f t="shared" si="144"/>
        <v>70</v>
      </c>
      <c r="W346" s="2">
        <f t="shared" si="141"/>
        <v>30</v>
      </c>
      <c r="X346" s="2">
        <f t="shared" si="145"/>
        <v>30</v>
      </c>
      <c r="Y346" s="2">
        <f t="shared" si="142"/>
        <v>40</v>
      </c>
      <c r="Z346" s="2">
        <f t="shared" si="146"/>
        <v>40</v>
      </c>
      <c r="AA346" s="5">
        <v>0.67900000000000005</v>
      </c>
      <c r="AB346" s="5">
        <v>0.81699999999999995</v>
      </c>
      <c r="AC346" s="12" t="s">
        <v>15</v>
      </c>
      <c r="AD346" s="12" t="s">
        <v>15</v>
      </c>
      <c r="AE346" s="12" t="s">
        <v>15</v>
      </c>
      <c r="AF346" s="12" t="s">
        <v>15</v>
      </c>
      <c r="AG346" s="14" t="s">
        <v>15</v>
      </c>
      <c r="AH346" s="14">
        <v>3</v>
      </c>
      <c r="AI346" s="10">
        <v>1</v>
      </c>
      <c r="AJ346" s="10" t="s">
        <v>15</v>
      </c>
      <c r="AK346" s="10" t="s">
        <v>15</v>
      </c>
      <c r="AL346" s="10" t="s">
        <v>15</v>
      </c>
      <c r="AM346" s="10" t="s">
        <v>15</v>
      </c>
    </row>
    <row r="347" spans="1:39" s="16" customFormat="1">
      <c r="A347" s="19" t="s">
        <v>18</v>
      </c>
      <c r="B347" s="19" t="s">
        <v>58</v>
      </c>
      <c r="C347" s="8">
        <v>0.5</v>
      </c>
      <c r="D347" s="7">
        <v>0</v>
      </c>
      <c r="E347" s="7">
        <v>4</v>
      </c>
      <c r="F347" s="7">
        <f>30+20</f>
        <v>50</v>
      </c>
      <c r="G347" s="7">
        <v>30</v>
      </c>
      <c r="H347" s="7">
        <v>20</v>
      </c>
      <c r="I347" s="7">
        <f>30+50</f>
        <v>80</v>
      </c>
      <c r="J347" s="7">
        <v>30</v>
      </c>
      <c r="K347" s="7">
        <v>50</v>
      </c>
      <c r="L347" s="15">
        <f>30+30</f>
        <v>60</v>
      </c>
      <c r="M347" s="15">
        <v>30</v>
      </c>
      <c r="N347" s="15">
        <v>30</v>
      </c>
      <c r="O347" s="15">
        <v>0</v>
      </c>
      <c r="P347" s="15">
        <v>0</v>
      </c>
      <c r="Q347" s="15">
        <v>0</v>
      </c>
      <c r="R347" s="15">
        <v>0</v>
      </c>
      <c r="S347" s="15">
        <v>0</v>
      </c>
      <c r="T347" s="15">
        <v>0</v>
      </c>
      <c r="U347" s="2">
        <f t="shared" si="143"/>
        <v>80</v>
      </c>
      <c r="V347" s="2">
        <f t="shared" si="144"/>
        <v>80</v>
      </c>
      <c r="W347" s="2">
        <f t="shared" si="141"/>
        <v>30</v>
      </c>
      <c r="X347" s="2">
        <f t="shared" si="145"/>
        <v>30</v>
      </c>
      <c r="Y347" s="2">
        <f t="shared" si="142"/>
        <v>50</v>
      </c>
      <c r="Z347" s="2">
        <f t="shared" si="146"/>
        <v>50</v>
      </c>
      <c r="AA347" s="5">
        <v>0.69699999999999995</v>
      </c>
      <c r="AB347" s="5">
        <v>0.82</v>
      </c>
      <c r="AC347" s="13">
        <v>0.99</v>
      </c>
      <c r="AD347" s="20" t="s">
        <v>15</v>
      </c>
      <c r="AE347" s="20" t="s">
        <v>15</v>
      </c>
      <c r="AF347" s="12" t="s">
        <v>15</v>
      </c>
      <c r="AG347" s="14" t="s">
        <v>15</v>
      </c>
      <c r="AH347" s="14">
        <v>4</v>
      </c>
      <c r="AI347" s="10">
        <v>1</v>
      </c>
      <c r="AJ347" s="10" t="s">
        <v>15</v>
      </c>
      <c r="AK347" s="10" t="s">
        <v>15</v>
      </c>
      <c r="AL347" s="10" t="s">
        <v>15</v>
      </c>
      <c r="AM347" s="10" t="s">
        <v>15</v>
      </c>
    </row>
    <row r="348" spans="1:39" s="16" customFormat="1">
      <c r="A348" s="19" t="s">
        <v>18</v>
      </c>
      <c r="B348" s="19" t="s">
        <v>58</v>
      </c>
      <c r="C348" s="8">
        <v>0</v>
      </c>
      <c r="D348" s="7">
        <v>5</v>
      </c>
      <c r="E348" s="7">
        <v>1</v>
      </c>
      <c r="F348" s="7">
        <v>30</v>
      </c>
      <c r="G348" s="7">
        <v>0</v>
      </c>
      <c r="H348" s="7">
        <v>30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2">
        <f t="shared" si="143"/>
        <v>30</v>
      </c>
      <c r="V348" s="2">
        <f t="shared" si="144"/>
        <v>0</v>
      </c>
      <c r="W348" s="2">
        <f t="shared" si="141"/>
        <v>0</v>
      </c>
      <c r="X348" s="2">
        <f t="shared" si="145"/>
        <v>0</v>
      </c>
      <c r="Y348" s="2">
        <f t="shared" si="142"/>
        <v>30</v>
      </c>
      <c r="Z348" s="2">
        <f t="shared" si="146"/>
        <v>0</v>
      </c>
      <c r="AA348" s="5">
        <v>0.73599999999999999</v>
      </c>
      <c r="AB348" s="5">
        <v>0.85299999999999998</v>
      </c>
      <c r="AC348" s="5">
        <v>1.1519999999999999</v>
      </c>
      <c r="AD348" s="18" t="s">
        <v>15</v>
      </c>
      <c r="AE348" s="18" t="s">
        <v>15</v>
      </c>
      <c r="AF348" s="9" t="s">
        <v>15</v>
      </c>
      <c r="AG348" s="10" t="s">
        <v>15</v>
      </c>
      <c r="AH348" s="10">
        <v>4</v>
      </c>
      <c r="AI348" s="10">
        <v>1</v>
      </c>
      <c r="AJ348" s="10" t="s">
        <v>15</v>
      </c>
      <c r="AK348" s="10" t="s">
        <v>15</v>
      </c>
      <c r="AL348" s="10" t="s">
        <v>15</v>
      </c>
      <c r="AM348" s="10" t="s">
        <v>15</v>
      </c>
    </row>
    <row r="349" spans="1:39" s="16" customFormat="1">
      <c r="A349" s="19" t="s">
        <v>18</v>
      </c>
      <c r="B349" s="19" t="s">
        <v>58</v>
      </c>
      <c r="C349" s="8">
        <v>0</v>
      </c>
      <c r="D349" s="7">
        <v>5</v>
      </c>
      <c r="E349" s="7">
        <v>2</v>
      </c>
      <c r="F349" s="7">
        <v>10</v>
      </c>
      <c r="G349" s="7">
        <v>0</v>
      </c>
      <c r="H349" s="7">
        <v>10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2">
        <f t="shared" si="143"/>
        <v>10</v>
      </c>
      <c r="V349" s="2">
        <f t="shared" si="144"/>
        <v>0</v>
      </c>
      <c r="W349" s="2">
        <f t="shared" si="141"/>
        <v>0</v>
      </c>
      <c r="X349" s="2">
        <f t="shared" si="145"/>
        <v>0</v>
      </c>
      <c r="Y349" s="2">
        <f t="shared" si="142"/>
        <v>10</v>
      </c>
      <c r="Z349" s="2">
        <f t="shared" si="146"/>
        <v>0</v>
      </c>
      <c r="AA349" s="5">
        <v>0.73</v>
      </c>
      <c r="AB349" s="5">
        <v>0.85799999999999998</v>
      </c>
      <c r="AC349" s="5">
        <v>1.155</v>
      </c>
      <c r="AD349" s="18" t="s">
        <v>15</v>
      </c>
      <c r="AE349" s="18" t="s">
        <v>15</v>
      </c>
      <c r="AF349" s="5">
        <v>1.8859999999999999</v>
      </c>
      <c r="AG349" s="7">
        <v>7</v>
      </c>
      <c r="AH349" s="7">
        <v>7</v>
      </c>
      <c r="AI349" s="2">
        <v>0</v>
      </c>
      <c r="AJ349" s="30">
        <f t="shared" ref="AJ349:AJ351" si="152">(LN(AF349 / AA349))/AG349</f>
        <v>0.13559556129299513</v>
      </c>
      <c r="AK349" s="32">
        <f t="shared" ref="AK349:AK351" si="153">(LN(AC349 / AA349))/AG349</f>
        <v>6.5544441259065306E-2</v>
      </c>
      <c r="AL349" s="10" t="s">
        <v>15</v>
      </c>
      <c r="AM349" s="4">
        <f t="shared" si="147"/>
        <v>0.16514285714285712</v>
      </c>
    </row>
    <row r="350" spans="1:39" s="16" customFormat="1">
      <c r="A350" s="19" t="s">
        <v>18</v>
      </c>
      <c r="B350" s="19" t="s">
        <v>58</v>
      </c>
      <c r="C350" s="8">
        <v>0</v>
      </c>
      <c r="D350" s="7">
        <v>5</v>
      </c>
      <c r="E350" s="7">
        <v>3</v>
      </c>
      <c r="F350" s="7">
        <v>20</v>
      </c>
      <c r="G350" s="7">
        <v>0</v>
      </c>
      <c r="H350" s="7">
        <v>20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2">
        <f t="shared" si="143"/>
        <v>20</v>
      </c>
      <c r="V350" s="2">
        <f t="shared" si="144"/>
        <v>0</v>
      </c>
      <c r="W350" s="2">
        <f t="shared" si="141"/>
        <v>0</v>
      </c>
      <c r="X350" s="2">
        <f t="shared" si="145"/>
        <v>0</v>
      </c>
      <c r="Y350" s="2">
        <f t="shared" si="142"/>
        <v>20</v>
      </c>
      <c r="Z350" s="2">
        <f t="shared" si="146"/>
        <v>0</v>
      </c>
      <c r="AA350" s="5">
        <v>0.72199999999999998</v>
      </c>
      <c r="AB350" s="5">
        <v>0.88400000000000001</v>
      </c>
      <c r="AC350" s="5">
        <v>1.179</v>
      </c>
      <c r="AD350" s="18" t="s">
        <v>15</v>
      </c>
      <c r="AE350" s="18" t="s">
        <v>15</v>
      </c>
      <c r="AF350" s="5">
        <v>1.879</v>
      </c>
      <c r="AG350" s="7">
        <v>8</v>
      </c>
      <c r="AH350" s="7">
        <v>8</v>
      </c>
      <c r="AI350" s="2">
        <v>0</v>
      </c>
      <c r="AJ350" s="30">
        <f t="shared" si="152"/>
        <v>0.11955873256507989</v>
      </c>
      <c r="AK350" s="32">
        <f t="shared" si="153"/>
        <v>6.1299595205568089E-2</v>
      </c>
      <c r="AL350" s="10" t="s">
        <v>15</v>
      </c>
      <c r="AM350" s="4">
        <f t="shared" si="147"/>
        <v>0.144625</v>
      </c>
    </row>
    <row r="351" spans="1:39" s="16" customFormat="1">
      <c r="A351" s="19" t="s">
        <v>18</v>
      </c>
      <c r="B351" s="19" t="s">
        <v>58</v>
      </c>
      <c r="C351" s="8">
        <v>0</v>
      </c>
      <c r="D351" s="7">
        <v>5</v>
      </c>
      <c r="E351" s="7">
        <v>4</v>
      </c>
      <c r="F351" s="7">
        <v>30</v>
      </c>
      <c r="G351" s="7">
        <v>0</v>
      </c>
      <c r="H351" s="7">
        <v>30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2">
        <f t="shared" si="143"/>
        <v>30</v>
      </c>
      <c r="V351" s="2">
        <f t="shared" si="144"/>
        <v>0</v>
      </c>
      <c r="W351" s="2">
        <f t="shared" si="141"/>
        <v>0</v>
      </c>
      <c r="X351" s="2">
        <f t="shared" si="145"/>
        <v>0</v>
      </c>
      <c r="Y351" s="2">
        <f t="shared" si="142"/>
        <v>30</v>
      </c>
      <c r="Z351" s="2">
        <f t="shared" si="146"/>
        <v>0</v>
      </c>
      <c r="AA351" s="5">
        <v>0.73599999999999999</v>
      </c>
      <c r="AB351" s="5">
        <v>0.89900000000000002</v>
      </c>
      <c r="AC351" s="5">
        <v>1.165</v>
      </c>
      <c r="AD351" s="18" t="s">
        <v>15</v>
      </c>
      <c r="AE351" s="18" t="s">
        <v>15</v>
      </c>
      <c r="AF351" s="5">
        <v>1.8420000000000001</v>
      </c>
      <c r="AG351" s="7">
        <v>8</v>
      </c>
      <c r="AH351" s="7">
        <v>8</v>
      </c>
      <c r="AI351" s="2">
        <v>0</v>
      </c>
      <c r="AJ351" s="30">
        <f t="shared" si="152"/>
        <v>0.114672137260797</v>
      </c>
      <c r="AK351" s="32">
        <f t="shared" si="153"/>
        <v>5.7405780908865604E-2</v>
      </c>
      <c r="AL351" s="10" t="s">
        <v>15</v>
      </c>
      <c r="AM351" s="4">
        <f t="shared" si="147"/>
        <v>0.13825000000000001</v>
      </c>
    </row>
    <row r="352" spans="1:39" s="16" customFormat="1">
      <c r="A352" s="19" t="s">
        <v>18</v>
      </c>
      <c r="B352" s="19" t="s">
        <v>58</v>
      </c>
      <c r="C352" s="8">
        <v>0.1</v>
      </c>
      <c r="D352" s="7">
        <v>5</v>
      </c>
      <c r="E352" s="7">
        <v>1</v>
      </c>
      <c r="F352" s="7">
        <f>30+20</f>
        <v>50</v>
      </c>
      <c r="G352" s="7">
        <v>30</v>
      </c>
      <c r="H352" s="7">
        <v>20</v>
      </c>
      <c r="I352" s="7">
        <v>10</v>
      </c>
      <c r="J352" s="7">
        <v>0</v>
      </c>
      <c r="K352" s="7">
        <v>10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2">
        <f t="shared" si="143"/>
        <v>50</v>
      </c>
      <c r="V352" s="2">
        <f t="shared" si="144"/>
        <v>10</v>
      </c>
      <c r="W352" s="2">
        <f t="shared" si="141"/>
        <v>30</v>
      </c>
      <c r="X352" s="2">
        <f t="shared" si="145"/>
        <v>0</v>
      </c>
      <c r="Y352" s="2">
        <f t="shared" si="142"/>
        <v>20</v>
      </c>
      <c r="Z352" s="2">
        <f t="shared" si="146"/>
        <v>10</v>
      </c>
      <c r="AA352" s="5">
        <v>0.67600000000000005</v>
      </c>
      <c r="AB352" s="5">
        <v>0.87</v>
      </c>
      <c r="AC352" s="5">
        <v>1.1919999999999999</v>
      </c>
      <c r="AD352" s="18" t="s">
        <v>15</v>
      </c>
      <c r="AE352" s="18" t="s">
        <v>15</v>
      </c>
      <c r="AF352" s="9" t="s">
        <v>15</v>
      </c>
      <c r="AG352" s="10" t="s">
        <v>15</v>
      </c>
      <c r="AH352" s="10">
        <v>4</v>
      </c>
      <c r="AI352" s="10">
        <v>1</v>
      </c>
      <c r="AJ352" s="10" t="s">
        <v>15</v>
      </c>
      <c r="AK352" s="10" t="s">
        <v>15</v>
      </c>
      <c r="AL352" s="10" t="s">
        <v>15</v>
      </c>
      <c r="AM352" s="10" t="s">
        <v>15</v>
      </c>
    </row>
    <row r="353" spans="1:39" s="16" customFormat="1">
      <c r="A353" s="19" t="s">
        <v>18</v>
      </c>
      <c r="B353" s="19" t="s">
        <v>58</v>
      </c>
      <c r="C353" s="8">
        <v>0.1</v>
      </c>
      <c r="D353" s="7">
        <v>5</v>
      </c>
      <c r="E353" s="7">
        <v>2</v>
      </c>
      <c r="F353" s="7">
        <v>30</v>
      </c>
      <c r="G353" s="7">
        <v>0</v>
      </c>
      <c r="H353" s="7">
        <v>30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2">
        <f t="shared" si="143"/>
        <v>30</v>
      </c>
      <c r="V353" s="2">
        <f t="shared" si="144"/>
        <v>0</v>
      </c>
      <c r="W353" s="2">
        <f t="shared" si="141"/>
        <v>0</v>
      </c>
      <c r="X353" s="2">
        <f t="shared" si="145"/>
        <v>0</v>
      </c>
      <c r="Y353" s="2">
        <f t="shared" si="142"/>
        <v>30</v>
      </c>
      <c r="Z353" s="2">
        <f t="shared" si="146"/>
        <v>0</v>
      </c>
      <c r="AA353" s="5">
        <v>0.69899999999999995</v>
      </c>
      <c r="AB353" s="5">
        <v>0.85599999999999998</v>
      </c>
      <c r="AC353" s="5">
        <v>1.1719999999999999</v>
      </c>
      <c r="AD353" s="18" t="s">
        <v>15</v>
      </c>
      <c r="AE353" s="18" t="s">
        <v>15</v>
      </c>
      <c r="AF353" s="5">
        <v>1.893</v>
      </c>
      <c r="AG353" s="7">
        <v>8</v>
      </c>
      <c r="AH353" s="7">
        <v>8</v>
      </c>
      <c r="AI353" s="2">
        <v>0</v>
      </c>
      <c r="AJ353" s="30">
        <f t="shared" ref="AJ353:AJ379" si="154">(LN(AF353 / AA353))/AG353</f>
        <v>0.12453342612193909</v>
      </c>
      <c r="AK353" s="32">
        <f t="shared" ref="AK353:AK379" si="155">(LN(AC353 / AA353))/AG353</f>
        <v>6.4602028487893454E-2</v>
      </c>
      <c r="AL353" s="10" t="s">
        <v>15</v>
      </c>
      <c r="AM353" s="4">
        <f t="shared" si="147"/>
        <v>0.14924999999999999</v>
      </c>
    </row>
    <row r="354" spans="1:39" s="16" customFormat="1">
      <c r="A354" s="19" t="s">
        <v>18</v>
      </c>
      <c r="B354" s="19" t="s">
        <v>58</v>
      </c>
      <c r="C354" s="8">
        <v>0.1</v>
      </c>
      <c r="D354" s="7">
        <v>5</v>
      </c>
      <c r="E354" s="7">
        <v>3</v>
      </c>
      <c r="F354" s="7">
        <v>10</v>
      </c>
      <c r="G354" s="7">
        <v>0</v>
      </c>
      <c r="H354" s="7">
        <v>10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2">
        <f t="shared" si="143"/>
        <v>10</v>
      </c>
      <c r="V354" s="2">
        <f t="shared" si="144"/>
        <v>0</v>
      </c>
      <c r="W354" s="2">
        <f t="shared" si="141"/>
        <v>0</v>
      </c>
      <c r="X354" s="2">
        <f t="shared" si="145"/>
        <v>0</v>
      </c>
      <c r="Y354" s="2">
        <f t="shared" si="142"/>
        <v>10</v>
      </c>
      <c r="Z354" s="2">
        <f t="shared" si="146"/>
        <v>0</v>
      </c>
      <c r="AA354" s="5">
        <v>0.75800000000000001</v>
      </c>
      <c r="AB354" s="5">
        <v>0.88700000000000001</v>
      </c>
      <c r="AC354" s="5">
        <v>1.17</v>
      </c>
      <c r="AD354" s="18" t="s">
        <v>15</v>
      </c>
      <c r="AE354" s="18" t="s">
        <v>15</v>
      </c>
      <c r="AF354" s="5">
        <v>2.04</v>
      </c>
      <c r="AG354" s="7">
        <v>7</v>
      </c>
      <c r="AH354" s="7">
        <v>7</v>
      </c>
      <c r="AI354" s="2">
        <v>0</v>
      </c>
      <c r="AJ354" s="30">
        <f t="shared" si="154"/>
        <v>0.14143167159941292</v>
      </c>
      <c r="AK354" s="32">
        <f t="shared" si="155"/>
        <v>6.2010806021347155E-2</v>
      </c>
      <c r="AL354" s="10" t="s">
        <v>15</v>
      </c>
      <c r="AM354" s="4">
        <f t="shared" si="147"/>
        <v>0.18314285714285714</v>
      </c>
    </row>
    <row r="355" spans="1:39" s="16" customFormat="1">
      <c r="A355" s="19" t="s">
        <v>18</v>
      </c>
      <c r="B355" s="19" t="s">
        <v>58</v>
      </c>
      <c r="C355" s="8">
        <v>0.1</v>
      </c>
      <c r="D355" s="7">
        <v>5</v>
      </c>
      <c r="E355" s="7">
        <v>4</v>
      </c>
      <c r="F355" s="7">
        <v>30</v>
      </c>
      <c r="G355" s="7">
        <v>0</v>
      </c>
      <c r="H355" s="7">
        <v>30</v>
      </c>
      <c r="I355" s="7">
        <v>30</v>
      </c>
      <c r="J355" s="7">
        <v>0</v>
      </c>
      <c r="K355" s="7">
        <v>30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2">
        <f t="shared" si="143"/>
        <v>30</v>
      </c>
      <c r="V355" s="2">
        <f t="shared" si="144"/>
        <v>30</v>
      </c>
      <c r="W355" s="2">
        <f t="shared" si="141"/>
        <v>0</v>
      </c>
      <c r="X355" s="2">
        <f t="shared" si="145"/>
        <v>0</v>
      </c>
      <c r="Y355" s="2">
        <f t="shared" si="142"/>
        <v>30</v>
      </c>
      <c r="Z355" s="2">
        <f t="shared" si="146"/>
        <v>30</v>
      </c>
      <c r="AA355" s="5">
        <v>0.73899999999999999</v>
      </c>
      <c r="AB355" s="5">
        <v>0.86899999999999999</v>
      </c>
      <c r="AC355" s="5">
        <v>1.1879999999999999</v>
      </c>
      <c r="AD355" s="18" t="s">
        <v>15</v>
      </c>
      <c r="AE355" s="18" t="s">
        <v>15</v>
      </c>
      <c r="AF355" s="5">
        <v>1.9610000000000001</v>
      </c>
      <c r="AG355" s="7">
        <v>7</v>
      </c>
      <c r="AH355" s="7">
        <v>7</v>
      </c>
      <c r="AI355" s="2">
        <v>0</v>
      </c>
      <c r="AJ355" s="30">
        <f t="shared" si="154"/>
        <v>0.13941598646402067</v>
      </c>
      <c r="AK355" s="32">
        <f t="shared" si="155"/>
        <v>6.7818368424912637E-2</v>
      </c>
      <c r="AL355" s="10" t="s">
        <v>15</v>
      </c>
      <c r="AM355" s="4">
        <f t="shared" si="147"/>
        <v>0.17457142857142857</v>
      </c>
    </row>
    <row r="356" spans="1:39" s="16" customFormat="1">
      <c r="A356" s="19" t="s">
        <v>18</v>
      </c>
      <c r="B356" s="19" t="s">
        <v>58</v>
      </c>
      <c r="C356" s="8">
        <v>0.25</v>
      </c>
      <c r="D356" s="7">
        <v>5</v>
      </c>
      <c r="E356" s="7">
        <v>1</v>
      </c>
      <c r="F356" s="7">
        <f t="shared" ref="F356:F358" si="156">30+20</f>
        <v>50</v>
      </c>
      <c r="G356" s="7">
        <v>30</v>
      </c>
      <c r="H356" s="7">
        <v>20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2">
        <f t="shared" si="143"/>
        <v>50</v>
      </c>
      <c r="V356" s="2">
        <f t="shared" si="144"/>
        <v>0</v>
      </c>
      <c r="W356" s="2">
        <f t="shared" si="141"/>
        <v>30</v>
      </c>
      <c r="X356" s="2">
        <f t="shared" si="145"/>
        <v>0</v>
      </c>
      <c r="Y356" s="2">
        <f t="shared" si="142"/>
        <v>20</v>
      </c>
      <c r="Z356" s="2">
        <f t="shared" si="146"/>
        <v>0</v>
      </c>
      <c r="AA356" s="5">
        <v>0.73899999999999999</v>
      </c>
      <c r="AB356" s="5">
        <v>0.879</v>
      </c>
      <c r="AC356" s="5">
        <v>1.1719999999999999</v>
      </c>
      <c r="AD356" s="18" t="s">
        <v>15</v>
      </c>
      <c r="AE356" s="18" t="s">
        <v>15</v>
      </c>
      <c r="AF356" s="5">
        <v>1.9419999999999999</v>
      </c>
      <c r="AG356" s="7">
        <v>7</v>
      </c>
      <c r="AH356" s="7">
        <v>7</v>
      </c>
      <c r="AI356" s="2">
        <v>0</v>
      </c>
      <c r="AJ356" s="30">
        <f t="shared" si="154"/>
        <v>0.13802510398615261</v>
      </c>
      <c r="AK356" s="32">
        <f t="shared" si="155"/>
        <v>6.5881292741250874E-2</v>
      </c>
      <c r="AL356" s="10" t="s">
        <v>15</v>
      </c>
      <c r="AM356" s="4">
        <f t="shared" si="147"/>
        <v>0.17185714285714285</v>
      </c>
    </row>
    <row r="357" spans="1:39" s="16" customFormat="1">
      <c r="A357" s="19" t="s">
        <v>18</v>
      </c>
      <c r="B357" s="19" t="s">
        <v>58</v>
      </c>
      <c r="C357" s="8">
        <v>0.25</v>
      </c>
      <c r="D357" s="7">
        <v>5</v>
      </c>
      <c r="E357" s="7">
        <v>2</v>
      </c>
      <c r="F357" s="7">
        <f t="shared" si="156"/>
        <v>50</v>
      </c>
      <c r="G357" s="7">
        <v>30</v>
      </c>
      <c r="H357" s="7">
        <v>20</v>
      </c>
      <c r="I357" s="7">
        <v>10</v>
      </c>
      <c r="J357" s="7">
        <v>0</v>
      </c>
      <c r="K357" s="7">
        <v>10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2">
        <f t="shared" si="143"/>
        <v>50</v>
      </c>
      <c r="V357" s="2">
        <f t="shared" si="144"/>
        <v>10</v>
      </c>
      <c r="W357" s="2">
        <f t="shared" si="141"/>
        <v>30</v>
      </c>
      <c r="X357" s="2">
        <f t="shared" si="145"/>
        <v>0</v>
      </c>
      <c r="Y357" s="2">
        <f t="shared" si="142"/>
        <v>20</v>
      </c>
      <c r="Z357" s="2">
        <f t="shared" si="146"/>
        <v>10</v>
      </c>
      <c r="AA357" s="5">
        <v>0.72</v>
      </c>
      <c r="AB357" s="5">
        <v>0.86499999999999999</v>
      </c>
      <c r="AC357" s="5">
        <v>1.2529999999999999</v>
      </c>
      <c r="AD357" s="18" t="s">
        <v>15</v>
      </c>
      <c r="AE357" s="18" t="s">
        <v>15</v>
      </c>
      <c r="AF357" s="5">
        <v>1.8560000000000001</v>
      </c>
      <c r="AG357" s="7">
        <v>7</v>
      </c>
      <c r="AH357" s="7">
        <v>7</v>
      </c>
      <c r="AI357" s="2">
        <v>0</v>
      </c>
      <c r="AJ357" s="30">
        <f t="shared" si="154"/>
        <v>0.13527538590514929</v>
      </c>
      <c r="AK357" s="32">
        <f t="shared" si="155"/>
        <v>7.9149248983709591E-2</v>
      </c>
      <c r="AL357" s="10" t="s">
        <v>15</v>
      </c>
      <c r="AM357" s="4">
        <f t="shared" si="147"/>
        <v>0.16228571428571431</v>
      </c>
    </row>
    <row r="358" spans="1:39" s="16" customFormat="1">
      <c r="A358" s="19" t="s">
        <v>18</v>
      </c>
      <c r="B358" s="19" t="s">
        <v>58</v>
      </c>
      <c r="C358" s="8">
        <v>0.25</v>
      </c>
      <c r="D358" s="7">
        <v>5</v>
      </c>
      <c r="E358" s="7">
        <v>3</v>
      </c>
      <c r="F358" s="7">
        <f t="shared" si="156"/>
        <v>50</v>
      </c>
      <c r="G358" s="7">
        <v>30</v>
      </c>
      <c r="H358" s="7">
        <v>20</v>
      </c>
      <c r="I358" s="7">
        <v>10</v>
      </c>
      <c r="J358" s="7">
        <v>0</v>
      </c>
      <c r="K358" s="7">
        <v>10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2">
        <f t="shared" si="143"/>
        <v>50</v>
      </c>
      <c r="V358" s="2">
        <f t="shared" si="144"/>
        <v>10</v>
      </c>
      <c r="W358" s="2">
        <f t="shared" si="141"/>
        <v>30</v>
      </c>
      <c r="X358" s="2">
        <f t="shared" si="145"/>
        <v>0</v>
      </c>
      <c r="Y358" s="2">
        <f t="shared" si="142"/>
        <v>20</v>
      </c>
      <c r="Z358" s="2">
        <f t="shared" si="146"/>
        <v>10</v>
      </c>
      <c r="AA358" s="5">
        <v>0.754</v>
      </c>
      <c r="AB358" s="5">
        <v>0.92100000000000004</v>
      </c>
      <c r="AC358" s="5">
        <v>1.2350000000000001</v>
      </c>
      <c r="AD358" s="18" t="s">
        <v>15</v>
      </c>
      <c r="AE358" s="18" t="s">
        <v>15</v>
      </c>
      <c r="AF358" s="5">
        <v>1.956</v>
      </c>
      <c r="AG358" s="7">
        <v>7</v>
      </c>
      <c r="AH358" s="7">
        <v>7</v>
      </c>
      <c r="AI358" s="2">
        <v>0</v>
      </c>
      <c r="AJ358" s="30">
        <f t="shared" si="154"/>
        <v>0.1361806403695438</v>
      </c>
      <c r="AK358" s="32">
        <f t="shared" si="155"/>
        <v>7.0490554436303074E-2</v>
      </c>
      <c r="AL358" s="10" t="s">
        <v>15</v>
      </c>
      <c r="AM358" s="4">
        <f t="shared" si="147"/>
        <v>0.17171428571428571</v>
      </c>
    </row>
    <row r="359" spans="1:39" s="16" customFormat="1">
      <c r="A359" s="19" t="s">
        <v>18</v>
      </c>
      <c r="B359" s="19" t="s">
        <v>58</v>
      </c>
      <c r="C359" s="8">
        <v>0.25</v>
      </c>
      <c r="D359" s="7">
        <v>5</v>
      </c>
      <c r="E359" s="7">
        <v>4</v>
      </c>
      <c r="F359" s="7">
        <f>30+50</f>
        <v>80</v>
      </c>
      <c r="G359" s="7">
        <v>30</v>
      </c>
      <c r="H359" s="7">
        <v>50</v>
      </c>
      <c r="I359" s="7">
        <v>10</v>
      </c>
      <c r="J359" s="7">
        <v>0</v>
      </c>
      <c r="K359" s="7">
        <v>10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2">
        <f t="shared" si="143"/>
        <v>80</v>
      </c>
      <c r="V359" s="2">
        <f t="shared" si="144"/>
        <v>10</v>
      </c>
      <c r="W359" s="2">
        <f t="shared" si="141"/>
        <v>30</v>
      </c>
      <c r="X359" s="2">
        <f t="shared" si="145"/>
        <v>0</v>
      </c>
      <c r="Y359" s="2">
        <f t="shared" si="142"/>
        <v>50</v>
      </c>
      <c r="Z359" s="2">
        <f t="shared" si="146"/>
        <v>10</v>
      </c>
      <c r="AA359" s="5">
        <v>0.746</v>
      </c>
      <c r="AB359" s="5">
        <v>0.91</v>
      </c>
      <c r="AC359" s="5">
        <v>1.22</v>
      </c>
      <c r="AD359" s="18" t="s">
        <v>15</v>
      </c>
      <c r="AE359" s="18" t="s">
        <v>15</v>
      </c>
      <c r="AF359" s="5">
        <v>2.0059999999999998</v>
      </c>
      <c r="AG359" s="7">
        <v>7</v>
      </c>
      <c r="AH359" s="7">
        <v>7</v>
      </c>
      <c r="AI359" s="2">
        <v>0</v>
      </c>
      <c r="AJ359" s="30">
        <f t="shared" si="154"/>
        <v>0.14131033833116</v>
      </c>
      <c r="AK359" s="32">
        <f t="shared" si="155"/>
        <v>7.0268648217648763E-2</v>
      </c>
      <c r="AL359" s="10" t="s">
        <v>15</v>
      </c>
      <c r="AM359" s="4">
        <f t="shared" si="147"/>
        <v>0.17999999999999997</v>
      </c>
    </row>
    <row r="360" spans="1:39" s="16" customFormat="1">
      <c r="A360" s="19" t="s">
        <v>18</v>
      </c>
      <c r="B360" s="19" t="s">
        <v>58</v>
      </c>
      <c r="C360" s="8">
        <v>0.5</v>
      </c>
      <c r="D360" s="7">
        <v>5</v>
      </c>
      <c r="E360" s="7">
        <v>1</v>
      </c>
      <c r="F360" s="7">
        <v>30</v>
      </c>
      <c r="G360" s="7">
        <v>0</v>
      </c>
      <c r="H360" s="7">
        <v>30</v>
      </c>
      <c r="I360" s="7">
        <f>30+40</f>
        <v>70</v>
      </c>
      <c r="J360" s="7">
        <v>30</v>
      </c>
      <c r="K360" s="7">
        <v>40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2">
        <f t="shared" si="143"/>
        <v>70</v>
      </c>
      <c r="V360" s="2">
        <f t="shared" si="144"/>
        <v>70</v>
      </c>
      <c r="W360" s="2">
        <f t="shared" si="141"/>
        <v>30</v>
      </c>
      <c r="X360" s="2">
        <f t="shared" si="145"/>
        <v>30</v>
      </c>
      <c r="Y360" s="2">
        <f t="shared" si="142"/>
        <v>40</v>
      </c>
      <c r="Z360" s="2">
        <f t="shared" si="146"/>
        <v>40</v>
      </c>
      <c r="AA360" s="5">
        <v>0.627</v>
      </c>
      <c r="AB360" s="5">
        <v>0.94599999999999995</v>
      </c>
      <c r="AC360" s="5">
        <v>1.2190000000000001</v>
      </c>
      <c r="AD360" s="18" t="s">
        <v>15</v>
      </c>
      <c r="AE360" s="18" t="s">
        <v>15</v>
      </c>
      <c r="AF360" s="5">
        <v>2.044</v>
      </c>
      <c r="AG360" s="15">
        <v>7</v>
      </c>
      <c r="AH360" s="15">
        <v>7</v>
      </c>
      <c r="AI360" s="2">
        <v>0</v>
      </c>
      <c r="AJ360" s="30">
        <f t="shared" si="154"/>
        <v>0.1688167729558106</v>
      </c>
      <c r="AK360" s="32">
        <f t="shared" si="155"/>
        <v>9.4977084121192989E-2</v>
      </c>
      <c r="AL360" s="10" t="s">
        <v>15</v>
      </c>
      <c r="AM360" s="4">
        <f t="shared" si="147"/>
        <v>0.20242857142857143</v>
      </c>
    </row>
    <row r="361" spans="1:39" s="16" customFormat="1">
      <c r="A361" s="19" t="s">
        <v>18</v>
      </c>
      <c r="B361" s="19" t="s">
        <v>58</v>
      </c>
      <c r="C361" s="8">
        <v>0.5</v>
      </c>
      <c r="D361" s="7">
        <v>5</v>
      </c>
      <c r="E361" s="7">
        <v>2</v>
      </c>
      <c r="F361" s="7">
        <f>30+40</f>
        <v>70</v>
      </c>
      <c r="G361" s="7">
        <v>30</v>
      </c>
      <c r="H361" s="7">
        <v>40</v>
      </c>
      <c r="I361" s="7">
        <f>30+40</f>
        <v>70</v>
      </c>
      <c r="J361" s="7">
        <v>30</v>
      </c>
      <c r="K361" s="7">
        <v>40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2">
        <f t="shared" si="143"/>
        <v>70</v>
      </c>
      <c r="V361" s="2">
        <f t="shared" si="144"/>
        <v>70</v>
      </c>
      <c r="W361" s="2">
        <f t="shared" si="141"/>
        <v>30</v>
      </c>
      <c r="X361" s="2">
        <f t="shared" si="145"/>
        <v>30</v>
      </c>
      <c r="Y361" s="2">
        <f t="shared" si="142"/>
        <v>40</v>
      </c>
      <c r="Z361" s="2">
        <f t="shared" si="146"/>
        <v>40</v>
      </c>
      <c r="AA361" s="5">
        <v>0.65</v>
      </c>
      <c r="AB361" s="5">
        <v>0.94499999999999995</v>
      </c>
      <c r="AC361" s="5">
        <v>1.232</v>
      </c>
      <c r="AD361" s="18" t="s">
        <v>15</v>
      </c>
      <c r="AE361" s="18" t="s">
        <v>15</v>
      </c>
      <c r="AF361" s="5">
        <v>1.9450000000000001</v>
      </c>
      <c r="AG361" s="15">
        <v>6</v>
      </c>
      <c r="AH361" s="15">
        <v>6</v>
      </c>
      <c r="AI361" s="2">
        <v>0</v>
      </c>
      <c r="AJ361" s="30">
        <f t="shared" si="154"/>
        <v>0.18267414886047731</v>
      </c>
      <c r="AK361" s="32">
        <f t="shared" si="155"/>
        <v>0.10657029686729703</v>
      </c>
      <c r="AL361" s="10" t="s">
        <v>15</v>
      </c>
      <c r="AM361" s="4">
        <f t="shared" si="147"/>
        <v>0.21583333333333332</v>
      </c>
    </row>
    <row r="362" spans="1:39" s="16" customFormat="1">
      <c r="A362" s="19" t="s">
        <v>18</v>
      </c>
      <c r="B362" s="19" t="s">
        <v>58</v>
      </c>
      <c r="C362" s="8">
        <v>0.5</v>
      </c>
      <c r="D362" s="7">
        <v>5</v>
      </c>
      <c r="E362" s="7">
        <v>3</v>
      </c>
      <c r="F362" s="7">
        <v>30</v>
      </c>
      <c r="G362" s="7">
        <v>0</v>
      </c>
      <c r="H362" s="7">
        <v>30</v>
      </c>
      <c r="I362" s="7">
        <v>20</v>
      </c>
      <c r="J362" s="7">
        <v>0</v>
      </c>
      <c r="K362" s="7">
        <v>20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2">
        <f t="shared" si="143"/>
        <v>30</v>
      </c>
      <c r="V362" s="2">
        <f t="shared" si="144"/>
        <v>20</v>
      </c>
      <c r="W362" s="2">
        <f t="shared" si="141"/>
        <v>0</v>
      </c>
      <c r="X362" s="2">
        <f t="shared" si="145"/>
        <v>0</v>
      </c>
      <c r="Y362" s="2">
        <f t="shared" si="142"/>
        <v>30</v>
      </c>
      <c r="Z362" s="2">
        <f t="shared" si="146"/>
        <v>20</v>
      </c>
      <c r="AA362" s="5">
        <v>0.61199999999999999</v>
      </c>
      <c r="AB362" s="5">
        <v>0.92600000000000005</v>
      </c>
      <c r="AC362" s="5">
        <v>1.2150000000000001</v>
      </c>
      <c r="AD362" s="18" t="s">
        <v>15</v>
      </c>
      <c r="AE362" s="18" t="s">
        <v>15</v>
      </c>
      <c r="AF362" s="5">
        <v>2.0790000000000002</v>
      </c>
      <c r="AG362" s="15">
        <v>7</v>
      </c>
      <c r="AH362" s="15">
        <v>7</v>
      </c>
      <c r="AI362" s="2">
        <v>0</v>
      </c>
      <c r="AJ362" s="30">
        <f t="shared" si="154"/>
        <v>0.17470142933509814</v>
      </c>
      <c r="AK362" s="32">
        <f t="shared" si="155"/>
        <v>9.7966724751760409E-2</v>
      </c>
      <c r="AL362" s="10" t="s">
        <v>15</v>
      </c>
      <c r="AM362" s="4">
        <f t="shared" si="147"/>
        <v>0.20957142857142858</v>
      </c>
    </row>
    <row r="363" spans="1:39" s="16" customFormat="1">
      <c r="A363" s="19" t="s">
        <v>18</v>
      </c>
      <c r="B363" s="19" t="s">
        <v>58</v>
      </c>
      <c r="C363" s="8">
        <v>0.5</v>
      </c>
      <c r="D363" s="7">
        <v>5</v>
      </c>
      <c r="E363" s="7">
        <v>4</v>
      </c>
      <c r="F363" s="7">
        <v>30</v>
      </c>
      <c r="G363" s="7">
        <v>0</v>
      </c>
      <c r="H363" s="7">
        <v>30</v>
      </c>
      <c r="I363" s="7">
        <v>20</v>
      </c>
      <c r="J363" s="7">
        <v>0</v>
      </c>
      <c r="K363" s="7">
        <v>20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2">
        <f t="shared" si="143"/>
        <v>30</v>
      </c>
      <c r="V363" s="2">
        <f t="shared" si="144"/>
        <v>20</v>
      </c>
      <c r="W363" s="2">
        <f t="shared" si="141"/>
        <v>0</v>
      </c>
      <c r="X363" s="2">
        <f t="shared" si="145"/>
        <v>0</v>
      </c>
      <c r="Y363" s="2">
        <f t="shared" si="142"/>
        <v>30</v>
      </c>
      <c r="Z363" s="2">
        <f t="shared" si="146"/>
        <v>20</v>
      </c>
      <c r="AA363" s="5">
        <v>0.61499999999999999</v>
      </c>
      <c r="AB363" s="5">
        <v>0.90900000000000003</v>
      </c>
      <c r="AC363" s="5">
        <v>1.1839999999999999</v>
      </c>
      <c r="AD363" s="18" t="s">
        <v>15</v>
      </c>
      <c r="AE363" s="18" t="s">
        <v>15</v>
      </c>
      <c r="AF363" s="5">
        <v>2.04</v>
      </c>
      <c r="AG363" s="15">
        <v>7</v>
      </c>
      <c r="AH363" s="15">
        <v>7</v>
      </c>
      <c r="AI363" s="2">
        <v>0</v>
      </c>
      <c r="AJ363" s="30">
        <f t="shared" si="154"/>
        <v>0.17129754557596347</v>
      </c>
      <c r="AK363" s="32">
        <f t="shared" si="155"/>
        <v>9.3575935376776151E-2</v>
      </c>
      <c r="AL363" s="10" t="s">
        <v>15</v>
      </c>
      <c r="AM363" s="4">
        <f t="shared" si="147"/>
        <v>0.20357142857142857</v>
      </c>
    </row>
    <row r="364" spans="1:39" s="16" customFormat="1">
      <c r="A364" s="19" t="s">
        <v>18</v>
      </c>
      <c r="B364" s="19" t="s">
        <v>58</v>
      </c>
      <c r="C364" s="8">
        <v>0</v>
      </c>
      <c r="D364" s="7">
        <v>10</v>
      </c>
      <c r="E364" s="7">
        <v>1</v>
      </c>
      <c r="F364" s="7">
        <v>30</v>
      </c>
      <c r="G364" s="7">
        <v>0</v>
      </c>
      <c r="H364" s="7">
        <v>30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2">
        <f t="shared" si="143"/>
        <v>30</v>
      </c>
      <c r="V364" s="2">
        <f t="shared" si="144"/>
        <v>0</v>
      </c>
      <c r="W364" s="2">
        <f t="shared" si="141"/>
        <v>0</v>
      </c>
      <c r="X364" s="2">
        <f t="shared" si="145"/>
        <v>0</v>
      </c>
      <c r="Y364" s="2">
        <f t="shared" si="142"/>
        <v>30</v>
      </c>
      <c r="Z364" s="2">
        <f t="shared" si="146"/>
        <v>0</v>
      </c>
      <c r="AA364" s="5">
        <v>0.61699999999999999</v>
      </c>
      <c r="AB364" s="5">
        <v>0.86599999999999999</v>
      </c>
      <c r="AC364" s="5">
        <v>1.133</v>
      </c>
      <c r="AD364" s="18" t="s">
        <v>15</v>
      </c>
      <c r="AE364" s="18" t="s">
        <v>15</v>
      </c>
      <c r="AF364" s="5">
        <v>1.59</v>
      </c>
      <c r="AG364" s="7">
        <v>8</v>
      </c>
      <c r="AH364" s="7">
        <v>8</v>
      </c>
      <c r="AI364" s="2">
        <v>0</v>
      </c>
      <c r="AJ364" s="30">
        <f t="shared" si="154"/>
        <v>0.11832753391361119</v>
      </c>
      <c r="AK364" s="32">
        <f t="shared" si="155"/>
        <v>7.5969404640327309E-2</v>
      </c>
      <c r="AL364" s="10" t="s">
        <v>15</v>
      </c>
      <c r="AM364" s="4">
        <f t="shared" si="147"/>
        <v>0.12162500000000001</v>
      </c>
    </row>
    <row r="365" spans="1:39" s="16" customFormat="1">
      <c r="A365" s="19" t="s">
        <v>18</v>
      </c>
      <c r="B365" s="19" t="s">
        <v>58</v>
      </c>
      <c r="C365" s="8">
        <v>0</v>
      </c>
      <c r="D365" s="7">
        <v>10</v>
      </c>
      <c r="E365" s="7">
        <v>2</v>
      </c>
      <c r="F365" s="7">
        <v>10</v>
      </c>
      <c r="G365" s="7">
        <v>0</v>
      </c>
      <c r="H365" s="7">
        <v>10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2">
        <f t="shared" si="143"/>
        <v>10</v>
      </c>
      <c r="V365" s="2">
        <f t="shared" si="144"/>
        <v>0</v>
      </c>
      <c r="W365" s="2">
        <f t="shared" si="141"/>
        <v>0</v>
      </c>
      <c r="X365" s="2">
        <f t="shared" si="145"/>
        <v>0</v>
      </c>
      <c r="Y365" s="2">
        <f t="shared" si="142"/>
        <v>10</v>
      </c>
      <c r="Z365" s="2">
        <f t="shared" si="146"/>
        <v>0</v>
      </c>
      <c r="AA365" s="5">
        <v>0.61299999999999999</v>
      </c>
      <c r="AB365" s="5">
        <v>0.87</v>
      </c>
      <c r="AC365" s="5">
        <v>1.073</v>
      </c>
      <c r="AD365" s="18" t="s">
        <v>15</v>
      </c>
      <c r="AE365" s="18" t="s">
        <v>15</v>
      </c>
      <c r="AF365" s="5">
        <v>1.5</v>
      </c>
      <c r="AG365" s="7">
        <v>8</v>
      </c>
      <c r="AH365" s="7">
        <v>8</v>
      </c>
      <c r="AI365" s="2">
        <v>0</v>
      </c>
      <c r="AJ365" s="30">
        <f t="shared" si="154"/>
        <v>0.11185693139426126</v>
      </c>
      <c r="AK365" s="32">
        <f t="shared" si="155"/>
        <v>6.9981100836810875E-2</v>
      </c>
      <c r="AL365" s="10" t="s">
        <v>15</v>
      </c>
      <c r="AM365" s="4">
        <f t="shared" si="147"/>
        <v>0.110875</v>
      </c>
    </row>
    <row r="366" spans="1:39" s="16" customFormat="1">
      <c r="A366" s="19" t="s">
        <v>18</v>
      </c>
      <c r="B366" s="19" t="s">
        <v>58</v>
      </c>
      <c r="C366" s="8">
        <v>0</v>
      </c>
      <c r="D366" s="7">
        <v>10</v>
      </c>
      <c r="E366" s="7">
        <v>3</v>
      </c>
      <c r="F366" s="7">
        <v>30</v>
      </c>
      <c r="G366" s="7">
        <v>0</v>
      </c>
      <c r="H366" s="7">
        <v>30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2">
        <f t="shared" si="143"/>
        <v>30</v>
      </c>
      <c r="V366" s="2">
        <f t="shared" si="144"/>
        <v>0</v>
      </c>
      <c r="W366" s="2">
        <f t="shared" si="141"/>
        <v>0</v>
      </c>
      <c r="X366" s="2">
        <f t="shared" si="145"/>
        <v>0</v>
      </c>
      <c r="Y366" s="2">
        <f t="shared" si="142"/>
        <v>30</v>
      </c>
      <c r="Z366" s="2">
        <f t="shared" si="146"/>
        <v>0</v>
      </c>
      <c r="AA366" s="5">
        <v>0.622</v>
      </c>
      <c r="AB366" s="5">
        <v>0.92500000000000004</v>
      </c>
      <c r="AC366" s="5">
        <v>1.202</v>
      </c>
      <c r="AD366" s="18" t="s">
        <v>15</v>
      </c>
      <c r="AE366" s="18" t="s">
        <v>15</v>
      </c>
      <c r="AF366" s="5">
        <v>1.8779999999999999</v>
      </c>
      <c r="AG366" s="7">
        <v>6</v>
      </c>
      <c r="AH366" s="7">
        <v>6</v>
      </c>
      <c r="AI366" s="2">
        <v>0</v>
      </c>
      <c r="AJ366" s="30">
        <f t="shared" si="154"/>
        <v>0.18417042783817147</v>
      </c>
      <c r="AK366" s="32">
        <f t="shared" si="155"/>
        <v>0.1098003370593289</v>
      </c>
      <c r="AL366" s="10" t="s">
        <v>15</v>
      </c>
      <c r="AM366" s="4">
        <f t="shared" si="147"/>
        <v>0.20933333333333329</v>
      </c>
    </row>
    <row r="367" spans="1:39" s="16" customFormat="1">
      <c r="A367" s="19" t="s">
        <v>18</v>
      </c>
      <c r="B367" s="19" t="s">
        <v>58</v>
      </c>
      <c r="C367" s="8">
        <v>0</v>
      </c>
      <c r="D367" s="7">
        <v>10</v>
      </c>
      <c r="E367" s="7">
        <v>4</v>
      </c>
      <c r="F367" s="7">
        <v>10</v>
      </c>
      <c r="G367" s="7">
        <v>0</v>
      </c>
      <c r="H367" s="7">
        <v>10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2">
        <f t="shared" si="143"/>
        <v>10</v>
      </c>
      <c r="V367" s="2">
        <f t="shared" si="144"/>
        <v>0</v>
      </c>
      <c r="W367" s="2">
        <f t="shared" si="141"/>
        <v>0</v>
      </c>
      <c r="X367" s="2">
        <f t="shared" si="145"/>
        <v>0</v>
      </c>
      <c r="Y367" s="2">
        <f t="shared" si="142"/>
        <v>10</v>
      </c>
      <c r="Z367" s="2">
        <f t="shared" si="146"/>
        <v>0</v>
      </c>
      <c r="AA367" s="5">
        <v>0.624</v>
      </c>
      <c r="AB367" s="5">
        <v>0.86799999999999999</v>
      </c>
      <c r="AC367" s="5">
        <v>1.101</v>
      </c>
      <c r="AD367" s="18" t="s">
        <v>15</v>
      </c>
      <c r="AE367" s="18" t="s">
        <v>15</v>
      </c>
      <c r="AF367" s="5">
        <v>1.4079999999999999</v>
      </c>
      <c r="AG367" s="7">
        <v>8</v>
      </c>
      <c r="AH367" s="7">
        <v>8</v>
      </c>
      <c r="AI367" s="2">
        <v>0</v>
      </c>
      <c r="AJ367" s="30">
        <f t="shared" si="154"/>
        <v>0.10172189604357</v>
      </c>
      <c r="AK367" s="32">
        <f t="shared" si="155"/>
        <v>7.097797104415654E-2</v>
      </c>
      <c r="AL367" s="10" t="s">
        <v>15</v>
      </c>
      <c r="AM367" s="4">
        <f t="shared" si="147"/>
        <v>9.799999999999999E-2</v>
      </c>
    </row>
    <row r="368" spans="1:39" s="16" customFormat="1">
      <c r="A368" s="19" t="s">
        <v>18</v>
      </c>
      <c r="B368" s="19" t="s">
        <v>58</v>
      </c>
      <c r="C368" s="8">
        <v>0.1</v>
      </c>
      <c r="D368" s="7">
        <v>10</v>
      </c>
      <c r="E368" s="7">
        <v>1</v>
      </c>
      <c r="F368" s="7">
        <v>10</v>
      </c>
      <c r="G368" s="7">
        <v>0</v>
      </c>
      <c r="H368" s="7">
        <v>10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2">
        <f t="shared" si="143"/>
        <v>10</v>
      </c>
      <c r="V368" s="2">
        <f t="shared" si="144"/>
        <v>0</v>
      </c>
      <c r="W368" s="2">
        <f t="shared" si="141"/>
        <v>0</v>
      </c>
      <c r="X368" s="2">
        <f t="shared" si="145"/>
        <v>0</v>
      </c>
      <c r="Y368" s="2">
        <f t="shared" si="142"/>
        <v>10</v>
      </c>
      <c r="Z368" s="2">
        <f t="shared" si="146"/>
        <v>0</v>
      </c>
      <c r="AA368" s="5">
        <v>0.64800000000000002</v>
      </c>
      <c r="AB368" s="5">
        <v>0.92700000000000005</v>
      </c>
      <c r="AC368" s="5">
        <v>1.2390000000000001</v>
      </c>
      <c r="AD368" s="18" t="s">
        <v>15</v>
      </c>
      <c r="AE368" s="18" t="s">
        <v>15</v>
      </c>
      <c r="AF368" s="5">
        <v>1.73</v>
      </c>
      <c r="AG368" s="7">
        <v>6</v>
      </c>
      <c r="AH368" s="7">
        <v>6</v>
      </c>
      <c r="AI368" s="2">
        <v>0</v>
      </c>
      <c r="AJ368" s="30">
        <f t="shared" si="154"/>
        <v>0.16366433185659165</v>
      </c>
      <c r="AK368" s="32">
        <f t="shared" si="155"/>
        <v>0.10802819754614464</v>
      </c>
      <c r="AL368" s="10" t="s">
        <v>15</v>
      </c>
      <c r="AM368" s="4">
        <f t="shared" si="147"/>
        <v>0.18033333333333332</v>
      </c>
    </row>
    <row r="369" spans="1:39" s="16" customFormat="1">
      <c r="A369" s="19" t="s">
        <v>18</v>
      </c>
      <c r="B369" s="19" t="s">
        <v>58</v>
      </c>
      <c r="C369" s="8">
        <v>0.1</v>
      </c>
      <c r="D369" s="7">
        <v>10</v>
      </c>
      <c r="E369" s="7">
        <v>2</v>
      </c>
      <c r="F369" s="7">
        <v>20</v>
      </c>
      <c r="G369" s="7">
        <v>0</v>
      </c>
      <c r="H369" s="7">
        <v>20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2">
        <f t="shared" si="143"/>
        <v>20</v>
      </c>
      <c r="V369" s="2">
        <f t="shared" si="144"/>
        <v>0</v>
      </c>
      <c r="W369" s="2">
        <f t="shared" si="141"/>
        <v>0</v>
      </c>
      <c r="X369" s="2">
        <f t="shared" si="145"/>
        <v>0</v>
      </c>
      <c r="Y369" s="2">
        <f t="shared" si="142"/>
        <v>20</v>
      </c>
      <c r="Z369" s="2">
        <f t="shared" si="146"/>
        <v>0</v>
      </c>
      <c r="AA369" s="5">
        <v>0.66600000000000004</v>
      </c>
      <c r="AB369" s="5">
        <v>0.94199999999999995</v>
      </c>
      <c r="AC369" s="5">
        <v>1.24</v>
      </c>
      <c r="AD369" s="18" t="s">
        <v>15</v>
      </c>
      <c r="AE369" s="18" t="s">
        <v>15</v>
      </c>
      <c r="AF369" s="5">
        <v>1.7509999999999999</v>
      </c>
      <c r="AG369" s="7">
        <v>6</v>
      </c>
      <c r="AH369" s="7">
        <v>6</v>
      </c>
      <c r="AI369" s="2">
        <v>0</v>
      </c>
      <c r="AJ369" s="30">
        <f t="shared" si="154"/>
        <v>0.16110877695757711</v>
      </c>
      <c r="AK369" s="32">
        <f t="shared" si="155"/>
        <v>0.10359616467644889</v>
      </c>
      <c r="AL369" s="10" t="s">
        <v>15</v>
      </c>
      <c r="AM369" s="4">
        <f t="shared" si="147"/>
        <v>0.18083333333333332</v>
      </c>
    </row>
    <row r="370" spans="1:39" s="16" customFormat="1">
      <c r="A370" s="19" t="s">
        <v>18</v>
      </c>
      <c r="B370" s="19" t="s">
        <v>58</v>
      </c>
      <c r="C370" s="8">
        <v>0.1</v>
      </c>
      <c r="D370" s="7">
        <v>10</v>
      </c>
      <c r="E370" s="7">
        <v>3</v>
      </c>
      <c r="F370" s="7">
        <v>20</v>
      </c>
      <c r="G370" s="7">
        <v>0</v>
      </c>
      <c r="H370" s="7">
        <v>20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2">
        <f t="shared" si="143"/>
        <v>20</v>
      </c>
      <c r="V370" s="2">
        <f t="shared" si="144"/>
        <v>0</v>
      </c>
      <c r="W370" s="2">
        <f t="shared" si="141"/>
        <v>0</v>
      </c>
      <c r="X370" s="2">
        <f t="shared" si="145"/>
        <v>0</v>
      </c>
      <c r="Y370" s="2">
        <f t="shared" si="142"/>
        <v>20</v>
      </c>
      <c r="Z370" s="2">
        <f t="shared" si="146"/>
        <v>0</v>
      </c>
      <c r="AA370" s="5">
        <v>0.64</v>
      </c>
      <c r="AB370" s="5">
        <v>0.94599999999999995</v>
      </c>
      <c r="AC370" s="5">
        <v>1.2010000000000001</v>
      </c>
      <c r="AD370" s="18" t="s">
        <v>15</v>
      </c>
      <c r="AE370" s="18" t="s">
        <v>15</v>
      </c>
      <c r="AF370" s="5">
        <v>1.7969999999999999</v>
      </c>
      <c r="AG370" s="7">
        <v>6</v>
      </c>
      <c r="AH370" s="7">
        <v>6</v>
      </c>
      <c r="AI370" s="2">
        <v>0</v>
      </c>
      <c r="AJ370" s="30">
        <f t="shared" si="154"/>
        <v>0.17206761840497356</v>
      </c>
      <c r="AK370" s="32">
        <f t="shared" si="155"/>
        <v>0.10490694095437768</v>
      </c>
      <c r="AL370" s="10" t="s">
        <v>15</v>
      </c>
      <c r="AM370" s="4">
        <f t="shared" si="147"/>
        <v>0.19283333333333333</v>
      </c>
    </row>
    <row r="371" spans="1:39" s="16" customFormat="1">
      <c r="A371" s="19" t="s">
        <v>18</v>
      </c>
      <c r="B371" s="19" t="s">
        <v>58</v>
      </c>
      <c r="C371" s="8">
        <v>0.1</v>
      </c>
      <c r="D371" s="7">
        <v>10</v>
      </c>
      <c r="E371" s="7">
        <v>4</v>
      </c>
      <c r="F371" s="7">
        <v>20</v>
      </c>
      <c r="G371" s="7">
        <v>0</v>
      </c>
      <c r="H371" s="7">
        <v>20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2">
        <f t="shared" si="143"/>
        <v>20</v>
      </c>
      <c r="V371" s="2">
        <f t="shared" si="144"/>
        <v>0</v>
      </c>
      <c r="W371" s="2">
        <f t="shared" si="141"/>
        <v>0</v>
      </c>
      <c r="X371" s="2">
        <f t="shared" si="145"/>
        <v>0</v>
      </c>
      <c r="Y371" s="2">
        <f t="shared" si="142"/>
        <v>20</v>
      </c>
      <c r="Z371" s="2">
        <f t="shared" si="146"/>
        <v>0</v>
      </c>
      <c r="AA371" s="5">
        <v>0.62</v>
      </c>
      <c r="AB371" s="5">
        <v>0.93500000000000005</v>
      </c>
      <c r="AC371" s="5">
        <v>1.1779999999999999</v>
      </c>
      <c r="AD371" s="18" t="s">
        <v>15</v>
      </c>
      <c r="AE371" s="18" t="s">
        <v>15</v>
      </c>
      <c r="AF371" s="5">
        <v>1.9319999999999999</v>
      </c>
      <c r="AG371" s="15">
        <v>7</v>
      </c>
      <c r="AH371" s="15">
        <v>7</v>
      </c>
      <c r="AI371" s="2">
        <v>0</v>
      </c>
      <c r="AJ371" s="30">
        <f t="shared" si="154"/>
        <v>0.16237021953333231</v>
      </c>
      <c r="AK371" s="32">
        <f t="shared" si="155"/>
        <v>9.1693412310342101E-2</v>
      </c>
      <c r="AL371" s="10" t="s">
        <v>15</v>
      </c>
      <c r="AM371" s="4">
        <f t="shared" si="147"/>
        <v>0.18742857142857142</v>
      </c>
    </row>
    <row r="372" spans="1:39" s="16" customFormat="1">
      <c r="A372" s="19" t="s">
        <v>18</v>
      </c>
      <c r="B372" s="19" t="s">
        <v>58</v>
      </c>
      <c r="C372" s="8">
        <v>0.25</v>
      </c>
      <c r="D372" s="7">
        <v>10</v>
      </c>
      <c r="E372" s="7">
        <v>1</v>
      </c>
      <c r="F372" s="7">
        <f>50+40</f>
        <v>90</v>
      </c>
      <c r="G372" s="7">
        <v>50</v>
      </c>
      <c r="H372" s="7">
        <v>40</v>
      </c>
      <c r="I372" s="7">
        <v>10</v>
      </c>
      <c r="J372" s="7">
        <v>0</v>
      </c>
      <c r="K372" s="7">
        <v>10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2">
        <f t="shared" si="143"/>
        <v>90</v>
      </c>
      <c r="V372" s="2">
        <f t="shared" si="144"/>
        <v>10</v>
      </c>
      <c r="W372" s="2">
        <f t="shared" si="141"/>
        <v>50</v>
      </c>
      <c r="X372" s="2">
        <f t="shared" si="145"/>
        <v>0</v>
      </c>
      <c r="Y372" s="2">
        <f t="shared" si="142"/>
        <v>40</v>
      </c>
      <c r="Z372" s="2">
        <f t="shared" si="146"/>
        <v>10</v>
      </c>
      <c r="AA372" s="5">
        <v>0.64600000000000002</v>
      </c>
      <c r="AB372" s="5">
        <v>0.97399999999999998</v>
      </c>
      <c r="AC372" s="5">
        <v>1.27</v>
      </c>
      <c r="AD372" s="18" t="s">
        <v>15</v>
      </c>
      <c r="AE372" s="18" t="s">
        <v>15</v>
      </c>
      <c r="AF372" s="5">
        <v>1.7589999999999999</v>
      </c>
      <c r="AG372" s="7">
        <v>6</v>
      </c>
      <c r="AH372" s="7">
        <v>6</v>
      </c>
      <c r="AI372" s="2">
        <v>0</v>
      </c>
      <c r="AJ372" s="30">
        <f t="shared" si="154"/>
        <v>0.16695020682582606</v>
      </c>
      <c r="AK372" s="32">
        <f t="shared" si="155"/>
        <v>0.11266211261167253</v>
      </c>
      <c r="AL372" s="10" t="s">
        <v>15</v>
      </c>
      <c r="AM372" s="4">
        <f t="shared" si="147"/>
        <v>0.1855</v>
      </c>
    </row>
    <row r="373" spans="1:39" s="16" customFormat="1">
      <c r="A373" s="19" t="s">
        <v>18</v>
      </c>
      <c r="B373" s="19" t="s">
        <v>58</v>
      </c>
      <c r="C373" s="8">
        <v>0.25</v>
      </c>
      <c r="D373" s="7">
        <v>10</v>
      </c>
      <c r="E373" s="7">
        <v>2</v>
      </c>
      <c r="F373" s="7">
        <f>50+30</f>
        <v>80</v>
      </c>
      <c r="G373" s="7">
        <v>50</v>
      </c>
      <c r="H373" s="7">
        <v>30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2">
        <f t="shared" si="143"/>
        <v>80</v>
      </c>
      <c r="V373" s="2">
        <f t="shared" si="144"/>
        <v>0</v>
      </c>
      <c r="W373" s="2">
        <f t="shared" si="141"/>
        <v>50</v>
      </c>
      <c r="X373" s="2">
        <f t="shared" si="145"/>
        <v>0</v>
      </c>
      <c r="Y373" s="2">
        <f t="shared" si="142"/>
        <v>30</v>
      </c>
      <c r="Z373" s="2">
        <f t="shared" si="146"/>
        <v>0</v>
      </c>
      <c r="AA373" s="5">
        <v>0.64600000000000002</v>
      </c>
      <c r="AB373" s="5">
        <v>0.98499999999999999</v>
      </c>
      <c r="AC373" s="5">
        <v>1.288</v>
      </c>
      <c r="AD373" s="18" t="s">
        <v>15</v>
      </c>
      <c r="AE373" s="18" t="s">
        <v>15</v>
      </c>
      <c r="AF373" s="5">
        <v>1.7470000000000001</v>
      </c>
      <c r="AG373" s="7">
        <v>6</v>
      </c>
      <c r="AH373" s="7">
        <v>6</v>
      </c>
      <c r="AI373" s="2">
        <v>0</v>
      </c>
      <c r="AJ373" s="30">
        <f t="shared" si="154"/>
        <v>0.1658093010585758</v>
      </c>
      <c r="AK373" s="32">
        <f t="shared" si="155"/>
        <v>0.11500773381361618</v>
      </c>
      <c r="AL373" s="10" t="s">
        <v>15</v>
      </c>
      <c r="AM373" s="4">
        <f t="shared" si="147"/>
        <v>0.1835</v>
      </c>
    </row>
    <row r="374" spans="1:39" s="16" customFormat="1">
      <c r="A374" s="19" t="s">
        <v>18</v>
      </c>
      <c r="B374" s="19" t="s">
        <v>58</v>
      </c>
      <c r="C374" s="8">
        <v>0.25</v>
      </c>
      <c r="D374" s="7">
        <v>10</v>
      </c>
      <c r="E374" s="7">
        <v>3</v>
      </c>
      <c r="F374" s="7">
        <f>50+30</f>
        <v>80</v>
      </c>
      <c r="G374" s="7">
        <v>50</v>
      </c>
      <c r="H374" s="7">
        <v>30</v>
      </c>
      <c r="I374" s="7">
        <v>10</v>
      </c>
      <c r="J374" s="7">
        <v>0</v>
      </c>
      <c r="K374" s="7">
        <v>10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2">
        <f t="shared" si="143"/>
        <v>80</v>
      </c>
      <c r="V374" s="2">
        <f t="shared" si="144"/>
        <v>10</v>
      </c>
      <c r="W374" s="2">
        <f t="shared" si="141"/>
        <v>50</v>
      </c>
      <c r="X374" s="2">
        <f t="shared" si="145"/>
        <v>0</v>
      </c>
      <c r="Y374" s="2">
        <f t="shared" si="142"/>
        <v>30</v>
      </c>
      <c r="Z374" s="2">
        <f t="shared" si="146"/>
        <v>10</v>
      </c>
      <c r="AA374" s="5">
        <v>0.625</v>
      </c>
      <c r="AB374" s="5">
        <v>0.96</v>
      </c>
      <c r="AC374" s="5">
        <v>1.234</v>
      </c>
      <c r="AD374" s="18" t="s">
        <v>15</v>
      </c>
      <c r="AE374" s="18" t="s">
        <v>15</v>
      </c>
      <c r="AF374" s="5">
        <v>1.837</v>
      </c>
      <c r="AG374" s="7">
        <v>6</v>
      </c>
      <c r="AH374" s="7">
        <v>6</v>
      </c>
      <c r="AI374" s="2">
        <v>0</v>
      </c>
      <c r="AJ374" s="30">
        <f t="shared" si="154"/>
        <v>0.17968957257978735</v>
      </c>
      <c r="AK374" s="32">
        <f t="shared" si="155"/>
        <v>0.11337742578815525</v>
      </c>
      <c r="AL374" s="10" t="s">
        <v>15</v>
      </c>
      <c r="AM374" s="4">
        <f t="shared" si="147"/>
        <v>0.20199999999999999</v>
      </c>
    </row>
    <row r="375" spans="1:39" s="16" customFormat="1">
      <c r="A375" s="19" t="s">
        <v>18</v>
      </c>
      <c r="B375" s="19" t="s">
        <v>58</v>
      </c>
      <c r="C375" s="8">
        <v>0.25</v>
      </c>
      <c r="D375" s="7">
        <v>10</v>
      </c>
      <c r="E375" s="7">
        <v>4</v>
      </c>
      <c r="F375" s="7">
        <f>50+20</f>
        <v>70</v>
      </c>
      <c r="G375" s="7">
        <v>50</v>
      </c>
      <c r="H375" s="7">
        <v>20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2">
        <f t="shared" si="143"/>
        <v>70</v>
      </c>
      <c r="V375" s="2">
        <f t="shared" si="144"/>
        <v>0</v>
      </c>
      <c r="W375" s="2">
        <f t="shared" si="141"/>
        <v>50</v>
      </c>
      <c r="X375" s="2">
        <f t="shared" si="145"/>
        <v>0</v>
      </c>
      <c r="Y375" s="2">
        <f t="shared" si="142"/>
        <v>20</v>
      </c>
      <c r="Z375" s="2">
        <f t="shared" si="146"/>
        <v>0</v>
      </c>
      <c r="AA375" s="5">
        <v>0.629</v>
      </c>
      <c r="AB375" s="5">
        <v>0.94799999999999995</v>
      </c>
      <c r="AC375" s="5">
        <v>1.218</v>
      </c>
      <c r="AD375" s="18" t="s">
        <v>15</v>
      </c>
      <c r="AE375" s="18" t="s">
        <v>15</v>
      </c>
      <c r="AF375" s="5">
        <v>1.7629999999999999</v>
      </c>
      <c r="AG375" s="7">
        <v>6</v>
      </c>
      <c r="AH375" s="7">
        <v>6</v>
      </c>
      <c r="AI375" s="2">
        <v>0</v>
      </c>
      <c r="AJ375" s="30">
        <f t="shared" si="154"/>
        <v>0.17177348761623831</v>
      </c>
      <c r="AK375" s="32">
        <f t="shared" si="155"/>
        <v>0.11013903192823361</v>
      </c>
      <c r="AL375" s="10" t="s">
        <v>15</v>
      </c>
      <c r="AM375" s="4">
        <f t="shared" si="147"/>
        <v>0.18899999999999997</v>
      </c>
    </row>
    <row r="376" spans="1:39" s="16" customFormat="1">
      <c r="A376" s="19" t="s">
        <v>18</v>
      </c>
      <c r="B376" s="19" t="s">
        <v>58</v>
      </c>
      <c r="C376" s="8">
        <v>0.5</v>
      </c>
      <c r="D376" s="7">
        <v>10</v>
      </c>
      <c r="E376" s="7">
        <v>1</v>
      </c>
      <c r="F376" s="7">
        <v>30</v>
      </c>
      <c r="G376" s="7">
        <v>0</v>
      </c>
      <c r="H376" s="7">
        <v>30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2">
        <f t="shared" si="143"/>
        <v>30</v>
      </c>
      <c r="V376" s="2">
        <f t="shared" si="144"/>
        <v>0</v>
      </c>
      <c r="W376" s="2">
        <f t="shared" si="141"/>
        <v>0</v>
      </c>
      <c r="X376" s="2">
        <f t="shared" si="145"/>
        <v>0</v>
      </c>
      <c r="Y376" s="2">
        <f t="shared" si="142"/>
        <v>30</v>
      </c>
      <c r="Z376" s="2">
        <f t="shared" si="146"/>
        <v>0</v>
      </c>
      <c r="AA376" s="5">
        <v>0.59299999999999997</v>
      </c>
      <c r="AB376" s="5">
        <v>0.90800000000000003</v>
      </c>
      <c r="AC376" s="5">
        <v>1.1970000000000001</v>
      </c>
      <c r="AD376" s="18" t="s">
        <v>15</v>
      </c>
      <c r="AE376" s="18" t="s">
        <v>15</v>
      </c>
      <c r="AF376" s="5">
        <v>1.8280000000000001</v>
      </c>
      <c r="AG376" s="7">
        <v>8</v>
      </c>
      <c r="AH376" s="7">
        <v>8</v>
      </c>
      <c r="AI376" s="2">
        <v>0</v>
      </c>
      <c r="AJ376" s="30">
        <f t="shared" si="154"/>
        <v>0.14072291912704624</v>
      </c>
      <c r="AK376" s="32">
        <f t="shared" si="155"/>
        <v>8.7797413320030979E-2</v>
      </c>
      <c r="AL376" s="10" t="s">
        <v>15</v>
      </c>
      <c r="AM376" s="4">
        <f t="shared" si="147"/>
        <v>0.15437500000000001</v>
      </c>
    </row>
    <row r="377" spans="1:39" s="16" customFormat="1">
      <c r="A377" s="19" t="s">
        <v>18</v>
      </c>
      <c r="B377" s="19" t="s">
        <v>58</v>
      </c>
      <c r="C377" s="8">
        <v>0.5</v>
      </c>
      <c r="D377" s="7">
        <v>10</v>
      </c>
      <c r="E377" s="7">
        <v>2</v>
      </c>
      <c r="F377" s="7">
        <v>20</v>
      </c>
      <c r="G377" s="7">
        <v>0</v>
      </c>
      <c r="H377" s="7">
        <v>20</v>
      </c>
      <c r="I377" s="7">
        <v>10</v>
      </c>
      <c r="J377" s="7">
        <v>0</v>
      </c>
      <c r="K377" s="7">
        <v>10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2">
        <f t="shared" si="143"/>
        <v>20</v>
      </c>
      <c r="V377" s="2">
        <f t="shared" si="144"/>
        <v>10</v>
      </c>
      <c r="W377" s="2">
        <f t="shared" si="141"/>
        <v>0</v>
      </c>
      <c r="X377" s="2">
        <f t="shared" si="145"/>
        <v>0</v>
      </c>
      <c r="Y377" s="2">
        <f t="shared" si="142"/>
        <v>20</v>
      </c>
      <c r="Z377" s="2">
        <f t="shared" si="146"/>
        <v>10</v>
      </c>
      <c r="AA377" s="5">
        <v>0.59099999999999997</v>
      </c>
      <c r="AB377" s="5">
        <v>0.95299999999999996</v>
      </c>
      <c r="AC377" s="5">
        <v>1.254</v>
      </c>
      <c r="AD377" s="18" t="s">
        <v>15</v>
      </c>
      <c r="AE377" s="18" t="s">
        <v>15</v>
      </c>
      <c r="AF377" s="5">
        <v>1.835</v>
      </c>
      <c r="AG377" s="7">
        <v>6</v>
      </c>
      <c r="AH377" s="7">
        <v>6</v>
      </c>
      <c r="AI377" s="2">
        <v>0</v>
      </c>
      <c r="AJ377" s="30">
        <f t="shared" si="154"/>
        <v>0.1888306238470954</v>
      </c>
      <c r="AK377" s="32">
        <f t="shared" si="155"/>
        <v>0.12537961729779462</v>
      </c>
      <c r="AL377" s="10" t="s">
        <v>15</v>
      </c>
      <c r="AM377" s="4">
        <f t="shared" si="147"/>
        <v>0.20733333333333334</v>
      </c>
    </row>
    <row r="378" spans="1:39" s="16" customFormat="1">
      <c r="A378" s="19" t="s">
        <v>18</v>
      </c>
      <c r="B378" s="19" t="s">
        <v>58</v>
      </c>
      <c r="C378" s="8">
        <v>0.5</v>
      </c>
      <c r="D378" s="7">
        <v>10</v>
      </c>
      <c r="E378" s="7">
        <v>3</v>
      </c>
      <c r="F378" s="7">
        <v>30</v>
      </c>
      <c r="G378" s="7">
        <v>0</v>
      </c>
      <c r="H378" s="7">
        <v>30</v>
      </c>
      <c r="I378" s="7">
        <v>10</v>
      </c>
      <c r="J378" s="7">
        <v>0</v>
      </c>
      <c r="K378" s="7">
        <v>10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2">
        <f t="shared" si="143"/>
        <v>30</v>
      </c>
      <c r="V378" s="2">
        <f t="shared" si="144"/>
        <v>10</v>
      </c>
      <c r="W378" s="2">
        <f t="shared" si="141"/>
        <v>0</v>
      </c>
      <c r="X378" s="2">
        <f t="shared" si="145"/>
        <v>0</v>
      </c>
      <c r="Y378" s="2">
        <f t="shared" si="142"/>
        <v>30</v>
      </c>
      <c r="Z378" s="2">
        <f t="shared" si="146"/>
        <v>10</v>
      </c>
      <c r="AA378" s="5">
        <v>0.56699999999999995</v>
      </c>
      <c r="AB378" s="5">
        <v>0.875</v>
      </c>
      <c r="AC378" s="5">
        <v>1.153</v>
      </c>
      <c r="AD378" s="18" t="s">
        <v>15</v>
      </c>
      <c r="AE378" s="18" t="s">
        <v>15</v>
      </c>
      <c r="AF378" s="5">
        <v>1.897</v>
      </c>
      <c r="AG378" s="15">
        <v>7</v>
      </c>
      <c r="AH378" s="15">
        <v>7</v>
      </c>
      <c r="AI378" s="2">
        <v>0</v>
      </c>
      <c r="AJ378" s="30">
        <f t="shared" si="154"/>
        <v>0.17252423802960887</v>
      </c>
      <c r="AK378" s="32">
        <f t="shared" si="155"/>
        <v>0.10139474522018674</v>
      </c>
      <c r="AL378" s="10" t="s">
        <v>15</v>
      </c>
      <c r="AM378" s="4">
        <f t="shared" si="147"/>
        <v>0.19</v>
      </c>
    </row>
    <row r="379" spans="1:39" s="16" customFormat="1">
      <c r="A379" s="19" t="s">
        <v>18</v>
      </c>
      <c r="B379" s="19" t="s">
        <v>58</v>
      </c>
      <c r="C379" s="8">
        <v>0.5</v>
      </c>
      <c r="D379" s="7">
        <v>10</v>
      </c>
      <c r="E379" s="7">
        <v>4</v>
      </c>
      <c r="F379" s="7">
        <v>40</v>
      </c>
      <c r="G379" s="7">
        <v>0</v>
      </c>
      <c r="H379" s="7">
        <v>40</v>
      </c>
      <c r="I379" s="7">
        <v>30</v>
      </c>
      <c r="J379" s="7">
        <v>0</v>
      </c>
      <c r="K379" s="7">
        <v>30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2">
        <f t="shared" si="143"/>
        <v>40</v>
      </c>
      <c r="V379" s="2">
        <f t="shared" si="144"/>
        <v>30</v>
      </c>
      <c r="W379" s="2">
        <f t="shared" si="141"/>
        <v>0</v>
      </c>
      <c r="X379" s="2">
        <f t="shared" si="145"/>
        <v>0</v>
      </c>
      <c r="Y379" s="2">
        <f t="shared" si="142"/>
        <v>40</v>
      </c>
      <c r="Z379" s="2">
        <f t="shared" si="146"/>
        <v>30</v>
      </c>
      <c r="AA379" s="5">
        <v>0.58299999999999996</v>
      </c>
      <c r="AB379" s="5">
        <v>0.93799999999999994</v>
      </c>
      <c r="AC379" s="5">
        <v>1.2290000000000001</v>
      </c>
      <c r="AD379" s="18" t="s">
        <v>15</v>
      </c>
      <c r="AE379" s="18" t="s">
        <v>15</v>
      </c>
      <c r="AF379" s="5">
        <v>2.0329999999999999</v>
      </c>
      <c r="AG379" s="15">
        <v>7</v>
      </c>
      <c r="AH379" s="15">
        <v>7</v>
      </c>
      <c r="AI379" s="2">
        <v>0</v>
      </c>
      <c r="AJ379" s="30">
        <f t="shared" si="154"/>
        <v>0.17844008961112204</v>
      </c>
      <c r="AK379" s="32">
        <f t="shared" si="155"/>
        <v>0.10653841760222038</v>
      </c>
      <c r="AL379" s="10" t="s">
        <v>15</v>
      </c>
      <c r="AM379" s="4">
        <f t="shared" si="147"/>
        <v>0.20714285714285713</v>
      </c>
    </row>
    <row r="380" spans="1:39" s="16" customFormat="1">
      <c r="A380" s="19" t="s">
        <v>18</v>
      </c>
      <c r="B380" s="19" t="s">
        <v>58</v>
      </c>
      <c r="C380" s="8">
        <v>0</v>
      </c>
      <c r="D380" s="7">
        <v>25</v>
      </c>
      <c r="E380" s="7">
        <v>1</v>
      </c>
      <c r="F380" s="7">
        <v>30</v>
      </c>
      <c r="G380" s="7">
        <v>0</v>
      </c>
      <c r="H380" s="7">
        <v>30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2">
        <f t="shared" si="143"/>
        <v>30</v>
      </c>
      <c r="V380" s="2">
        <f t="shared" si="144"/>
        <v>0</v>
      </c>
      <c r="W380" s="2">
        <f t="shared" si="141"/>
        <v>0</v>
      </c>
      <c r="X380" s="2">
        <f t="shared" si="145"/>
        <v>0</v>
      </c>
      <c r="Y380" s="2">
        <f t="shared" si="142"/>
        <v>30</v>
      </c>
      <c r="Z380" s="2">
        <f t="shared" si="146"/>
        <v>0</v>
      </c>
      <c r="AA380" s="5">
        <v>0.63100000000000001</v>
      </c>
      <c r="AB380" s="5">
        <v>0.93100000000000005</v>
      </c>
      <c r="AC380" s="5">
        <v>1.194</v>
      </c>
      <c r="AD380" s="18" t="s">
        <v>15</v>
      </c>
      <c r="AE380" s="18" t="s">
        <v>15</v>
      </c>
      <c r="AF380" s="9" t="s">
        <v>15</v>
      </c>
      <c r="AG380" s="10" t="s">
        <v>15</v>
      </c>
      <c r="AH380" s="10">
        <v>4</v>
      </c>
      <c r="AI380" s="10">
        <v>1</v>
      </c>
      <c r="AJ380" s="10" t="s">
        <v>15</v>
      </c>
      <c r="AK380" s="10" t="s">
        <v>15</v>
      </c>
      <c r="AL380" s="10" t="s">
        <v>15</v>
      </c>
      <c r="AM380" s="10" t="s">
        <v>15</v>
      </c>
    </row>
    <row r="381" spans="1:39" s="16" customFormat="1">
      <c r="A381" s="19" t="s">
        <v>18</v>
      </c>
      <c r="B381" s="19" t="s">
        <v>58</v>
      </c>
      <c r="C381" s="8">
        <v>0</v>
      </c>
      <c r="D381" s="7">
        <v>25</v>
      </c>
      <c r="E381" s="7">
        <v>2</v>
      </c>
      <c r="F381" s="7">
        <v>20</v>
      </c>
      <c r="G381" s="7">
        <v>0</v>
      </c>
      <c r="H381" s="7">
        <v>20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2">
        <f t="shared" si="143"/>
        <v>20</v>
      </c>
      <c r="V381" s="2">
        <f t="shared" si="144"/>
        <v>0</v>
      </c>
      <c r="W381" s="2">
        <f t="shared" si="141"/>
        <v>0</v>
      </c>
      <c r="X381" s="2">
        <f t="shared" si="145"/>
        <v>0</v>
      </c>
      <c r="Y381" s="2">
        <f t="shared" si="142"/>
        <v>20</v>
      </c>
      <c r="Z381" s="2">
        <f t="shared" si="146"/>
        <v>0</v>
      </c>
      <c r="AA381" s="5">
        <v>0.64600000000000002</v>
      </c>
      <c r="AB381" s="5">
        <v>0.874</v>
      </c>
      <c r="AC381" s="5">
        <v>1.046</v>
      </c>
      <c r="AD381" s="18" t="s">
        <v>15</v>
      </c>
      <c r="AE381" s="18" t="s">
        <v>15</v>
      </c>
      <c r="AF381" s="9" t="s">
        <v>15</v>
      </c>
      <c r="AG381" s="10" t="s">
        <v>15</v>
      </c>
      <c r="AH381" s="10">
        <v>4</v>
      </c>
      <c r="AI381" s="10">
        <v>1</v>
      </c>
      <c r="AJ381" s="10" t="s">
        <v>15</v>
      </c>
      <c r="AK381" s="10" t="s">
        <v>15</v>
      </c>
      <c r="AL381" s="10" t="s">
        <v>15</v>
      </c>
      <c r="AM381" s="10" t="s">
        <v>15</v>
      </c>
    </row>
    <row r="382" spans="1:39" s="16" customFormat="1">
      <c r="A382" s="19" t="s">
        <v>18</v>
      </c>
      <c r="B382" s="19" t="s">
        <v>58</v>
      </c>
      <c r="C382" s="8">
        <v>0</v>
      </c>
      <c r="D382" s="7">
        <v>25</v>
      </c>
      <c r="E382" s="7">
        <v>3</v>
      </c>
      <c r="F382" s="7">
        <v>20</v>
      </c>
      <c r="G382" s="7">
        <v>0</v>
      </c>
      <c r="H382" s="7">
        <v>20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2">
        <f t="shared" si="143"/>
        <v>20</v>
      </c>
      <c r="V382" s="2">
        <f t="shared" si="144"/>
        <v>0</v>
      </c>
      <c r="W382" s="2">
        <f t="shared" si="141"/>
        <v>0</v>
      </c>
      <c r="X382" s="2">
        <f t="shared" si="145"/>
        <v>0</v>
      </c>
      <c r="Y382" s="2">
        <f t="shared" si="142"/>
        <v>20</v>
      </c>
      <c r="Z382" s="2">
        <f t="shared" si="146"/>
        <v>0</v>
      </c>
      <c r="AA382" s="5">
        <v>0.623</v>
      </c>
      <c r="AB382" s="5">
        <v>0.89200000000000002</v>
      </c>
      <c r="AC382" s="5">
        <v>1.032</v>
      </c>
      <c r="AD382" s="18" t="s">
        <v>15</v>
      </c>
      <c r="AE382" s="18" t="s">
        <v>15</v>
      </c>
      <c r="AF382" s="9" t="s">
        <v>15</v>
      </c>
      <c r="AG382" s="10" t="s">
        <v>15</v>
      </c>
      <c r="AH382" s="10">
        <v>4</v>
      </c>
      <c r="AI382" s="10">
        <v>1</v>
      </c>
      <c r="AJ382" s="10" t="s">
        <v>15</v>
      </c>
      <c r="AK382" s="10" t="s">
        <v>15</v>
      </c>
      <c r="AL382" s="10" t="s">
        <v>15</v>
      </c>
      <c r="AM382" s="10" t="s">
        <v>15</v>
      </c>
    </row>
    <row r="383" spans="1:39" s="16" customFormat="1">
      <c r="A383" s="19" t="s">
        <v>18</v>
      </c>
      <c r="B383" s="19" t="s">
        <v>58</v>
      </c>
      <c r="C383" s="8">
        <v>0</v>
      </c>
      <c r="D383" s="7">
        <v>25</v>
      </c>
      <c r="E383" s="7">
        <v>4</v>
      </c>
      <c r="F383" s="7">
        <v>20</v>
      </c>
      <c r="G383" s="7">
        <v>0</v>
      </c>
      <c r="H383" s="7">
        <v>20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2">
        <f t="shared" si="143"/>
        <v>20</v>
      </c>
      <c r="V383" s="2">
        <f t="shared" si="144"/>
        <v>0</v>
      </c>
      <c r="W383" s="2">
        <f t="shared" si="141"/>
        <v>0</v>
      </c>
      <c r="X383" s="2">
        <f t="shared" si="145"/>
        <v>0</v>
      </c>
      <c r="Y383" s="2">
        <f t="shared" si="142"/>
        <v>20</v>
      </c>
      <c r="Z383" s="2">
        <f t="shared" si="146"/>
        <v>0</v>
      </c>
      <c r="AA383" s="5">
        <v>0.56999999999999995</v>
      </c>
      <c r="AB383" s="5">
        <v>0.89700000000000002</v>
      </c>
      <c r="AC383" s="5">
        <v>1.0960000000000001</v>
      </c>
      <c r="AD383" s="18" t="s">
        <v>15</v>
      </c>
      <c r="AE383" s="18" t="s">
        <v>15</v>
      </c>
      <c r="AF383" s="9" t="s">
        <v>15</v>
      </c>
      <c r="AG383" s="10" t="s">
        <v>15</v>
      </c>
      <c r="AH383" s="10">
        <v>4</v>
      </c>
      <c r="AI383" s="10">
        <v>1</v>
      </c>
      <c r="AJ383" s="10" t="s">
        <v>15</v>
      </c>
      <c r="AK383" s="10" t="s">
        <v>15</v>
      </c>
      <c r="AL383" s="10" t="s">
        <v>15</v>
      </c>
      <c r="AM383" s="10" t="s">
        <v>15</v>
      </c>
    </row>
    <row r="384" spans="1:39" s="16" customFormat="1">
      <c r="A384" s="19" t="s">
        <v>18</v>
      </c>
      <c r="B384" s="19" t="s">
        <v>58</v>
      </c>
      <c r="C384" s="8">
        <v>0</v>
      </c>
      <c r="D384" s="7">
        <v>25</v>
      </c>
      <c r="E384" s="7">
        <v>5</v>
      </c>
      <c r="F384" s="7">
        <v>10</v>
      </c>
      <c r="G384" s="7">
        <v>0</v>
      </c>
      <c r="H384" s="7">
        <v>10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2">
        <f t="shared" si="143"/>
        <v>10</v>
      </c>
      <c r="V384" s="2">
        <f t="shared" si="144"/>
        <v>0</v>
      </c>
      <c r="W384" s="2">
        <f t="shared" si="141"/>
        <v>0</v>
      </c>
      <c r="X384" s="2">
        <f t="shared" si="145"/>
        <v>0</v>
      </c>
      <c r="Y384" s="2">
        <f t="shared" si="142"/>
        <v>10</v>
      </c>
      <c r="Z384" s="2">
        <f t="shared" si="146"/>
        <v>0</v>
      </c>
      <c r="AA384" s="5">
        <v>0.71699999999999997</v>
      </c>
      <c r="AB384" s="5">
        <v>0.82599999999999996</v>
      </c>
      <c r="AC384" s="5">
        <v>1.0409999999999999</v>
      </c>
      <c r="AD384" s="18" t="s">
        <v>15</v>
      </c>
      <c r="AE384" s="18" t="s">
        <v>15</v>
      </c>
      <c r="AF384" s="9" t="s">
        <v>15</v>
      </c>
      <c r="AG384" s="10" t="s">
        <v>15</v>
      </c>
      <c r="AH384" s="10">
        <v>4</v>
      </c>
      <c r="AI384" s="10">
        <v>1</v>
      </c>
      <c r="AJ384" s="10" t="s">
        <v>15</v>
      </c>
      <c r="AK384" s="10" t="s">
        <v>15</v>
      </c>
      <c r="AL384" s="10" t="s">
        <v>15</v>
      </c>
      <c r="AM384" s="10" t="s">
        <v>15</v>
      </c>
    </row>
    <row r="385" spans="1:39" s="16" customFormat="1">
      <c r="A385" s="19" t="s">
        <v>18</v>
      </c>
      <c r="B385" s="19" t="s">
        <v>58</v>
      </c>
      <c r="C385" s="8">
        <v>0</v>
      </c>
      <c r="D385" s="7">
        <v>25</v>
      </c>
      <c r="E385" s="7">
        <v>6</v>
      </c>
      <c r="F385" s="7">
        <f>30+30</f>
        <v>60</v>
      </c>
      <c r="G385" s="7">
        <v>30</v>
      </c>
      <c r="H385" s="7">
        <v>30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2">
        <f t="shared" si="143"/>
        <v>60</v>
      </c>
      <c r="V385" s="2">
        <f t="shared" si="144"/>
        <v>0</v>
      </c>
      <c r="W385" s="2">
        <f t="shared" si="141"/>
        <v>30</v>
      </c>
      <c r="X385" s="2">
        <f t="shared" si="145"/>
        <v>0</v>
      </c>
      <c r="Y385" s="2">
        <f t="shared" si="142"/>
        <v>30</v>
      </c>
      <c r="Z385" s="2">
        <f t="shared" si="146"/>
        <v>0</v>
      </c>
      <c r="AA385" s="5">
        <v>0.71299999999999997</v>
      </c>
      <c r="AB385" s="5">
        <v>0.82699999999999996</v>
      </c>
      <c r="AC385" s="5">
        <v>1.0489999999999999</v>
      </c>
      <c r="AD385" s="18" t="s">
        <v>15</v>
      </c>
      <c r="AE385" s="18" t="s">
        <v>15</v>
      </c>
      <c r="AF385" s="9" t="s">
        <v>15</v>
      </c>
      <c r="AG385" s="10" t="s">
        <v>15</v>
      </c>
      <c r="AH385" s="10">
        <v>4</v>
      </c>
      <c r="AI385" s="10">
        <v>1</v>
      </c>
      <c r="AJ385" s="10" t="s">
        <v>15</v>
      </c>
      <c r="AK385" s="10" t="s">
        <v>15</v>
      </c>
      <c r="AL385" s="10" t="s">
        <v>15</v>
      </c>
      <c r="AM385" s="10" t="s">
        <v>15</v>
      </c>
    </row>
    <row r="386" spans="1:39" s="16" customFormat="1">
      <c r="A386" s="19" t="s">
        <v>18</v>
      </c>
      <c r="B386" s="19" t="s">
        <v>58</v>
      </c>
      <c r="C386" s="8">
        <v>0</v>
      </c>
      <c r="D386" s="7">
        <v>25</v>
      </c>
      <c r="E386" s="7">
        <v>7</v>
      </c>
      <c r="F386" s="7">
        <v>10</v>
      </c>
      <c r="G386" s="7">
        <v>0</v>
      </c>
      <c r="H386" s="7">
        <v>10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2">
        <f t="shared" si="143"/>
        <v>10</v>
      </c>
      <c r="V386" s="2">
        <f t="shared" si="144"/>
        <v>0</v>
      </c>
      <c r="W386" s="2">
        <f t="shared" ref="W386:W449" si="157">MAX(G386,J386,M386,P386, S386)</f>
        <v>0</v>
      </c>
      <c r="X386" s="2">
        <f t="shared" si="145"/>
        <v>0</v>
      </c>
      <c r="Y386" s="2">
        <f t="shared" ref="Y386:Y449" si="158">MAX(H386,K386,N386,Q386, T386)</f>
        <v>10</v>
      </c>
      <c r="Z386" s="2">
        <f t="shared" si="146"/>
        <v>0</v>
      </c>
      <c r="AA386" s="5">
        <v>0.71799999999999997</v>
      </c>
      <c r="AB386" s="5">
        <v>0.82</v>
      </c>
      <c r="AC386" s="5">
        <v>1.0609999999999999</v>
      </c>
      <c r="AD386" s="18" t="s">
        <v>15</v>
      </c>
      <c r="AE386" s="18" t="s">
        <v>15</v>
      </c>
      <c r="AF386" s="9" t="s">
        <v>15</v>
      </c>
      <c r="AG386" s="10" t="s">
        <v>15</v>
      </c>
      <c r="AH386" s="10">
        <v>4</v>
      </c>
      <c r="AI386" s="10">
        <v>1</v>
      </c>
      <c r="AJ386" s="10" t="s">
        <v>15</v>
      </c>
      <c r="AK386" s="10" t="s">
        <v>15</v>
      </c>
      <c r="AL386" s="10" t="s">
        <v>15</v>
      </c>
      <c r="AM386" s="10" t="s">
        <v>15</v>
      </c>
    </row>
    <row r="387" spans="1:39" s="16" customFormat="1">
      <c r="A387" s="19" t="s">
        <v>18</v>
      </c>
      <c r="B387" s="19" t="s">
        <v>58</v>
      </c>
      <c r="C387" s="8">
        <v>0</v>
      </c>
      <c r="D387" s="7">
        <v>25</v>
      </c>
      <c r="E387" s="7">
        <v>8</v>
      </c>
      <c r="F387" s="7">
        <v>10</v>
      </c>
      <c r="G387" s="7">
        <v>0</v>
      </c>
      <c r="H387" s="7">
        <v>10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2">
        <f t="shared" ref="U387:U450" si="159">MAX(F387,I387,L387,O387, R387)</f>
        <v>10</v>
      </c>
      <c r="V387" s="2">
        <f t="shared" ref="V387:V450" si="160">MAX(I387,L387,O387, R387)</f>
        <v>0</v>
      </c>
      <c r="W387" s="2">
        <f t="shared" si="157"/>
        <v>0</v>
      </c>
      <c r="X387" s="2">
        <f t="shared" ref="X387:X450" si="161">MAX(J387,M387,P387, S387)</f>
        <v>0</v>
      </c>
      <c r="Y387" s="2">
        <f t="shared" si="158"/>
        <v>10</v>
      </c>
      <c r="Z387" s="2">
        <f t="shared" ref="Z387:Z450" si="162">MAX(K387,N387,Q387, T387)</f>
        <v>0</v>
      </c>
      <c r="AA387" s="5">
        <v>0.73399999999999999</v>
      </c>
      <c r="AB387" s="5">
        <v>0.84399999999999997</v>
      </c>
      <c r="AC387" s="5">
        <v>1.0720000000000001</v>
      </c>
      <c r="AD387" s="18" t="s">
        <v>15</v>
      </c>
      <c r="AE387" s="18" t="s">
        <v>15</v>
      </c>
      <c r="AF387" s="9" t="s">
        <v>15</v>
      </c>
      <c r="AG387" s="10" t="s">
        <v>15</v>
      </c>
      <c r="AH387" s="10">
        <v>4</v>
      </c>
      <c r="AI387" s="10">
        <v>1</v>
      </c>
      <c r="AJ387" s="10" t="s">
        <v>15</v>
      </c>
      <c r="AK387" s="10" t="s">
        <v>15</v>
      </c>
      <c r="AL387" s="10" t="s">
        <v>15</v>
      </c>
      <c r="AM387" s="10" t="s">
        <v>15</v>
      </c>
    </row>
    <row r="388" spans="1:39" s="16" customFormat="1">
      <c r="A388" s="19" t="s">
        <v>18</v>
      </c>
      <c r="B388" s="19" t="s">
        <v>58</v>
      </c>
      <c r="C388" s="8">
        <v>0.1</v>
      </c>
      <c r="D388" s="7">
        <v>25</v>
      </c>
      <c r="E388" s="7">
        <v>1</v>
      </c>
      <c r="F388" s="7">
        <f>30+20</f>
        <v>50</v>
      </c>
      <c r="G388" s="7">
        <v>30</v>
      </c>
      <c r="H388" s="7">
        <v>20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2">
        <f t="shared" si="159"/>
        <v>50</v>
      </c>
      <c r="V388" s="2">
        <f t="shared" si="160"/>
        <v>0</v>
      </c>
      <c r="W388" s="2">
        <f t="shared" si="157"/>
        <v>30</v>
      </c>
      <c r="X388" s="2">
        <f t="shared" si="161"/>
        <v>0</v>
      </c>
      <c r="Y388" s="2">
        <f t="shared" si="158"/>
        <v>20</v>
      </c>
      <c r="Z388" s="2">
        <f t="shared" si="162"/>
        <v>0</v>
      </c>
      <c r="AA388" s="5">
        <v>0.72</v>
      </c>
      <c r="AB388" s="5">
        <v>0.84599999999999997</v>
      </c>
      <c r="AC388" s="5">
        <v>1.109</v>
      </c>
      <c r="AD388" s="18" t="s">
        <v>15</v>
      </c>
      <c r="AE388" s="18" t="s">
        <v>15</v>
      </c>
      <c r="AF388" s="12" t="s">
        <v>15</v>
      </c>
      <c r="AG388" s="14" t="s">
        <v>15</v>
      </c>
      <c r="AH388" s="10">
        <v>4</v>
      </c>
      <c r="AI388" s="10">
        <v>1</v>
      </c>
      <c r="AJ388" s="10" t="s">
        <v>15</v>
      </c>
      <c r="AK388" s="10" t="s">
        <v>15</v>
      </c>
      <c r="AL388" s="10" t="s">
        <v>15</v>
      </c>
      <c r="AM388" s="10" t="s">
        <v>15</v>
      </c>
    </row>
    <row r="389" spans="1:39" s="16" customFormat="1">
      <c r="A389" s="19" t="s">
        <v>18</v>
      </c>
      <c r="B389" s="19" t="s">
        <v>58</v>
      </c>
      <c r="C389" s="8">
        <v>0.1</v>
      </c>
      <c r="D389" s="7">
        <v>25</v>
      </c>
      <c r="E389" s="7">
        <v>2</v>
      </c>
      <c r="F389" s="7">
        <v>10</v>
      </c>
      <c r="G389" s="7">
        <v>0</v>
      </c>
      <c r="H389" s="7">
        <v>10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2">
        <f t="shared" si="159"/>
        <v>10</v>
      </c>
      <c r="V389" s="2">
        <f t="shared" si="160"/>
        <v>0</v>
      </c>
      <c r="W389" s="2">
        <f t="shared" si="157"/>
        <v>0</v>
      </c>
      <c r="X389" s="2">
        <f t="shared" si="161"/>
        <v>0</v>
      </c>
      <c r="Y389" s="2">
        <f t="shared" si="158"/>
        <v>10</v>
      </c>
      <c r="Z389" s="2">
        <f t="shared" si="162"/>
        <v>0</v>
      </c>
      <c r="AA389" s="5">
        <v>0.72799999999999998</v>
      </c>
      <c r="AB389" s="5">
        <v>0.84699999999999998</v>
      </c>
      <c r="AC389" s="5">
        <v>1.127</v>
      </c>
      <c r="AD389" s="18" t="s">
        <v>15</v>
      </c>
      <c r="AE389" s="18" t="s">
        <v>15</v>
      </c>
      <c r="AF389" s="12" t="s">
        <v>15</v>
      </c>
      <c r="AG389" s="14" t="s">
        <v>15</v>
      </c>
      <c r="AH389" s="10">
        <v>4</v>
      </c>
      <c r="AI389" s="10">
        <v>1</v>
      </c>
      <c r="AJ389" s="10" t="s">
        <v>15</v>
      </c>
      <c r="AK389" s="10" t="s">
        <v>15</v>
      </c>
      <c r="AL389" s="10" t="s">
        <v>15</v>
      </c>
      <c r="AM389" s="10" t="s">
        <v>15</v>
      </c>
    </row>
    <row r="390" spans="1:39" s="16" customFormat="1">
      <c r="A390" s="19" t="s">
        <v>18</v>
      </c>
      <c r="B390" s="19" t="s">
        <v>58</v>
      </c>
      <c r="C390" s="8">
        <v>0.1</v>
      </c>
      <c r="D390" s="7">
        <v>25</v>
      </c>
      <c r="E390" s="7">
        <v>3</v>
      </c>
      <c r="F390" s="7">
        <f>30+20</f>
        <v>50</v>
      </c>
      <c r="G390" s="7">
        <v>30</v>
      </c>
      <c r="H390" s="7">
        <v>20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2">
        <f t="shared" si="159"/>
        <v>50</v>
      </c>
      <c r="V390" s="2">
        <f t="shared" si="160"/>
        <v>0</v>
      </c>
      <c r="W390" s="2">
        <f t="shared" si="157"/>
        <v>30</v>
      </c>
      <c r="X390" s="2">
        <f t="shared" si="161"/>
        <v>0</v>
      </c>
      <c r="Y390" s="2">
        <f t="shared" si="158"/>
        <v>20</v>
      </c>
      <c r="Z390" s="2">
        <f t="shared" si="162"/>
        <v>0</v>
      </c>
      <c r="AA390" s="5">
        <v>0.7</v>
      </c>
      <c r="AB390" s="5">
        <v>0.81299999999999994</v>
      </c>
      <c r="AC390" s="5">
        <v>1.0660000000000001</v>
      </c>
      <c r="AD390" s="18" t="s">
        <v>15</v>
      </c>
      <c r="AE390" s="18" t="s">
        <v>15</v>
      </c>
      <c r="AF390" s="12" t="s">
        <v>15</v>
      </c>
      <c r="AG390" s="14" t="s">
        <v>15</v>
      </c>
      <c r="AH390" s="10">
        <v>4</v>
      </c>
      <c r="AI390" s="10">
        <v>1</v>
      </c>
      <c r="AJ390" s="10" t="s">
        <v>15</v>
      </c>
      <c r="AK390" s="10" t="s">
        <v>15</v>
      </c>
      <c r="AL390" s="10" t="s">
        <v>15</v>
      </c>
      <c r="AM390" s="10" t="s">
        <v>15</v>
      </c>
    </row>
    <row r="391" spans="1:39" s="16" customFormat="1">
      <c r="A391" s="19" t="s">
        <v>18</v>
      </c>
      <c r="B391" s="19" t="s">
        <v>58</v>
      </c>
      <c r="C391" s="8">
        <v>0.1</v>
      </c>
      <c r="D391" s="7">
        <v>25</v>
      </c>
      <c r="E391" s="7">
        <v>4</v>
      </c>
      <c r="F391" s="7">
        <f>30+20</f>
        <v>50</v>
      </c>
      <c r="G391" s="7">
        <v>30</v>
      </c>
      <c r="H391" s="7">
        <v>20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2">
        <f t="shared" si="159"/>
        <v>50</v>
      </c>
      <c r="V391" s="2">
        <f t="shared" si="160"/>
        <v>0</v>
      </c>
      <c r="W391" s="2">
        <f t="shared" si="157"/>
        <v>30</v>
      </c>
      <c r="X391" s="2">
        <f t="shared" si="161"/>
        <v>0</v>
      </c>
      <c r="Y391" s="2">
        <f t="shared" si="158"/>
        <v>20</v>
      </c>
      <c r="Z391" s="2">
        <f t="shared" si="162"/>
        <v>0</v>
      </c>
      <c r="AA391" s="5">
        <v>0.71199999999999997</v>
      </c>
      <c r="AB391" s="5">
        <v>0.79700000000000004</v>
      </c>
      <c r="AC391" s="5">
        <v>1.052</v>
      </c>
      <c r="AD391" s="18" t="s">
        <v>15</v>
      </c>
      <c r="AE391" s="18" t="s">
        <v>15</v>
      </c>
      <c r="AF391" s="12" t="s">
        <v>15</v>
      </c>
      <c r="AG391" s="14" t="s">
        <v>15</v>
      </c>
      <c r="AH391" s="10">
        <v>4</v>
      </c>
      <c r="AI391" s="10">
        <v>1</v>
      </c>
      <c r="AJ391" s="10" t="s">
        <v>15</v>
      </c>
      <c r="AK391" s="10" t="s">
        <v>15</v>
      </c>
      <c r="AL391" s="10" t="s">
        <v>15</v>
      </c>
      <c r="AM391" s="10" t="s">
        <v>15</v>
      </c>
    </row>
    <row r="392" spans="1:39" s="16" customFormat="1">
      <c r="A392" s="19" t="s">
        <v>18</v>
      </c>
      <c r="B392" s="19" t="s">
        <v>58</v>
      </c>
      <c r="C392" s="8">
        <v>0.25</v>
      </c>
      <c r="D392" s="7">
        <v>25</v>
      </c>
      <c r="E392" s="7">
        <v>1</v>
      </c>
      <c r="F392" s="7">
        <f>30+30</f>
        <v>60</v>
      </c>
      <c r="G392" s="7">
        <v>30</v>
      </c>
      <c r="H392" s="7">
        <v>30</v>
      </c>
      <c r="I392" s="7">
        <v>10</v>
      </c>
      <c r="J392" s="7">
        <v>0</v>
      </c>
      <c r="K392" s="7">
        <v>10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2">
        <f t="shared" si="159"/>
        <v>60</v>
      </c>
      <c r="V392" s="2">
        <f t="shared" si="160"/>
        <v>10</v>
      </c>
      <c r="W392" s="2">
        <f t="shared" si="157"/>
        <v>30</v>
      </c>
      <c r="X392" s="2">
        <f t="shared" si="161"/>
        <v>0</v>
      </c>
      <c r="Y392" s="2">
        <f t="shared" si="158"/>
        <v>30</v>
      </c>
      <c r="Z392" s="2">
        <f t="shared" si="162"/>
        <v>10</v>
      </c>
      <c r="AA392" s="5">
        <v>0.626</v>
      </c>
      <c r="AB392" s="5">
        <v>0.93500000000000005</v>
      </c>
      <c r="AC392" s="5">
        <v>1.1759999999999999</v>
      </c>
      <c r="AD392" s="18" t="s">
        <v>15</v>
      </c>
      <c r="AE392" s="18" t="s">
        <v>15</v>
      </c>
      <c r="AF392" s="9" t="s">
        <v>15</v>
      </c>
      <c r="AG392" s="10" t="s">
        <v>15</v>
      </c>
      <c r="AH392" s="10">
        <v>4</v>
      </c>
      <c r="AI392" s="10">
        <v>1</v>
      </c>
      <c r="AJ392" s="10" t="s">
        <v>15</v>
      </c>
      <c r="AK392" s="10" t="s">
        <v>15</v>
      </c>
      <c r="AL392" s="10" t="s">
        <v>15</v>
      </c>
      <c r="AM392" s="10" t="s">
        <v>15</v>
      </c>
    </row>
    <row r="393" spans="1:39" s="16" customFormat="1">
      <c r="A393" s="19" t="s">
        <v>18</v>
      </c>
      <c r="B393" s="19" t="s">
        <v>58</v>
      </c>
      <c r="C393" s="8">
        <v>0.25</v>
      </c>
      <c r="D393" s="7">
        <v>25</v>
      </c>
      <c r="E393" s="7">
        <v>2</v>
      </c>
      <c r="F393" s="7">
        <f>30+30</f>
        <v>60</v>
      </c>
      <c r="G393" s="7">
        <v>30</v>
      </c>
      <c r="H393" s="7">
        <v>30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2">
        <f t="shared" si="159"/>
        <v>60</v>
      </c>
      <c r="V393" s="2">
        <f t="shared" si="160"/>
        <v>0</v>
      </c>
      <c r="W393" s="2">
        <f t="shared" si="157"/>
        <v>30</v>
      </c>
      <c r="X393" s="2">
        <f t="shared" si="161"/>
        <v>0</v>
      </c>
      <c r="Y393" s="2">
        <f t="shared" si="158"/>
        <v>30</v>
      </c>
      <c r="Z393" s="2">
        <f t="shared" si="162"/>
        <v>0</v>
      </c>
      <c r="AA393" s="5">
        <v>0.6</v>
      </c>
      <c r="AB393" s="5">
        <v>0.90400000000000003</v>
      </c>
      <c r="AC393" s="5">
        <v>1.125</v>
      </c>
      <c r="AD393" s="18" t="s">
        <v>15</v>
      </c>
      <c r="AE393" s="18" t="s">
        <v>15</v>
      </c>
      <c r="AF393" s="9" t="s">
        <v>15</v>
      </c>
      <c r="AG393" s="10" t="s">
        <v>15</v>
      </c>
      <c r="AH393" s="10">
        <v>4</v>
      </c>
      <c r="AI393" s="10">
        <v>1</v>
      </c>
      <c r="AJ393" s="10" t="s">
        <v>15</v>
      </c>
      <c r="AK393" s="10" t="s">
        <v>15</v>
      </c>
      <c r="AL393" s="10" t="s">
        <v>15</v>
      </c>
      <c r="AM393" s="10" t="s">
        <v>15</v>
      </c>
    </row>
    <row r="394" spans="1:39" s="16" customFormat="1">
      <c r="A394" s="19" t="s">
        <v>18</v>
      </c>
      <c r="B394" s="19" t="s">
        <v>58</v>
      </c>
      <c r="C394" s="8">
        <v>0.25</v>
      </c>
      <c r="D394" s="7">
        <v>25</v>
      </c>
      <c r="E394" s="7">
        <v>3</v>
      </c>
      <c r="F394" s="7">
        <f>30+30</f>
        <v>60</v>
      </c>
      <c r="G394" s="7">
        <v>30</v>
      </c>
      <c r="H394" s="7">
        <v>30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2">
        <f t="shared" si="159"/>
        <v>60</v>
      </c>
      <c r="V394" s="2">
        <f t="shared" si="160"/>
        <v>0</v>
      </c>
      <c r="W394" s="2">
        <f t="shared" si="157"/>
        <v>30</v>
      </c>
      <c r="X394" s="2">
        <f t="shared" si="161"/>
        <v>0</v>
      </c>
      <c r="Y394" s="2">
        <f t="shared" si="158"/>
        <v>30</v>
      </c>
      <c r="Z394" s="2">
        <f t="shared" si="162"/>
        <v>0</v>
      </c>
      <c r="AA394" s="5">
        <v>0.62</v>
      </c>
      <c r="AB394" s="5">
        <v>0.96</v>
      </c>
      <c r="AC394" s="5">
        <v>1.1830000000000001</v>
      </c>
      <c r="AD394" s="18" t="s">
        <v>15</v>
      </c>
      <c r="AE394" s="18" t="s">
        <v>15</v>
      </c>
      <c r="AF394" s="9" t="s">
        <v>15</v>
      </c>
      <c r="AG394" s="10" t="s">
        <v>15</v>
      </c>
      <c r="AH394" s="10">
        <v>4</v>
      </c>
      <c r="AI394" s="10">
        <v>1</v>
      </c>
      <c r="AJ394" s="10" t="s">
        <v>15</v>
      </c>
      <c r="AK394" s="10" t="s">
        <v>15</v>
      </c>
      <c r="AL394" s="10" t="s">
        <v>15</v>
      </c>
      <c r="AM394" s="10" t="s">
        <v>15</v>
      </c>
    </row>
    <row r="395" spans="1:39" s="16" customFormat="1">
      <c r="A395" s="19" t="s">
        <v>18</v>
      </c>
      <c r="B395" s="19" t="s">
        <v>58</v>
      </c>
      <c r="C395" s="8">
        <v>0.25</v>
      </c>
      <c r="D395" s="7">
        <v>25</v>
      </c>
      <c r="E395" s="7">
        <v>4</v>
      </c>
      <c r="F395" s="7">
        <f>50+30</f>
        <v>80</v>
      </c>
      <c r="G395" s="7">
        <v>50</v>
      </c>
      <c r="H395" s="7">
        <v>30</v>
      </c>
      <c r="I395" s="7">
        <v>20</v>
      </c>
      <c r="J395" s="7">
        <v>0</v>
      </c>
      <c r="K395" s="7">
        <v>20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2">
        <f t="shared" si="159"/>
        <v>80</v>
      </c>
      <c r="V395" s="2">
        <f t="shared" si="160"/>
        <v>20</v>
      </c>
      <c r="W395" s="2">
        <f t="shared" si="157"/>
        <v>50</v>
      </c>
      <c r="X395" s="2">
        <f t="shared" si="161"/>
        <v>0</v>
      </c>
      <c r="Y395" s="2">
        <f t="shared" si="158"/>
        <v>30</v>
      </c>
      <c r="Z395" s="2">
        <f t="shared" si="162"/>
        <v>20</v>
      </c>
      <c r="AA395" s="5">
        <v>0.63700000000000001</v>
      </c>
      <c r="AB395" s="5">
        <v>0.94699999999999995</v>
      </c>
      <c r="AC395" s="5">
        <v>1.1759999999999999</v>
      </c>
      <c r="AD395" s="18" t="s">
        <v>15</v>
      </c>
      <c r="AE395" s="18" t="s">
        <v>15</v>
      </c>
      <c r="AF395" s="13">
        <v>1.627</v>
      </c>
      <c r="AG395" s="15">
        <v>10</v>
      </c>
      <c r="AH395" s="15">
        <v>10</v>
      </c>
      <c r="AI395" s="2">
        <v>0</v>
      </c>
      <c r="AJ395" s="30">
        <f t="shared" ref="AJ395:AJ398" si="163">(LN(AF395 / AA395))/AG395</f>
        <v>9.3772345164687437E-2</v>
      </c>
      <c r="AK395" s="32">
        <f t="shared" ref="AK395:AK398" si="164">(LN(AC395 / AA395))/AG395</f>
        <v>6.1310447288640879E-2</v>
      </c>
      <c r="AL395" s="10" t="s">
        <v>15</v>
      </c>
      <c r="AM395" s="4">
        <f t="shared" ref="AM395:AM450" si="165">(AF395-AA395)/AG395</f>
        <v>9.9000000000000005E-2</v>
      </c>
    </row>
    <row r="396" spans="1:39" s="16" customFormat="1">
      <c r="A396" s="19" t="s">
        <v>18</v>
      </c>
      <c r="B396" s="19" t="s">
        <v>58</v>
      </c>
      <c r="C396" s="8">
        <v>0.25</v>
      </c>
      <c r="D396" s="7">
        <v>25</v>
      </c>
      <c r="E396" s="7">
        <v>5</v>
      </c>
      <c r="F396" s="7">
        <v>20</v>
      </c>
      <c r="G396" s="7">
        <v>0</v>
      </c>
      <c r="H396" s="7">
        <v>20</v>
      </c>
      <c r="I396" s="7">
        <f>30+40</f>
        <v>70</v>
      </c>
      <c r="J396" s="7">
        <v>30</v>
      </c>
      <c r="K396" s="7">
        <v>40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2">
        <f t="shared" si="159"/>
        <v>70</v>
      </c>
      <c r="V396" s="2">
        <f t="shared" si="160"/>
        <v>70</v>
      </c>
      <c r="W396" s="2">
        <f t="shared" si="157"/>
        <v>30</v>
      </c>
      <c r="X396" s="2">
        <f t="shared" si="161"/>
        <v>30</v>
      </c>
      <c r="Y396" s="2">
        <f t="shared" si="158"/>
        <v>40</v>
      </c>
      <c r="Z396" s="2">
        <f t="shared" si="162"/>
        <v>40</v>
      </c>
      <c r="AA396" s="5">
        <v>0.71399999999999997</v>
      </c>
      <c r="AB396" s="5">
        <v>0.85399999999999998</v>
      </c>
      <c r="AC396" s="5">
        <v>1.1559999999999999</v>
      </c>
      <c r="AD396" s="18" t="s">
        <v>15</v>
      </c>
      <c r="AE396" s="18" t="s">
        <v>15</v>
      </c>
      <c r="AF396" s="5">
        <v>1.845</v>
      </c>
      <c r="AG396" s="7">
        <v>8</v>
      </c>
      <c r="AH396" s="7">
        <v>8</v>
      </c>
      <c r="AI396" s="2">
        <v>0</v>
      </c>
      <c r="AJ396" s="30">
        <f t="shared" si="163"/>
        <v>0.1186689492668804</v>
      </c>
      <c r="AK396" s="32">
        <f t="shared" si="164"/>
        <v>6.0229760861592298E-2</v>
      </c>
      <c r="AL396" s="10" t="s">
        <v>15</v>
      </c>
      <c r="AM396" s="4">
        <f t="shared" si="165"/>
        <v>0.141375</v>
      </c>
    </row>
    <row r="397" spans="1:39" s="16" customFormat="1">
      <c r="A397" s="19" t="s">
        <v>18</v>
      </c>
      <c r="B397" s="19" t="s">
        <v>58</v>
      </c>
      <c r="C397" s="8">
        <v>0.25</v>
      </c>
      <c r="D397" s="7">
        <v>25</v>
      </c>
      <c r="E397" s="7">
        <v>6</v>
      </c>
      <c r="F397" s="7">
        <v>20</v>
      </c>
      <c r="G397" s="7">
        <v>0</v>
      </c>
      <c r="H397" s="7">
        <v>20</v>
      </c>
      <c r="I397" s="7">
        <f>30+30</f>
        <v>60</v>
      </c>
      <c r="J397" s="7">
        <v>30</v>
      </c>
      <c r="K397" s="7">
        <v>30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2">
        <f t="shared" si="159"/>
        <v>60</v>
      </c>
      <c r="V397" s="2">
        <f t="shared" si="160"/>
        <v>60</v>
      </c>
      <c r="W397" s="2">
        <f t="shared" si="157"/>
        <v>30</v>
      </c>
      <c r="X397" s="2">
        <f t="shared" si="161"/>
        <v>30</v>
      </c>
      <c r="Y397" s="2">
        <f t="shared" si="158"/>
        <v>30</v>
      </c>
      <c r="Z397" s="2">
        <f t="shared" si="162"/>
        <v>30</v>
      </c>
      <c r="AA397" s="5">
        <v>0.72799999999999998</v>
      </c>
      <c r="AB397" s="5">
        <v>0.85499999999999998</v>
      </c>
      <c r="AC397" s="5">
        <v>1.137</v>
      </c>
      <c r="AD397" s="18" t="s">
        <v>15</v>
      </c>
      <c r="AE397" s="18" t="s">
        <v>15</v>
      </c>
      <c r="AF397" s="5">
        <v>1.8779999999999999</v>
      </c>
      <c r="AG397" s="7">
        <v>8</v>
      </c>
      <c r="AH397" s="7">
        <v>8</v>
      </c>
      <c r="AI397" s="2">
        <v>0</v>
      </c>
      <c r="AJ397" s="30">
        <f t="shared" si="163"/>
        <v>0.11845770144644027</v>
      </c>
      <c r="AK397" s="32">
        <f t="shared" si="164"/>
        <v>5.5730930694231261E-2</v>
      </c>
      <c r="AL397" s="10" t="s">
        <v>15</v>
      </c>
      <c r="AM397" s="4">
        <f t="shared" si="165"/>
        <v>0.14374999999999999</v>
      </c>
    </row>
    <row r="398" spans="1:39" s="16" customFormat="1">
      <c r="A398" s="19" t="s">
        <v>18</v>
      </c>
      <c r="B398" s="19" t="s">
        <v>58</v>
      </c>
      <c r="C398" s="8">
        <v>0.25</v>
      </c>
      <c r="D398" s="7">
        <v>25</v>
      </c>
      <c r="E398" s="7">
        <v>7</v>
      </c>
      <c r="F398" s="7">
        <v>30</v>
      </c>
      <c r="G398" s="7">
        <v>0</v>
      </c>
      <c r="H398" s="7">
        <v>30</v>
      </c>
      <c r="I398" s="7">
        <f>30+20</f>
        <v>50</v>
      </c>
      <c r="J398" s="7">
        <v>30</v>
      </c>
      <c r="K398" s="7">
        <v>20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2">
        <f t="shared" si="159"/>
        <v>50</v>
      </c>
      <c r="V398" s="2">
        <f t="shared" si="160"/>
        <v>50</v>
      </c>
      <c r="W398" s="2">
        <f t="shared" si="157"/>
        <v>30</v>
      </c>
      <c r="X398" s="2">
        <f t="shared" si="161"/>
        <v>30</v>
      </c>
      <c r="Y398" s="2">
        <f t="shared" si="158"/>
        <v>30</v>
      </c>
      <c r="Z398" s="2">
        <f t="shared" si="162"/>
        <v>20</v>
      </c>
      <c r="AA398" s="5">
        <v>0.72</v>
      </c>
      <c r="AB398" s="5">
        <v>0.86</v>
      </c>
      <c r="AC398" s="5">
        <v>1.1539999999999999</v>
      </c>
      <c r="AD398" s="18" t="s">
        <v>15</v>
      </c>
      <c r="AE398" s="18" t="s">
        <v>15</v>
      </c>
      <c r="AF398" s="5">
        <v>1.8720000000000001</v>
      </c>
      <c r="AG398" s="7">
        <v>8</v>
      </c>
      <c r="AH398" s="7">
        <v>8</v>
      </c>
      <c r="AI398" s="2">
        <v>0</v>
      </c>
      <c r="AJ398" s="30">
        <f t="shared" si="163"/>
        <v>0.11943893062842954</v>
      </c>
      <c r="AK398" s="32">
        <f t="shared" si="164"/>
        <v>5.8967279382242971E-2</v>
      </c>
      <c r="AL398" s="10" t="s">
        <v>15</v>
      </c>
      <c r="AM398" s="4">
        <f t="shared" si="165"/>
        <v>0.14400000000000002</v>
      </c>
    </row>
    <row r="399" spans="1:39" s="16" customFormat="1">
      <c r="A399" s="19" t="s">
        <v>18</v>
      </c>
      <c r="B399" s="19" t="s">
        <v>58</v>
      </c>
      <c r="C399" s="8">
        <v>0.5</v>
      </c>
      <c r="D399" s="7">
        <v>25</v>
      </c>
      <c r="E399" s="7">
        <v>1</v>
      </c>
      <c r="F399" s="7">
        <v>10</v>
      </c>
      <c r="G399" s="7">
        <v>0</v>
      </c>
      <c r="H399" s="7">
        <v>10</v>
      </c>
      <c r="I399" s="7">
        <f>30+30</f>
        <v>60</v>
      </c>
      <c r="J399" s="7">
        <v>30</v>
      </c>
      <c r="K399" s="7">
        <v>30</v>
      </c>
      <c r="L399" s="7">
        <v>60</v>
      </c>
      <c r="M399" s="7">
        <v>0</v>
      </c>
      <c r="N399" s="7">
        <v>60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2">
        <f t="shared" si="159"/>
        <v>60</v>
      </c>
      <c r="V399" s="2">
        <f t="shared" si="160"/>
        <v>60</v>
      </c>
      <c r="W399" s="2">
        <f t="shared" si="157"/>
        <v>30</v>
      </c>
      <c r="X399" s="2">
        <f t="shared" si="161"/>
        <v>30</v>
      </c>
      <c r="Y399" s="2">
        <f t="shared" si="158"/>
        <v>60</v>
      </c>
      <c r="Z399" s="2">
        <f t="shared" si="162"/>
        <v>60</v>
      </c>
      <c r="AA399" s="5">
        <v>0.749</v>
      </c>
      <c r="AB399" s="5">
        <v>0.86099999999999999</v>
      </c>
      <c r="AC399" s="18" t="s">
        <v>15</v>
      </c>
      <c r="AD399" s="18" t="s">
        <v>15</v>
      </c>
      <c r="AE399" s="18" t="s">
        <v>15</v>
      </c>
      <c r="AF399" s="9" t="s">
        <v>15</v>
      </c>
      <c r="AG399" s="10" t="s">
        <v>15</v>
      </c>
      <c r="AH399" s="10">
        <v>3</v>
      </c>
      <c r="AI399" s="10">
        <v>1</v>
      </c>
      <c r="AJ399" s="10" t="s">
        <v>15</v>
      </c>
      <c r="AK399" s="10" t="s">
        <v>15</v>
      </c>
      <c r="AL399" s="10" t="s">
        <v>15</v>
      </c>
      <c r="AM399" s="10" t="s">
        <v>15</v>
      </c>
    </row>
    <row r="400" spans="1:39" s="16" customFormat="1">
      <c r="A400" s="19" t="s">
        <v>18</v>
      </c>
      <c r="B400" s="19" t="s">
        <v>58</v>
      </c>
      <c r="C400" s="8">
        <v>0.5</v>
      </c>
      <c r="D400" s="7">
        <v>25</v>
      </c>
      <c r="E400" s="7">
        <v>2</v>
      </c>
      <c r="F400" s="7">
        <v>0</v>
      </c>
      <c r="G400" s="7">
        <v>0</v>
      </c>
      <c r="H400" s="2">
        <v>0</v>
      </c>
      <c r="I400" s="7">
        <v>30</v>
      </c>
      <c r="J400" s="7">
        <v>0</v>
      </c>
      <c r="K400" s="7">
        <v>30</v>
      </c>
      <c r="L400" s="7">
        <v>20</v>
      </c>
      <c r="M400" s="7">
        <v>0</v>
      </c>
      <c r="N400" s="7">
        <v>20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2">
        <f t="shared" si="159"/>
        <v>30</v>
      </c>
      <c r="V400" s="2">
        <f t="shared" si="160"/>
        <v>30</v>
      </c>
      <c r="W400" s="2">
        <f t="shared" si="157"/>
        <v>0</v>
      </c>
      <c r="X400" s="2">
        <f t="shared" si="161"/>
        <v>0</v>
      </c>
      <c r="Y400" s="2">
        <f t="shared" si="158"/>
        <v>30</v>
      </c>
      <c r="Z400" s="2">
        <f t="shared" si="162"/>
        <v>30</v>
      </c>
      <c r="AA400" s="5">
        <v>0.70299999999999996</v>
      </c>
      <c r="AB400" s="5">
        <v>0.84</v>
      </c>
      <c r="AC400" s="18" t="s">
        <v>15</v>
      </c>
      <c r="AD400" s="18" t="s">
        <v>15</v>
      </c>
      <c r="AE400" s="18" t="s">
        <v>15</v>
      </c>
      <c r="AF400" s="9" t="s">
        <v>15</v>
      </c>
      <c r="AG400" s="10" t="s">
        <v>15</v>
      </c>
      <c r="AH400" s="10">
        <v>3</v>
      </c>
      <c r="AI400" s="10">
        <v>1</v>
      </c>
      <c r="AJ400" s="10" t="s">
        <v>15</v>
      </c>
      <c r="AK400" s="10" t="s">
        <v>15</v>
      </c>
      <c r="AL400" s="10" t="s">
        <v>15</v>
      </c>
      <c r="AM400" s="10" t="s">
        <v>15</v>
      </c>
    </row>
    <row r="401" spans="1:39" s="16" customFormat="1">
      <c r="A401" s="19" t="s">
        <v>18</v>
      </c>
      <c r="B401" s="19" t="s">
        <v>58</v>
      </c>
      <c r="C401" s="8">
        <v>0.5</v>
      </c>
      <c r="D401" s="7">
        <v>25</v>
      </c>
      <c r="E401" s="7">
        <v>3</v>
      </c>
      <c r="F401" s="7">
        <f>30+30</f>
        <v>60</v>
      </c>
      <c r="G401" s="7">
        <v>30</v>
      </c>
      <c r="H401" s="7">
        <v>30</v>
      </c>
      <c r="I401" s="7">
        <f t="shared" ref="I401" si="166">30+30</f>
        <v>60</v>
      </c>
      <c r="J401" s="7">
        <v>30</v>
      </c>
      <c r="K401" s="7">
        <v>30</v>
      </c>
      <c r="L401" s="7">
        <f>30+30</f>
        <v>60</v>
      </c>
      <c r="M401" s="7">
        <v>30</v>
      </c>
      <c r="N401" s="7">
        <v>30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2">
        <f t="shared" si="159"/>
        <v>60</v>
      </c>
      <c r="V401" s="2">
        <f t="shared" si="160"/>
        <v>60</v>
      </c>
      <c r="W401" s="2">
        <f t="shared" si="157"/>
        <v>30</v>
      </c>
      <c r="X401" s="2">
        <f t="shared" si="161"/>
        <v>30</v>
      </c>
      <c r="Y401" s="2">
        <f t="shared" si="158"/>
        <v>30</v>
      </c>
      <c r="Z401" s="2">
        <f t="shared" si="162"/>
        <v>30</v>
      </c>
      <c r="AA401" s="5">
        <v>0.70899999999999996</v>
      </c>
      <c r="AB401" s="5">
        <v>0.84699999999999998</v>
      </c>
      <c r="AC401" s="5">
        <v>0.89</v>
      </c>
      <c r="AD401" s="18" t="s">
        <v>15</v>
      </c>
      <c r="AE401" s="18" t="s">
        <v>15</v>
      </c>
      <c r="AF401" s="9" t="s">
        <v>15</v>
      </c>
      <c r="AG401" s="10" t="s">
        <v>15</v>
      </c>
      <c r="AH401" s="10">
        <v>4</v>
      </c>
      <c r="AI401" s="10">
        <v>1</v>
      </c>
      <c r="AJ401" s="10" t="s">
        <v>15</v>
      </c>
      <c r="AK401" s="10" t="s">
        <v>15</v>
      </c>
      <c r="AL401" s="10" t="s">
        <v>15</v>
      </c>
      <c r="AM401" s="10" t="s">
        <v>15</v>
      </c>
    </row>
    <row r="402" spans="1:39" s="16" customFormat="1">
      <c r="A402" s="19" t="s">
        <v>18</v>
      </c>
      <c r="B402" s="19" t="s">
        <v>58</v>
      </c>
      <c r="C402" s="8">
        <v>0.5</v>
      </c>
      <c r="D402" s="7">
        <v>25</v>
      </c>
      <c r="E402" s="7">
        <v>4</v>
      </c>
      <c r="F402" s="7">
        <v>10</v>
      </c>
      <c r="G402" s="7">
        <v>0</v>
      </c>
      <c r="H402" s="7">
        <v>10</v>
      </c>
      <c r="I402" s="7">
        <f>30+40</f>
        <v>70</v>
      </c>
      <c r="J402" s="7">
        <v>30</v>
      </c>
      <c r="K402" s="7">
        <v>40</v>
      </c>
      <c r="L402" s="7">
        <f>30+30</f>
        <v>60</v>
      </c>
      <c r="M402" s="7">
        <v>30</v>
      </c>
      <c r="N402" s="7">
        <v>30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2">
        <f t="shared" si="159"/>
        <v>70</v>
      </c>
      <c r="V402" s="2">
        <f t="shared" si="160"/>
        <v>70</v>
      </c>
      <c r="W402" s="2">
        <f t="shared" si="157"/>
        <v>30</v>
      </c>
      <c r="X402" s="2">
        <f t="shared" si="161"/>
        <v>30</v>
      </c>
      <c r="Y402" s="2">
        <f t="shared" si="158"/>
        <v>40</v>
      </c>
      <c r="Z402" s="2">
        <f t="shared" si="162"/>
        <v>40</v>
      </c>
      <c r="AA402" s="5">
        <v>0.71899999999999997</v>
      </c>
      <c r="AB402" s="5">
        <v>0.88100000000000001</v>
      </c>
      <c r="AC402" s="5">
        <v>0.92600000000000005</v>
      </c>
      <c r="AD402" s="18" t="s">
        <v>15</v>
      </c>
      <c r="AE402" s="18" t="s">
        <v>15</v>
      </c>
      <c r="AF402" s="9" t="s">
        <v>15</v>
      </c>
      <c r="AG402" s="10" t="s">
        <v>15</v>
      </c>
      <c r="AH402" s="10">
        <v>4</v>
      </c>
      <c r="AI402" s="10">
        <v>1</v>
      </c>
      <c r="AJ402" s="10" t="s">
        <v>15</v>
      </c>
      <c r="AK402" s="10" t="s">
        <v>15</v>
      </c>
      <c r="AL402" s="10" t="s">
        <v>15</v>
      </c>
      <c r="AM402" s="10" t="s">
        <v>15</v>
      </c>
    </row>
    <row r="403" spans="1:39" s="16" customFormat="1">
      <c r="A403" s="19" t="s">
        <v>19</v>
      </c>
      <c r="B403" s="19" t="s">
        <v>58</v>
      </c>
      <c r="C403" s="8">
        <v>0</v>
      </c>
      <c r="D403" s="7">
        <v>0</v>
      </c>
      <c r="E403" s="7">
        <v>1</v>
      </c>
      <c r="F403" s="7">
        <f>30+30</f>
        <v>60</v>
      </c>
      <c r="G403" s="7">
        <v>30</v>
      </c>
      <c r="H403" s="7">
        <v>30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2">
        <f t="shared" si="159"/>
        <v>60</v>
      </c>
      <c r="V403" s="2">
        <f t="shared" si="160"/>
        <v>0</v>
      </c>
      <c r="W403" s="2">
        <f t="shared" si="157"/>
        <v>30</v>
      </c>
      <c r="X403" s="2">
        <f t="shared" si="161"/>
        <v>0</v>
      </c>
      <c r="Y403" s="2">
        <f t="shared" si="158"/>
        <v>30</v>
      </c>
      <c r="Z403" s="2">
        <f t="shared" si="162"/>
        <v>0</v>
      </c>
      <c r="AA403" s="5">
        <v>0.77500000000000002</v>
      </c>
      <c r="AB403" s="5">
        <v>0.96199999999999997</v>
      </c>
      <c r="AC403" s="5">
        <v>1.256</v>
      </c>
      <c r="AD403" s="18" t="s">
        <v>15</v>
      </c>
      <c r="AE403" s="18" t="s">
        <v>15</v>
      </c>
      <c r="AF403" s="5">
        <v>2.0230000000000001</v>
      </c>
      <c r="AG403" s="7">
        <v>6</v>
      </c>
      <c r="AH403" s="7">
        <v>6</v>
      </c>
      <c r="AI403" s="2">
        <v>0</v>
      </c>
      <c r="AJ403" s="30">
        <f t="shared" ref="AJ403:AJ437" si="167">(LN(AF403 / AA403))/AG403</f>
        <v>0.15991230130239975</v>
      </c>
      <c r="AK403" s="32">
        <f t="shared" ref="AK403:AK417" si="168">(LN(AC403 / AA403))/AG403</f>
        <v>8.0470719612466157E-2</v>
      </c>
      <c r="AL403" s="10" t="s">
        <v>15</v>
      </c>
      <c r="AM403" s="4">
        <f t="shared" si="165"/>
        <v>0.20800000000000005</v>
      </c>
    </row>
    <row r="404" spans="1:39" s="16" customFormat="1">
      <c r="A404" s="19" t="s">
        <v>19</v>
      </c>
      <c r="B404" s="19" t="s">
        <v>58</v>
      </c>
      <c r="C404" s="8">
        <v>0</v>
      </c>
      <c r="D404" s="7">
        <v>0</v>
      </c>
      <c r="E404" s="7">
        <v>2</v>
      </c>
      <c r="F404" s="7">
        <v>30</v>
      </c>
      <c r="G404" s="7">
        <v>0</v>
      </c>
      <c r="H404" s="7">
        <v>30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2">
        <f t="shared" si="159"/>
        <v>30</v>
      </c>
      <c r="V404" s="2">
        <f t="shared" si="160"/>
        <v>0</v>
      </c>
      <c r="W404" s="2">
        <f t="shared" si="157"/>
        <v>0</v>
      </c>
      <c r="X404" s="2">
        <f t="shared" si="161"/>
        <v>0</v>
      </c>
      <c r="Y404" s="2">
        <f t="shared" si="158"/>
        <v>30</v>
      </c>
      <c r="Z404" s="2">
        <f t="shared" si="162"/>
        <v>0</v>
      </c>
      <c r="AA404" s="5">
        <v>0.71599999999999997</v>
      </c>
      <c r="AB404" s="5">
        <v>0.89500000000000002</v>
      </c>
      <c r="AC404" s="5">
        <v>1.1659999999999999</v>
      </c>
      <c r="AD404" s="18" t="s">
        <v>15</v>
      </c>
      <c r="AE404" s="18" t="s">
        <v>15</v>
      </c>
      <c r="AF404" s="5">
        <v>1.9570000000000001</v>
      </c>
      <c r="AG404" s="7">
        <v>6</v>
      </c>
      <c r="AH404" s="7">
        <v>6</v>
      </c>
      <c r="AI404" s="2">
        <v>0</v>
      </c>
      <c r="AJ404" s="30">
        <f t="shared" si="167"/>
        <v>0.16758130007257177</v>
      </c>
      <c r="AK404" s="32">
        <f t="shared" si="168"/>
        <v>8.1275699991632019E-2</v>
      </c>
      <c r="AL404" s="10" t="s">
        <v>15</v>
      </c>
      <c r="AM404" s="4">
        <f t="shared" si="165"/>
        <v>0.20683333333333334</v>
      </c>
    </row>
    <row r="405" spans="1:39" s="16" customFormat="1">
      <c r="A405" s="19" t="s">
        <v>19</v>
      </c>
      <c r="B405" s="19" t="s">
        <v>58</v>
      </c>
      <c r="C405" s="8">
        <v>0</v>
      </c>
      <c r="D405" s="7">
        <v>0</v>
      </c>
      <c r="E405" s="7">
        <v>3</v>
      </c>
      <c r="F405" s="7">
        <f>30+30</f>
        <v>60</v>
      </c>
      <c r="G405" s="7">
        <v>30</v>
      </c>
      <c r="H405" s="7">
        <v>30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2">
        <f t="shared" si="159"/>
        <v>60</v>
      </c>
      <c r="V405" s="2">
        <f t="shared" si="160"/>
        <v>0</v>
      </c>
      <c r="W405" s="2">
        <f t="shared" si="157"/>
        <v>30</v>
      </c>
      <c r="X405" s="2">
        <f t="shared" si="161"/>
        <v>0</v>
      </c>
      <c r="Y405" s="2">
        <f t="shared" si="158"/>
        <v>30</v>
      </c>
      <c r="Z405" s="2">
        <f t="shared" si="162"/>
        <v>0</v>
      </c>
      <c r="AA405" s="5">
        <v>0.747</v>
      </c>
      <c r="AB405" s="5">
        <v>0.97699999999999998</v>
      </c>
      <c r="AC405" s="5">
        <v>1.262</v>
      </c>
      <c r="AD405" s="18" t="s">
        <v>15</v>
      </c>
      <c r="AE405" s="18" t="s">
        <v>15</v>
      </c>
      <c r="AF405" s="5">
        <v>2.0379999999999998</v>
      </c>
      <c r="AG405" s="7">
        <v>6</v>
      </c>
      <c r="AH405" s="7">
        <v>6</v>
      </c>
      <c r="AI405" s="2">
        <v>0</v>
      </c>
      <c r="AJ405" s="30">
        <f t="shared" si="167"/>
        <v>0.16727650477497547</v>
      </c>
      <c r="AK405" s="32">
        <f t="shared" si="168"/>
        <v>8.7397976328056848E-2</v>
      </c>
      <c r="AL405" s="10" t="s">
        <v>15</v>
      </c>
      <c r="AM405" s="4">
        <f t="shared" si="165"/>
        <v>0.21516666666666664</v>
      </c>
    </row>
    <row r="406" spans="1:39" s="16" customFormat="1">
      <c r="A406" s="19" t="s">
        <v>19</v>
      </c>
      <c r="B406" s="19" t="s">
        <v>58</v>
      </c>
      <c r="C406" s="8">
        <v>0</v>
      </c>
      <c r="D406" s="7">
        <v>0</v>
      </c>
      <c r="E406" s="7">
        <v>4</v>
      </c>
      <c r="F406" s="7">
        <v>20</v>
      </c>
      <c r="G406" s="7">
        <v>0</v>
      </c>
      <c r="H406" s="7">
        <v>20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2">
        <f t="shared" si="159"/>
        <v>20</v>
      </c>
      <c r="V406" s="2">
        <f t="shared" si="160"/>
        <v>0</v>
      </c>
      <c r="W406" s="2">
        <f t="shared" si="157"/>
        <v>0</v>
      </c>
      <c r="X406" s="2">
        <f t="shared" si="161"/>
        <v>0</v>
      </c>
      <c r="Y406" s="2">
        <f t="shared" si="158"/>
        <v>20</v>
      </c>
      <c r="Z406" s="2">
        <f t="shared" si="162"/>
        <v>0</v>
      </c>
      <c r="AA406" s="5">
        <v>0.75600000000000001</v>
      </c>
      <c r="AB406" s="5">
        <v>0.95899999999999996</v>
      </c>
      <c r="AC406" s="5">
        <v>1.2769999999999999</v>
      </c>
      <c r="AD406" s="18" t="s">
        <v>15</v>
      </c>
      <c r="AE406" s="18" t="s">
        <v>15</v>
      </c>
      <c r="AF406" s="5">
        <v>2.0209999999999999</v>
      </c>
      <c r="AG406" s="7">
        <v>6</v>
      </c>
      <c r="AH406" s="7">
        <v>6</v>
      </c>
      <c r="AI406" s="2">
        <v>0</v>
      </c>
      <c r="AJ406" s="30">
        <f t="shared" si="167"/>
        <v>0.16388439020401466</v>
      </c>
      <c r="AK406" s="32">
        <f t="shared" si="168"/>
        <v>8.7371246642167708E-2</v>
      </c>
      <c r="AL406" s="10" t="s">
        <v>15</v>
      </c>
      <c r="AM406" s="4">
        <f t="shared" si="165"/>
        <v>0.21083333333333332</v>
      </c>
    </row>
    <row r="407" spans="1:39" s="16" customFormat="1">
      <c r="A407" s="19" t="s">
        <v>19</v>
      </c>
      <c r="B407" s="19" t="s">
        <v>58</v>
      </c>
      <c r="C407" s="8">
        <v>0.1</v>
      </c>
      <c r="D407" s="7">
        <v>0</v>
      </c>
      <c r="E407" s="7">
        <v>1</v>
      </c>
      <c r="F407" s="7">
        <f>30+40</f>
        <v>70</v>
      </c>
      <c r="G407" s="7">
        <v>30</v>
      </c>
      <c r="H407" s="7">
        <v>40</v>
      </c>
      <c r="I407" s="7">
        <f>30+30</f>
        <v>60</v>
      </c>
      <c r="J407" s="7">
        <v>30</v>
      </c>
      <c r="K407" s="7">
        <v>30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2">
        <f t="shared" si="159"/>
        <v>70</v>
      </c>
      <c r="V407" s="2">
        <f t="shared" si="160"/>
        <v>60</v>
      </c>
      <c r="W407" s="2">
        <f t="shared" si="157"/>
        <v>30</v>
      </c>
      <c r="X407" s="2">
        <f t="shared" si="161"/>
        <v>30</v>
      </c>
      <c r="Y407" s="2">
        <f t="shared" si="158"/>
        <v>40</v>
      </c>
      <c r="Z407" s="2">
        <f t="shared" si="162"/>
        <v>30</v>
      </c>
      <c r="AA407" s="5">
        <v>0.76</v>
      </c>
      <c r="AB407" s="5">
        <v>0.98199999999999998</v>
      </c>
      <c r="AC407" s="5">
        <v>1.292</v>
      </c>
      <c r="AD407" s="18" t="s">
        <v>15</v>
      </c>
      <c r="AE407" s="18" t="s">
        <v>15</v>
      </c>
      <c r="AF407" s="5">
        <v>2.0419999999999998</v>
      </c>
      <c r="AG407" s="7">
        <v>6</v>
      </c>
      <c r="AH407" s="7">
        <v>6</v>
      </c>
      <c r="AI407" s="2">
        <v>0</v>
      </c>
      <c r="AJ407" s="30">
        <f t="shared" si="167"/>
        <v>0.16472776090737234</v>
      </c>
      <c r="AK407" s="32">
        <f t="shared" si="168"/>
        <v>8.8438041843695067E-2</v>
      </c>
      <c r="AL407" s="10" t="s">
        <v>15</v>
      </c>
      <c r="AM407" s="4">
        <f t="shared" si="165"/>
        <v>0.21366666666666664</v>
      </c>
    </row>
    <row r="408" spans="1:39" s="16" customFormat="1">
      <c r="A408" s="19" t="s">
        <v>19</v>
      </c>
      <c r="B408" s="19" t="s">
        <v>58</v>
      </c>
      <c r="C408" s="8">
        <v>0.1</v>
      </c>
      <c r="D408" s="7">
        <v>0</v>
      </c>
      <c r="E408" s="7">
        <v>2</v>
      </c>
      <c r="F408" s="7">
        <f>30+30</f>
        <v>60</v>
      </c>
      <c r="G408" s="7">
        <v>30</v>
      </c>
      <c r="H408" s="7">
        <v>30</v>
      </c>
      <c r="I408" s="7">
        <f t="shared" ref="I408:I409" si="169">30+30</f>
        <v>60</v>
      </c>
      <c r="J408" s="7">
        <v>30</v>
      </c>
      <c r="K408" s="7">
        <v>30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2">
        <f t="shared" si="159"/>
        <v>60</v>
      </c>
      <c r="V408" s="2">
        <f t="shared" si="160"/>
        <v>60</v>
      </c>
      <c r="W408" s="2">
        <f t="shared" si="157"/>
        <v>30</v>
      </c>
      <c r="X408" s="2">
        <f t="shared" si="161"/>
        <v>30</v>
      </c>
      <c r="Y408" s="2">
        <f t="shared" si="158"/>
        <v>30</v>
      </c>
      <c r="Z408" s="2">
        <f t="shared" si="162"/>
        <v>30</v>
      </c>
      <c r="AA408" s="5">
        <v>0.76</v>
      </c>
      <c r="AB408" s="5">
        <v>0.997</v>
      </c>
      <c r="AC408" s="5">
        <v>1.282</v>
      </c>
      <c r="AD408" s="18" t="s">
        <v>15</v>
      </c>
      <c r="AE408" s="18" t="s">
        <v>15</v>
      </c>
      <c r="AF408" s="5">
        <v>2.0760000000000001</v>
      </c>
      <c r="AG408" s="7">
        <v>6</v>
      </c>
      <c r="AH408" s="7">
        <v>6</v>
      </c>
      <c r="AI408" s="2">
        <v>0</v>
      </c>
      <c r="AJ408" s="30">
        <f t="shared" si="167"/>
        <v>0.16747996850090044</v>
      </c>
      <c r="AK408" s="32">
        <f t="shared" si="168"/>
        <v>8.7143034033373104E-2</v>
      </c>
      <c r="AL408" s="10" t="s">
        <v>15</v>
      </c>
      <c r="AM408" s="4">
        <f t="shared" si="165"/>
        <v>0.21933333333333335</v>
      </c>
    </row>
    <row r="409" spans="1:39" s="16" customFormat="1">
      <c r="A409" s="19" t="s">
        <v>19</v>
      </c>
      <c r="B409" s="19" t="s">
        <v>58</v>
      </c>
      <c r="C409" s="8">
        <v>0.1</v>
      </c>
      <c r="D409" s="7">
        <v>0</v>
      </c>
      <c r="E409" s="7">
        <v>3</v>
      </c>
      <c r="F409" s="7">
        <f>30+30</f>
        <v>60</v>
      </c>
      <c r="G409" s="7">
        <v>30</v>
      </c>
      <c r="H409" s="7">
        <v>30</v>
      </c>
      <c r="I409" s="7">
        <f t="shared" si="169"/>
        <v>60</v>
      </c>
      <c r="J409" s="7">
        <v>30</v>
      </c>
      <c r="K409" s="7">
        <v>30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2">
        <f t="shared" si="159"/>
        <v>60</v>
      </c>
      <c r="V409" s="2">
        <f t="shared" si="160"/>
        <v>60</v>
      </c>
      <c r="W409" s="2">
        <f t="shared" si="157"/>
        <v>30</v>
      </c>
      <c r="X409" s="2">
        <f t="shared" si="161"/>
        <v>30</v>
      </c>
      <c r="Y409" s="2">
        <f t="shared" si="158"/>
        <v>30</v>
      </c>
      <c r="Z409" s="2">
        <f t="shared" si="162"/>
        <v>30</v>
      </c>
      <c r="AA409" s="5">
        <v>0.73699999999999999</v>
      </c>
      <c r="AB409" s="5">
        <v>0.99099999999999999</v>
      </c>
      <c r="AC409" s="5">
        <v>1.282</v>
      </c>
      <c r="AD409" s="18" t="s">
        <v>15</v>
      </c>
      <c r="AE409" s="18" t="s">
        <v>15</v>
      </c>
      <c r="AF409" s="5">
        <v>2.0449999999999999</v>
      </c>
      <c r="AG409" s="7">
        <v>6</v>
      </c>
      <c r="AH409" s="7">
        <v>6</v>
      </c>
      <c r="AI409" s="2">
        <v>0</v>
      </c>
      <c r="AJ409" s="30">
        <f t="shared" si="167"/>
        <v>0.17009419604792755</v>
      </c>
      <c r="AK409" s="32">
        <f t="shared" si="168"/>
        <v>9.2264790881879791E-2</v>
      </c>
      <c r="AL409" s="10" t="s">
        <v>15</v>
      </c>
      <c r="AM409" s="4">
        <f t="shared" si="165"/>
        <v>0.21799999999999997</v>
      </c>
    </row>
    <row r="410" spans="1:39" s="16" customFormat="1">
      <c r="A410" s="19" t="s">
        <v>19</v>
      </c>
      <c r="B410" s="19" t="s">
        <v>58</v>
      </c>
      <c r="C410" s="8">
        <v>0.1</v>
      </c>
      <c r="D410" s="7">
        <v>0</v>
      </c>
      <c r="E410" s="7">
        <v>4</v>
      </c>
      <c r="F410" s="7">
        <f>30+40</f>
        <v>70</v>
      </c>
      <c r="G410" s="7">
        <v>30</v>
      </c>
      <c r="H410" s="7">
        <v>40</v>
      </c>
      <c r="I410" s="7">
        <f>30+20</f>
        <v>50</v>
      </c>
      <c r="J410" s="7">
        <v>30</v>
      </c>
      <c r="K410" s="7">
        <v>20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2">
        <f t="shared" si="159"/>
        <v>70</v>
      </c>
      <c r="V410" s="2">
        <f t="shared" si="160"/>
        <v>50</v>
      </c>
      <c r="W410" s="2">
        <f t="shared" si="157"/>
        <v>30</v>
      </c>
      <c r="X410" s="2">
        <f t="shared" si="161"/>
        <v>30</v>
      </c>
      <c r="Y410" s="2">
        <f t="shared" si="158"/>
        <v>40</v>
      </c>
      <c r="Z410" s="2">
        <f t="shared" si="162"/>
        <v>20</v>
      </c>
      <c r="AA410" s="5">
        <v>0.71299999999999997</v>
      </c>
      <c r="AB410" s="5">
        <v>0.94699999999999995</v>
      </c>
      <c r="AC410" s="5">
        <v>1.252</v>
      </c>
      <c r="AD410" s="18" t="s">
        <v>15</v>
      </c>
      <c r="AE410" s="18" t="s">
        <v>15</v>
      </c>
      <c r="AF410" s="5">
        <v>1.9870000000000001</v>
      </c>
      <c r="AG410" s="7">
        <v>6</v>
      </c>
      <c r="AH410" s="7">
        <v>6</v>
      </c>
      <c r="AI410" s="2">
        <v>0</v>
      </c>
      <c r="AJ410" s="30">
        <f t="shared" si="167"/>
        <v>0.17081663702292016</v>
      </c>
      <c r="AK410" s="32">
        <f t="shared" si="168"/>
        <v>9.3836021874291312E-2</v>
      </c>
      <c r="AL410" s="10" t="s">
        <v>15</v>
      </c>
      <c r="AM410" s="4">
        <f t="shared" si="165"/>
        <v>0.21233333333333335</v>
      </c>
    </row>
    <row r="411" spans="1:39" s="16" customFormat="1">
      <c r="A411" s="19" t="s">
        <v>19</v>
      </c>
      <c r="B411" s="19" t="s">
        <v>58</v>
      </c>
      <c r="C411" s="8">
        <v>0.25</v>
      </c>
      <c r="D411" s="7">
        <v>0</v>
      </c>
      <c r="E411" s="7">
        <v>1</v>
      </c>
      <c r="F411" s="7">
        <f>30+40</f>
        <v>70</v>
      </c>
      <c r="G411" s="7">
        <v>30</v>
      </c>
      <c r="H411" s="7">
        <v>40</v>
      </c>
      <c r="I411" s="7">
        <f>30+20</f>
        <v>50</v>
      </c>
      <c r="J411" s="7">
        <v>30</v>
      </c>
      <c r="K411" s="7">
        <v>20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2">
        <f t="shared" si="159"/>
        <v>70</v>
      </c>
      <c r="V411" s="2">
        <f t="shared" si="160"/>
        <v>50</v>
      </c>
      <c r="W411" s="2">
        <f t="shared" si="157"/>
        <v>30</v>
      </c>
      <c r="X411" s="2">
        <f t="shared" si="161"/>
        <v>30</v>
      </c>
      <c r="Y411" s="2">
        <f t="shared" si="158"/>
        <v>40</v>
      </c>
      <c r="Z411" s="2">
        <f t="shared" si="162"/>
        <v>20</v>
      </c>
      <c r="AA411" s="5">
        <v>0.77900000000000003</v>
      </c>
      <c r="AB411" s="5">
        <v>0.97899999999999998</v>
      </c>
      <c r="AC411" s="5">
        <v>1.2589999999999999</v>
      </c>
      <c r="AD411" s="18" t="s">
        <v>15</v>
      </c>
      <c r="AE411" s="18" t="s">
        <v>15</v>
      </c>
      <c r="AF411" s="5">
        <v>2.0459999999999998</v>
      </c>
      <c r="AG411" s="7">
        <v>6</v>
      </c>
      <c r="AH411" s="7">
        <v>6</v>
      </c>
      <c r="AI411" s="2">
        <v>0</v>
      </c>
      <c r="AJ411" s="30">
        <f t="shared" si="167"/>
        <v>0.16093848344013725</v>
      </c>
      <c r="AK411" s="32">
        <f t="shared" si="168"/>
        <v>8.0010331362266457E-2</v>
      </c>
      <c r="AL411" s="10" t="s">
        <v>15</v>
      </c>
      <c r="AM411" s="4">
        <f t="shared" si="165"/>
        <v>0.21116666666666664</v>
      </c>
    </row>
    <row r="412" spans="1:39" s="16" customFormat="1">
      <c r="A412" s="19" t="s">
        <v>19</v>
      </c>
      <c r="B412" s="19" t="s">
        <v>58</v>
      </c>
      <c r="C412" s="8">
        <v>0.25</v>
      </c>
      <c r="D412" s="7">
        <v>0</v>
      </c>
      <c r="E412" s="7">
        <v>2</v>
      </c>
      <c r="F412" s="7">
        <f>30+20</f>
        <v>50</v>
      </c>
      <c r="G412" s="7">
        <v>30</v>
      </c>
      <c r="H412" s="7">
        <v>20</v>
      </c>
      <c r="I412" s="7">
        <f>30+40</f>
        <v>70</v>
      </c>
      <c r="J412" s="7">
        <v>30</v>
      </c>
      <c r="K412" s="7">
        <v>40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2">
        <f t="shared" si="159"/>
        <v>70</v>
      </c>
      <c r="V412" s="2">
        <f t="shared" si="160"/>
        <v>70</v>
      </c>
      <c r="W412" s="2">
        <f t="shared" si="157"/>
        <v>30</v>
      </c>
      <c r="X412" s="2">
        <f t="shared" si="161"/>
        <v>30</v>
      </c>
      <c r="Y412" s="2">
        <f t="shared" si="158"/>
        <v>40</v>
      </c>
      <c r="Z412" s="2">
        <f t="shared" si="162"/>
        <v>40</v>
      </c>
      <c r="AA412" s="5">
        <v>0.70599999999999996</v>
      </c>
      <c r="AB412" s="5">
        <v>0.97299999999999998</v>
      </c>
      <c r="AC412" s="5">
        <v>1.2529999999999999</v>
      </c>
      <c r="AD412" s="18" t="s">
        <v>15</v>
      </c>
      <c r="AE412" s="18" t="s">
        <v>15</v>
      </c>
      <c r="AF412" s="5">
        <v>2.0209999999999999</v>
      </c>
      <c r="AG412" s="7">
        <v>6</v>
      </c>
      <c r="AH412" s="7">
        <v>6</v>
      </c>
      <c r="AI412" s="2">
        <v>0</v>
      </c>
      <c r="AJ412" s="30">
        <f t="shared" si="167"/>
        <v>0.17528874665172986</v>
      </c>
      <c r="AK412" s="32">
        <f t="shared" si="168"/>
        <v>9.5613452900471019E-2</v>
      </c>
      <c r="AL412" s="10" t="s">
        <v>15</v>
      </c>
      <c r="AM412" s="4">
        <f t="shared" si="165"/>
        <v>0.21916666666666665</v>
      </c>
    </row>
    <row r="413" spans="1:39" s="16" customFormat="1">
      <c r="A413" s="19" t="s">
        <v>19</v>
      </c>
      <c r="B413" s="19" t="s">
        <v>58</v>
      </c>
      <c r="C413" s="8">
        <v>0.25</v>
      </c>
      <c r="D413" s="7">
        <v>0</v>
      </c>
      <c r="E413" s="7">
        <v>3</v>
      </c>
      <c r="F413" s="7">
        <f>50+20</f>
        <v>70</v>
      </c>
      <c r="G413" s="7">
        <v>50</v>
      </c>
      <c r="H413" s="7">
        <v>20</v>
      </c>
      <c r="I413" s="7">
        <f>30+30</f>
        <v>60</v>
      </c>
      <c r="J413" s="7">
        <v>30</v>
      </c>
      <c r="K413" s="7">
        <v>30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2">
        <f t="shared" si="159"/>
        <v>70</v>
      </c>
      <c r="V413" s="2">
        <f t="shared" si="160"/>
        <v>60</v>
      </c>
      <c r="W413" s="2">
        <f t="shared" si="157"/>
        <v>50</v>
      </c>
      <c r="X413" s="2">
        <f t="shared" si="161"/>
        <v>30</v>
      </c>
      <c r="Y413" s="2">
        <f t="shared" si="158"/>
        <v>30</v>
      </c>
      <c r="Z413" s="2">
        <f t="shared" si="162"/>
        <v>30</v>
      </c>
      <c r="AA413" s="5">
        <v>0.72399999999999998</v>
      </c>
      <c r="AB413" s="5">
        <v>0.93799999999999994</v>
      </c>
      <c r="AC413" s="5">
        <v>1.226</v>
      </c>
      <c r="AD413" s="18" t="s">
        <v>15</v>
      </c>
      <c r="AE413" s="18" t="s">
        <v>15</v>
      </c>
      <c r="AF413" s="5">
        <v>1.9890000000000001</v>
      </c>
      <c r="AG413" s="7">
        <v>6</v>
      </c>
      <c r="AH413" s="7">
        <v>6</v>
      </c>
      <c r="AI413" s="2">
        <v>0</v>
      </c>
      <c r="AJ413" s="30">
        <f t="shared" si="167"/>
        <v>0.16843264774470934</v>
      </c>
      <c r="AK413" s="32">
        <f t="shared" si="168"/>
        <v>8.7786787351740059E-2</v>
      </c>
      <c r="AL413" s="10" t="s">
        <v>15</v>
      </c>
      <c r="AM413" s="4">
        <f t="shared" si="165"/>
        <v>0.21083333333333334</v>
      </c>
    </row>
    <row r="414" spans="1:39" s="16" customFormat="1">
      <c r="A414" s="19" t="s">
        <v>19</v>
      </c>
      <c r="B414" s="19" t="s">
        <v>58</v>
      </c>
      <c r="C414" s="8">
        <v>0.5</v>
      </c>
      <c r="D414" s="7">
        <v>0</v>
      </c>
      <c r="E414" s="7">
        <v>1</v>
      </c>
      <c r="F414" s="7">
        <f>50+40</f>
        <v>90</v>
      </c>
      <c r="G414" s="7">
        <v>50</v>
      </c>
      <c r="H414" s="7">
        <v>40</v>
      </c>
      <c r="I414" s="7">
        <f>50+30</f>
        <v>80</v>
      </c>
      <c r="J414" s="7">
        <v>50</v>
      </c>
      <c r="K414" s="7">
        <v>30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2">
        <f t="shared" si="159"/>
        <v>90</v>
      </c>
      <c r="V414" s="2">
        <f t="shared" si="160"/>
        <v>80</v>
      </c>
      <c r="W414" s="2">
        <f t="shared" si="157"/>
        <v>50</v>
      </c>
      <c r="X414" s="2">
        <f t="shared" si="161"/>
        <v>50</v>
      </c>
      <c r="Y414" s="2">
        <f t="shared" si="158"/>
        <v>40</v>
      </c>
      <c r="Z414" s="2">
        <f t="shared" si="162"/>
        <v>30</v>
      </c>
      <c r="AA414" s="5">
        <v>0.71399999999999997</v>
      </c>
      <c r="AB414" s="5">
        <v>0.97199999999999998</v>
      </c>
      <c r="AC414" s="5">
        <v>1.2829999999999999</v>
      </c>
      <c r="AD414" s="18" t="s">
        <v>15</v>
      </c>
      <c r="AE414" s="18" t="s">
        <v>15</v>
      </c>
      <c r="AF414" s="5">
        <v>2.0299999999999998</v>
      </c>
      <c r="AG414" s="7">
        <v>6</v>
      </c>
      <c r="AH414" s="7">
        <v>6</v>
      </c>
      <c r="AI414" s="2">
        <v>0</v>
      </c>
      <c r="AJ414" s="30">
        <f t="shared" si="167"/>
        <v>0.17415135161604142</v>
      </c>
      <c r="AK414" s="32">
        <f t="shared" si="168"/>
        <v>9.7678900379342015E-2</v>
      </c>
      <c r="AL414" s="10" t="s">
        <v>15</v>
      </c>
      <c r="AM414" s="4">
        <f t="shared" si="165"/>
        <v>0.2193333333333333</v>
      </c>
    </row>
    <row r="415" spans="1:39" s="16" customFormat="1">
      <c r="A415" s="19" t="s">
        <v>19</v>
      </c>
      <c r="B415" s="19" t="s">
        <v>58</v>
      </c>
      <c r="C415" s="8">
        <v>0.5</v>
      </c>
      <c r="D415" s="7">
        <v>0</v>
      </c>
      <c r="E415" s="7">
        <v>2</v>
      </c>
      <c r="F415" s="7">
        <f>30+40</f>
        <v>70</v>
      </c>
      <c r="G415" s="7">
        <v>30</v>
      </c>
      <c r="H415" s="7">
        <v>40</v>
      </c>
      <c r="I415" s="7">
        <f t="shared" ref="I415" si="170">50+30</f>
        <v>80</v>
      </c>
      <c r="J415" s="7">
        <v>50</v>
      </c>
      <c r="K415" s="7">
        <v>30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2">
        <f t="shared" si="159"/>
        <v>80</v>
      </c>
      <c r="V415" s="2">
        <f t="shared" si="160"/>
        <v>80</v>
      </c>
      <c r="W415" s="2">
        <f t="shared" si="157"/>
        <v>50</v>
      </c>
      <c r="X415" s="2">
        <f t="shared" si="161"/>
        <v>50</v>
      </c>
      <c r="Y415" s="2">
        <f t="shared" si="158"/>
        <v>40</v>
      </c>
      <c r="Z415" s="2">
        <f t="shared" si="162"/>
        <v>30</v>
      </c>
      <c r="AA415" s="5">
        <v>0.71199999999999997</v>
      </c>
      <c r="AB415" s="5">
        <v>0.96099999999999997</v>
      </c>
      <c r="AC415" s="5">
        <v>1.22</v>
      </c>
      <c r="AD415" s="18" t="s">
        <v>15</v>
      </c>
      <c r="AE415" s="18" t="s">
        <v>15</v>
      </c>
      <c r="AF415" s="5">
        <v>1.9419999999999999</v>
      </c>
      <c r="AG415" s="7">
        <v>6</v>
      </c>
      <c r="AH415" s="7">
        <v>6</v>
      </c>
      <c r="AI415" s="2">
        <v>0</v>
      </c>
      <c r="AJ415" s="30">
        <f t="shared" si="167"/>
        <v>0.16723262290654906</v>
      </c>
      <c r="AK415" s="32">
        <f t="shared" si="168"/>
        <v>8.9754704385887743E-2</v>
      </c>
      <c r="AL415" s="10" t="s">
        <v>15</v>
      </c>
      <c r="AM415" s="4">
        <f t="shared" si="165"/>
        <v>0.20499999999999999</v>
      </c>
    </row>
    <row r="416" spans="1:39" s="16" customFormat="1">
      <c r="A416" s="19" t="s">
        <v>19</v>
      </c>
      <c r="B416" s="19" t="s">
        <v>58</v>
      </c>
      <c r="C416" s="8">
        <v>0.5</v>
      </c>
      <c r="D416" s="7">
        <v>0</v>
      </c>
      <c r="E416" s="7">
        <v>3</v>
      </c>
      <c r="F416" s="7">
        <f>50+30</f>
        <v>80</v>
      </c>
      <c r="G416" s="7">
        <v>50</v>
      </c>
      <c r="H416" s="7">
        <v>30</v>
      </c>
      <c r="I416" s="7">
        <f>50+40</f>
        <v>90</v>
      </c>
      <c r="J416" s="7">
        <v>50</v>
      </c>
      <c r="K416" s="7">
        <v>40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2">
        <f t="shared" si="159"/>
        <v>90</v>
      </c>
      <c r="V416" s="2">
        <f t="shared" si="160"/>
        <v>90</v>
      </c>
      <c r="W416" s="2">
        <f t="shared" si="157"/>
        <v>50</v>
      </c>
      <c r="X416" s="2">
        <f t="shared" si="161"/>
        <v>50</v>
      </c>
      <c r="Y416" s="2">
        <f t="shared" si="158"/>
        <v>40</v>
      </c>
      <c r="Z416" s="2">
        <f t="shared" si="162"/>
        <v>40</v>
      </c>
      <c r="AA416" s="5">
        <v>0.73499999999999999</v>
      </c>
      <c r="AB416" s="5">
        <v>0.97199999999999998</v>
      </c>
      <c r="AC416" s="5">
        <v>1.28</v>
      </c>
      <c r="AD416" s="18" t="s">
        <v>15</v>
      </c>
      <c r="AE416" s="18" t="s">
        <v>15</v>
      </c>
      <c r="AF416" s="5">
        <v>1.9990000000000001</v>
      </c>
      <c r="AG416" s="7">
        <v>6</v>
      </c>
      <c r="AH416" s="7">
        <v>6</v>
      </c>
      <c r="AI416" s="2">
        <v>0</v>
      </c>
      <c r="AJ416" s="30">
        <f t="shared" si="167"/>
        <v>0.16675530588126056</v>
      </c>
      <c r="AK416" s="32">
        <f t="shared" si="168"/>
        <v>9.2457476283471049E-2</v>
      </c>
      <c r="AL416" s="10" t="s">
        <v>15</v>
      </c>
      <c r="AM416" s="4">
        <f t="shared" si="165"/>
        <v>0.2106666666666667</v>
      </c>
    </row>
    <row r="417" spans="1:39" s="16" customFormat="1">
      <c r="A417" s="19" t="s">
        <v>19</v>
      </c>
      <c r="B417" s="19" t="s">
        <v>58</v>
      </c>
      <c r="C417" s="8">
        <v>0.5</v>
      </c>
      <c r="D417" s="7">
        <v>0</v>
      </c>
      <c r="E417" s="7">
        <v>4</v>
      </c>
      <c r="F417" s="7">
        <f>50+30</f>
        <v>80</v>
      </c>
      <c r="G417" s="7">
        <v>50</v>
      </c>
      <c r="H417" s="7">
        <v>30</v>
      </c>
      <c r="I417" s="7">
        <f>50+40</f>
        <v>90</v>
      </c>
      <c r="J417" s="7">
        <v>50</v>
      </c>
      <c r="K417" s="7">
        <v>40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2">
        <f t="shared" si="159"/>
        <v>90</v>
      </c>
      <c r="V417" s="2">
        <f t="shared" si="160"/>
        <v>90</v>
      </c>
      <c r="W417" s="2">
        <f t="shared" si="157"/>
        <v>50</v>
      </c>
      <c r="X417" s="2">
        <f t="shared" si="161"/>
        <v>50</v>
      </c>
      <c r="Y417" s="2">
        <f t="shared" si="158"/>
        <v>40</v>
      </c>
      <c r="Z417" s="2">
        <f t="shared" si="162"/>
        <v>40</v>
      </c>
      <c r="AA417" s="5">
        <v>0.746</v>
      </c>
      <c r="AB417" s="5">
        <v>0.85299999999999998</v>
      </c>
      <c r="AC417" s="5">
        <v>1.1120000000000001</v>
      </c>
      <c r="AD417" s="18" t="s">
        <v>15</v>
      </c>
      <c r="AE417" s="18" t="s">
        <v>15</v>
      </c>
      <c r="AF417" s="5">
        <v>1.8620000000000001</v>
      </c>
      <c r="AG417" s="7">
        <v>6</v>
      </c>
      <c r="AH417" s="7">
        <v>6</v>
      </c>
      <c r="AI417" s="2">
        <v>0</v>
      </c>
      <c r="AJ417" s="30">
        <f t="shared" si="167"/>
        <v>0.15244680960554194</v>
      </c>
      <c r="AK417" s="32">
        <f t="shared" si="168"/>
        <v>6.6531645767794481E-2</v>
      </c>
      <c r="AL417" s="10" t="s">
        <v>15</v>
      </c>
      <c r="AM417" s="4">
        <f t="shared" si="165"/>
        <v>0.18600000000000003</v>
      </c>
    </row>
    <row r="418" spans="1:39" s="16" customFormat="1">
      <c r="A418" s="19" t="s">
        <v>19</v>
      </c>
      <c r="B418" s="19" t="s">
        <v>58</v>
      </c>
      <c r="C418" s="8">
        <v>0</v>
      </c>
      <c r="D418" s="7">
        <v>5</v>
      </c>
      <c r="E418" s="7">
        <v>1</v>
      </c>
      <c r="F418" s="7">
        <v>30</v>
      </c>
      <c r="G418" s="7">
        <v>0</v>
      </c>
      <c r="H418" s="7">
        <v>30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2">
        <f t="shared" si="159"/>
        <v>30</v>
      </c>
      <c r="V418" s="2">
        <f t="shared" si="160"/>
        <v>0</v>
      </c>
      <c r="W418" s="2">
        <f t="shared" si="157"/>
        <v>0</v>
      </c>
      <c r="X418" s="2">
        <f t="shared" si="161"/>
        <v>0</v>
      </c>
      <c r="Y418" s="2">
        <f t="shared" si="158"/>
        <v>30</v>
      </c>
      <c r="Z418" s="2">
        <f t="shared" si="162"/>
        <v>0</v>
      </c>
      <c r="AA418" s="5">
        <v>0.90800000000000003</v>
      </c>
      <c r="AB418" s="5">
        <v>1.0249999999999999</v>
      </c>
      <c r="AC418" s="18" t="s">
        <v>15</v>
      </c>
      <c r="AD418" s="18" t="s">
        <v>15</v>
      </c>
      <c r="AE418" s="18" t="s">
        <v>15</v>
      </c>
      <c r="AF418" s="5">
        <v>1.871</v>
      </c>
      <c r="AG418" s="7">
        <v>6</v>
      </c>
      <c r="AH418" s="7">
        <v>6</v>
      </c>
      <c r="AI418" s="2">
        <v>0</v>
      </c>
      <c r="AJ418" s="30">
        <f t="shared" si="167"/>
        <v>0.12049732461213274</v>
      </c>
      <c r="AK418" s="10" t="s">
        <v>15</v>
      </c>
      <c r="AL418" s="10" t="s">
        <v>15</v>
      </c>
      <c r="AM418" s="4">
        <f t="shared" si="165"/>
        <v>0.1605</v>
      </c>
    </row>
    <row r="419" spans="1:39" s="16" customFormat="1">
      <c r="A419" s="19" t="s">
        <v>19</v>
      </c>
      <c r="B419" s="19" t="s">
        <v>58</v>
      </c>
      <c r="C419" s="8">
        <v>0</v>
      </c>
      <c r="D419" s="7">
        <v>5</v>
      </c>
      <c r="E419" s="7">
        <v>2</v>
      </c>
      <c r="F419" s="7">
        <v>20</v>
      </c>
      <c r="G419" s="7">
        <v>0</v>
      </c>
      <c r="H419" s="7">
        <v>20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2">
        <f t="shared" si="159"/>
        <v>20</v>
      </c>
      <c r="V419" s="2">
        <f t="shared" si="160"/>
        <v>0</v>
      </c>
      <c r="W419" s="2">
        <f t="shared" si="157"/>
        <v>0</v>
      </c>
      <c r="X419" s="2">
        <f t="shared" si="161"/>
        <v>0</v>
      </c>
      <c r="Y419" s="2">
        <f t="shared" si="158"/>
        <v>20</v>
      </c>
      <c r="Z419" s="2">
        <f t="shared" si="162"/>
        <v>0</v>
      </c>
      <c r="AA419" s="5">
        <v>0.91800000000000004</v>
      </c>
      <c r="AB419" s="5">
        <v>1.01</v>
      </c>
      <c r="AC419" s="18" t="s">
        <v>15</v>
      </c>
      <c r="AD419" s="18" t="s">
        <v>15</v>
      </c>
      <c r="AE419" s="18" t="s">
        <v>15</v>
      </c>
      <c r="AF419" s="5">
        <v>1.917</v>
      </c>
      <c r="AG419" s="7">
        <v>6</v>
      </c>
      <c r="AH419" s="7">
        <v>6</v>
      </c>
      <c r="AI419" s="2">
        <v>0</v>
      </c>
      <c r="AJ419" s="30">
        <f t="shared" si="167"/>
        <v>0.12271989207085902</v>
      </c>
      <c r="AK419" s="10" t="s">
        <v>15</v>
      </c>
      <c r="AL419" s="10" t="s">
        <v>15</v>
      </c>
      <c r="AM419" s="4">
        <f t="shared" si="165"/>
        <v>0.16650000000000001</v>
      </c>
    </row>
    <row r="420" spans="1:39" s="16" customFormat="1">
      <c r="A420" s="19" t="s">
        <v>19</v>
      </c>
      <c r="B420" s="19" t="s">
        <v>58</v>
      </c>
      <c r="C420" s="8">
        <v>0</v>
      </c>
      <c r="D420" s="7">
        <v>5</v>
      </c>
      <c r="E420" s="7">
        <v>3</v>
      </c>
      <c r="F420" s="7">
        <v>0</v>
      </c>
      <c r="G420" s="7">
        <v>0</v>
      </c>
      <c r="H420" s="2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2">
        <f t="shared" si="159"/>
        <v>0</v>
      </c>
      <c r="V420" s="2">
        <f t="shared" si="160"/>
        <v>0</v>
      </c>
      <c r="W420" s="2">
        <f t="shared" si="157"/>
        <v>0</v>
      </c>
      <c r="X420" s="2">
        <f t="shared" si="161"/>
        <v>0</v>
      </c>
      <c r="Y420" s="2">
        <f t="shared" si="158"/>
        <v>0</v>
      </c>
      <c r="Z420" s="2">
        <f t="shared" si="162"/>
        <v>0</v>
      </c>
      <c r="AA420" s="5">
        <v>0.92</v>
      </c>
      <c r="AB420" s="13">
        <v>0.97199999999999998</v>
      </c>
      <c r="AC420" s="18" t="s">
        <v>15</v>
      </c>
      <c r="AD420" s="18" t="s">
        <v>15</v>
      </c>
      <c r="AE420" s="18" t="s">
        <v>15</v>
      </c>
      <c r="AF420" s="5">
        <v>1.841</v>
      </c>
      <c r="AG420" s="7">
        <v>6</v>
      </c>
      <c r="AH420" s="7">
        <v>6</v>
      </c>
      <c r="AI420" s="2">
        <v>0</v>
      </c>
      <c r="AJ420" s="30">
        <f t="shared" si="167"/>
        <v>0.11561508519833197</v>
      </c>
      <c r="AK420" s="10" t="s">
        <v>15</v>
      </c>
      <c r="AL420" s="10" t="s">
        <v>15</v>
      </c>
      <c r="AM420" s="4">
        <f t="shared" si="165"/>
        <v>0.1535</v>
      </c>
    </row>
    <row r="421" spans="1:39" s="16" customFormat="1">
      <c r="A421" s="19" t="s">
        <v>19</v>
      </c>
      <c r="B421" s="19" t="s">
        <v>58</v>
      </c>
      <c r="C421" s="8">
        <v>0</v>
      </c>
      <c r="D421" s="7">
        <v>5</v>
      </c>
      <c r="E421" s="7">
        <v>4</v>
      </c>
      <c r="F421" s="7">
        <v>10</v>
      </c>
      <c r="G421" s="7">
        <v>0</v>
      </c>
      <c r="H421" s="7">
        <v>10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2">
        <f t="shared" si="159"/>
        <v>10</v>
      </c>
      <c r="V421" s="2">
        <f t="shared" si="160"/>
        <v>0</v>
      </c>
      <c r="W421" s="2">
        <f t="shared" si="157"/>
        <v>0</v>
      </c>
      <c r="X421" s="2">
        <f t="shared" si="161"/>
        <v>0</v>
      </c>
      <c r="Y421" s="2">
        <f t="shared" si="158"/>
        <v>10</v>
      </c>
      <c r="Z421" s="2">
        <f t="shared" si="162"/>
        <v>0</v>
      </c>
      <c r="AA421" s="5">
        <v>0.91500000000000004</v>
      </c>
      <c r="AB421" s="5">
        <v>0.95499999999999996</v>
      </c>
      <c r="AC421" s="18" t="s">
        <v>15</v>
      </c>
      <c r="AD421" s="18" t="s">
        <v>15</v>
      </c>
      <c r="AE421" s="18" t="s">
        <v>15</v>
      </c>
      <c r="AF421" s="5">
        <v>2.056</v>
      </c>
      <c r="AG421" s="7">
        <v>7</v>
      </c>
      <c r="AH421" s="7">
        <v>7</v>
      </c>
      <c r="AI421" s="2">
        <v>0</v>
      </c>
      <c r="AJ421" s="30">
        <f t="shared" si="167"/>
        <v>0.11565622304279065</v>
      </c>
      <c r="AK421" s="10" t="s">
        <v>15</v>
      </c>
      <c r="AL421" s="10" t="s">
        <v>15</v>
      </c>
      <c r="AM421" s="4">
        <f t="shared" si="165"/>
        <v>0.16300000000000001</v>
      </c>
    </row>
    <row r="422" spans="1:39" s="16" customFormat="1">
      <c r="A422" s="19" t="s">
        <v>19</v>
      </c>
      <c r="B422" s="19" t="s">
        <v>58</v>
      </c>
      <c r="C422" s="8">
        <v>0.1</v>
      </c>
      <c r="D422" s="7">
        <v>5</v>
      </c>
      <c r="E422" s="7">
        <v>1</v>
      </c>
      <c r="F422" s="7">
        <f>30+20</f>
        <v>50</v>
      </c>
      <c r="G422" s="7">
        <v>30</v>
      </c>
      <c r="H422" s="7">
        <v>20</v>
      </c>
      <c r="I422" s="7">
        <v>10</v>
      </c>
      <c r="J422" s="7">
        <v>0</v>
      </c>
      <c r="K422" s="7">
        <v>10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2">
        <f t="shared" si="159"/>
        <v>50</v>
      </c>
      <c r="V422" s="2">
        <f t="shared" si="160"/>
        <v>10</v>
      </c>
      <c r="W422" s="2">
        <f t="shared" si="157"/>
        <v>30</v>
      </c>
      <c r="X422" s="2">
        <f t="shared" si="161"/>
        <v>0</v>
      </c>
      <c r="Y422" s="2">
        <f t="shared" si="158"/>
        <v>20</v>
      </c>
      <c r="Z422" s="2">
        <f t="shared" si="162"/>
        <v>10</v>
      </c>
      <c r="AA422" s="5">
        <v>0.73699999999999999</v>
      </c>
      <c r="AB422" s="5">
        <v>0.93500000000000005</v>
      </c>
      <c r="AC422" s="5">
        <v>1.1970000000000001</v>
      </c>
      <c r="AD422" s="18" t="s">
        <v>15</v>
      </c>
      <c r="AE422" s="18" t="s">
        <v>15</v>
      </c>
      <c r="AF422" s="5">
        <v>1.8440000000000001</v>
      </c>
      <c r="AG422" s="7">
        <v>6</v>
      </c>
      <c r="AH422" s="7">
        <v>6</v>
      </c>
      <c r="AI422" s="2">
        <v>0</v>
      </c>
      <c r="AJ422" s="30">
        <f t="shared" si="167"/>
        <v>0.1528507519878671</v>
      </c>
      <c r="AK422" s="32">
        <f t="shared" ref="AK422:AK437" si="171">(LN(AC422 / AA422))/AG422</f>
        <v>8.0830968894772759E-2</v>
      </c>
      <c r="AL422" s="10" t="s">
        <v>15</v>
      </c>
      <c r="AM422" s="4">
        <f t="shared" si="165"/>
        <v>0.18450000000000003</v>
      </c>
    </row>
    <row r="423" spans="1:39" s="16" customFormat="1">
      <c r="A423" s="19" t="s">
        <v>19</v>
      </c>
      <c r="B423" s="19" t="s">
        <v>58</v>
      </c>
      <c r="C423" s="8">
        <v>0.1</v>
      </c>
      <c r="D423" s="7">
        <v>5</v>
      </c>
      <c r="E423" s="7">
        <v>2</v>
      </c>
      <c r="F423" s="7">
        <v>20</v>
      </c>
      <c r="G423" s="7">
        <v>0</v>
      </c>
      <c r="H423" s="7">
        <v>20</v>
      </c>
      <c r="I423" s="7">
        <v>10</v>
      </c>
      <c r="J423" s="7">
        <v>0</v>
      </c>
      <c r="K423" s="7">
        <v>10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2">
        <f t="shared" si="159"/>
        <v>20</v>
      </c>
      <c r="V423" s="2">
        <f t="shared" si="160"/>
        <v>10</v>
      </c>
      <c r="W423" s="2">
        <f t="shared" si="157"/>
        <v>0</v>
      </c>
      <c r="X423" s="2">
        <f t="shared" si="161"/>
        <v>0</v>
      </c>
      <c r="Y423" s="2">
        <f t="shared" si="158"/>
        <v>20</v>
      </c>
      <c r="Z423" s="2">
        <f t="shared" si="162"/>
        <v>10</v>
      </c>
      <c r="AA423" s="5">
        <v>0.73599999999999999</v>
      </c>
      <c r="AB423" s="5">
        <v>0.98599999999999999</v>
      </c>
      <c r="AC423" s="5">
        <v>1.294</v>
      </c>
      <c r="AD423" s="18" t="s">
        <v>15</v>
      </c>
      <c r="AE423" s="18" t="s">
        <v>15</v>
      </c>
      <c r="AF423" s="5">
        <v>1.911</v>
      </c>
      <c r="AG423" s="7">
        <v>6</v>
      </c>
      <c r="AH423" s="7">
        <v>6</v>
      </c>
      <c r="AI423" s="2">
        <v>0</v>
      </c>
      <c r="AJ423" s="30">
        <f t="shared" si="167"/>
        <v>0.15902530425189948</v>
      </c>
      <c r="AK423" s="32">
        <f t="shared" si="171"/>
        <v>9.404389272199494E-2</v>
      </c>
      <c r="AL423" s="10" t="s">
        <v>15</v>
      </c>
      <c r="AM423" s="4">
        <f t="shared" si="165"/>
        <v>0.19583333333333333</v>
      </c>
    </row>
    <row r="424" spans="1:39" s="16" customFormat="1">
      <c r="A424" s="19" t="s">
        <v>19</v>
      </c>
      <c r="B424" s="19" t="s">
        <v>58</v>
      </c>
      <c r="C424" s="8">
        <v>0.1</v>
      </c>
      <c r="D424" s="7">
        <v>5</v>
      </c>
      <c r="E424" s="7">
        <v>3</v>
      </c>
      <c r="F424" s="7">
        <f>30+30</f>
        <v>60</v>
      </c>
      <c r="G424" s="7">
        <v>30</v>
      </c>
      <c r="H424" s="7">
        <v>30</v>
      </c>
      <c r="I424" s="7">
        <v>30</v>
      </c>
      <c r="J424" s="7">
        <v>0</v>
      </c>
      <c r="K424" s="7">
        <v>30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2">
        <f t="shared" si="159"/>
        <v>60</v>
      </c>
      <c r="V424" s="2">
        <f t="shared" si="160"/>
        <v>30</v>
      </c>
      <c r="W424" s="2">
        <f t="shared" si="157"/>
        <v>30</v>
      </c>
      <c r="X424" s="2">
        <f t="shared" si="161"/>
        <v>0</v>
      </c>
      <c r="Y424" s="2">
        <f t="shared" si="158"/>
        <v>30</v>
      </c>
      <c r="Z424" s="2">
        <f t="shared" si="162"/>
        <v>30</v>
      </c>
      <c r="AA424" s="5">
        <v>0.74099999999999999</v>
      </c>
      <c r="AB424" s="5">
        <v>0.96499999999999997</v>
      </c>
      <c r="AC424" s="5">
        <v>1.27</v>
      </c>
      <c r="AD424" s="18" t="s">
        <v>15</v>
      </c>
      <c r="AE424" s="18" t="s">
        <v>15</v>
      </c>
      <c r="AF424" s="5">
        <v>1.964</v>
      </c>
      <c r="AG424" s="7">
        <v>6</v>
      </c>
      <c r="AH424" s="7">
        <v>6</v>
      </c>
      <c r="AI424" s="2">
        <v>0</v>
      </c>
      <c r="AJ424" s="30">
        <f t="shared" si="167"/>
        <v>0.16245631060305407</v>
      </c>
      <c r="AK424" s="32">
        <f t="shared" si="171"/>
        <v>8.9795259026091687E-2</v>
      </c>
      <c r="AL424" s="10" t="s">
        <v>15</v>
      </c>
      <c r="AM424" s="4">
        <f t="shared" si="165"/>
        <v>0.20383333333333331</v>
      </c>
    </row>
    <row r="425" spans="1:39" s="16" customFormat="1">
      <c r="A425" s="19" t="s">
        <v>19</v>
      </c>
      <c r="B425" s="19" t="s">
        <v>58</v>
      </c>
      <c r="C425" s="8">
        <v>0.1</v>
      </c>
      <c r="D425" s="7">
        <v>5</v>
      </c>
      <c r="E425" s="7">
        <v>4</v>
      </c>
      <c r="F425" s="7">
        <v>30</v>
      </c>
      <c r="G425" s="7">
        <v>0</v>
      </c>
      <c r="H425" s="7">
        <v>30</v>
      </c>
      <c r="I425" s="7">
        <v>30</v>
      </c>
      <c r="J425" s="7">
        <v>0</v>
      </c>
      <c r="K425" s="7">
        <v>30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2">
        <f t="shared" si="159"/>
        <v>30</v>
      </c>
      <c r="V425" s="2">
        <f t="shared" si="160"/>
        <v>30</v>
      </c>
      <c r="W425" s="2">
        <f t="shared" si="157"/>
        <v>0</v>
      </c>
      <c r="X425" s="2">
        <f t="shared" si="161"/>
        <v>0</v>
      </c>
      <c r="Y425" s="2">
        <f t="shared" si="158"/>
        <v>30</v>
      </c>
      <c r="Z425" s="2">
        <f t="shared" si="162"/>
        <v>30</v>
      </c>
      <c r="AA425" s="5">
        <v>0.93799999999999994</v>
      </c>
      <c r="AB425" s="5">
        <v>1.028</v>
      </c>
      <c r="AC425" s="5">
        <v>1.365</v>
      </c>
      <c r="AD425" s="18" t="s">
        <v>15</v>
      </c>
      <c r="AE425" s="18" t="s">
        <v>15</v>
      </c>
      <c r="AF425" s="5">
        <v>1.889</v>
      </c>
      <c r="AG425" s="7">
        <v>6</v>
      </c>
      <c r="AH425" s="7">
        <v>6</v>
      </c>
      <c r="AI425" s="2">
        <v>0</v>
      </c>
      <c r="AJ425" s="30">
        <f t="shared" si="167"/>
        <v>0.11667548641588082</v>
      </c>
      <c r="AK425" s="32">
        <f t="shared" si="171"/>
        <v>6.252662643547259E-2</v>
      </c>
      <c r="AL425" s="10" t="s">
        <v>15</v>
      </c>
      <c r="AM425" s="4">
        <f t="shared" si="165"/>
        <v>0.1585</v>
      </c>
    </row>
    <row r="426" spans="1:39" s="16" customFormat="1">
      <c r="A426" s="19" t="s">
        <v>19</v>
      </c>
      <c r="B426" s="19" t="s">
        <v>58</v>
      </c>
      <c r="C426" s="8">
        <v>0.25</v>
      </c>
      <c r="D426" s="7">
        <v>5</v>
      </c>
      <c r="E426" s="7">
        <v>1</v>
      </c>
      <c r="F426" s="7">
        <f>30+50</f>
        <v>80</v>
      </c>
      <c r="G426" s="7">
        <v>30</v>
      </c>
      <c r="H426" s="7">
        <v>50</v>
      </c>
      <c r="I426" s="7">
        <v>10</v>
      </c>
      <c r="J426" s="7">
        <v>0</v>
      </c>
      <c r="K426" s="7">
        <v>10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2">
        <f t="shared" si="159"/>
        <v>80</v>
      </c>
      <c r="V426" s="2">
        <f t="shared" si="160"/>
        <v>10</v>
      </c>
      <c r="W426" s="2">
        <f t="shared" si="157"/>
        <v>30</v>
      </c>
      <c r="X426" s="2">
        <f t="shared" si="161"/>
        <v>0</v>
      </c>
      <c r="Y426" s="2">
        <f t="shared" si="158"/>
        <v>50</v>
      </c>
      <c r="Z426" s="2">
        <f t="shared" si="162"/>
        <v>10</v>
      </c>
      <c r="AA426" s="5">
        <v>0.71599999999999997</v>
      </c>
      <c r="AB426" s="5">
        <v>0.96799999999999997</v>
      </c>
      <c r="AC426" s="5">
        <v>1.274</v>
      </c>
      <c r="AD426" s="18" t="s">
        <v>15</v>
      </c>
      <c r="AE426" s="18" t="s">
        <v>15</v>
      </c>
      <c r="AF426" s="5">
        <v>1.9410000000000001</v>
      </c>
      <c r="AG426" s="7">
        <v>6</v>
      </c>
      <c r="AH426" s="7">
        <v>6</v>
      </c>
      <c r="AI426" s="2">
        <v>0</v>
      </c>
      <c r="AJ426" s="30">
        <f t="shared" si="167"/>
        <v>0.16621306936806077</v>
      </c>
      <c r="AK426" s="32">
        <f t="shared" si="171"/>
        <v>9.6039444861910517E-2</v>
      </c>
      <c r="AL426" s="10" t="s">
        <v>15</v>
      </c>
      <c r="AM426" s="4">
        <f t="shared" si="165"/>
        <v>0.20416666666666669</v>
      </c>
    </row>
    <row r="427" spans="1:39" s="16" customFormat="1">
      <c r="A427" s="19" t="s">
        <v>19</v>
      </c>
      <c r="B427" s="19" t="s">
        <v>58</v>
      </c>
      <c r="C427" s="8">
        <v>0.25</v>
      </c>
      <c r="D427" s="7">
        <v>5</v>
      </c>
      <c r="E427" s="7">
        <v>2</v>
      </c>
      <c r="F427" s="7">
        <f>30+30</f>
        <v>60</v>
      </c>
      <c r="G427" s="7">
        <v>30</v>
      </c>
      <c r="H427" s="7">
        <v>30</v>
      </c>
      <c r="I427" s="7">
        <v>30</v>
      </c>
      <c r="J427" s="7">
        <v>0</v>
      </c>
      <c r="K427" s="7">
        <v>30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2">
        <f t="shared" si="159"/>
        <v>60</v>
      </c>
      <c r="V427" s="2">
        <f t="shared" si="160"/>
        <v>30</v>
      </c>
      <c r="W427" s="2">
        <f t="shared" si="157"/>
        <v>30</v>
      </c>
      <c r="X427" s="2">
        <f t="shared" si="161"/>
        <v>0</v>
      </c>
      <c r="Y427" s="2">
        <f t="shared" si="158"/>
        <v>30</v>
      </c>
      <c r="Z427" s="2">
        <f t="shared" si="162"/>
        <v>30</v>
      </c>
      <c r="AA427" s="5">
        <v>0.73</v>
      </c>
      <c r="AB427" s="5">
        <v>0.97899999999999998</v>
      </c>
      <c r="AC427" s="5">
        <v>1.2749999999999999</v>
      </c>
      <c r="AD427" s="18" t="s">
        <v>15</v>
      </c>
      <c r="AE427" s="18" t="s">
        <v>15</v>
      </c>
      <c r="AF427" s="5">
        <v>1.9570000000000001</v>
      </c>
      <c r="AG427" s="7">
        <v>6</v>
      </c>
      <c r="AH427" s="7">
        <v>6</v>
      </c>
      <c r="AI427" s="2">
        <v>0</v>
      </c>
      <c r="AJ427" s="30">
        <f t="shared" si="167"/>
        <v>0.16435390554227328</v>
      </c>
      <c r="AK427" s="32">
        <f t="shared" si="171"/>
        <v>9.2942820575014948E-2</v>
      </c>
      <c r="AL427" s="10" t="s">
        <v>15</v>
      </c>
      <c r="AM427" s="4">
        <f t="shared" si="165"/>
        <v>0.20450000000000002</v>
      </c>
    </row>
    <row r="428" spans="1:39" s="16" customFormat="1">
      <c r="A428" s="19" t="s">
        <v>19</v>
      </c>
      <c r="B428" s="19" t="s">
        <v>58</v>
      </c>
      <c r="C428" s="8">
        <v>0.25</v>
      </c>
      <c r="D428" s="7">
        <v>5</v>
      </c>
      <c r="E428" s="7">
        <v>3</v>
      </c>
      <c r="F428" s="7">
        <f>30+50</f>
        <v>80</v>
      </c>
      <c r="G428" s="7">
        <v>30</v>
      </c>
      <c r="H428" s="7">
        <v>50</v>
      </c>
      <c r="I428" s="7">
        <f>30+30</f>
        <v>60</v>
      </c>
      <c r="J428" s="7">
        <v>30</v>
      </c>
      <c r="K428" s="7">
        <v>30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2">
        <f t="shared" si="159"/>
        <v>80</v>
      </c>
      <c r="V428" s="2">
        <f t="shared" si="160"/>
        <v>60</v>
      </c>
      <c r="W428" s="2">
        <f t="shared" si="157"/>
        <v>30</v>
      </c>
      <c r="X428" s="2">
        <f t="shared" si="161"/>
        <v>30</v>
      </c>
      <c r="Y428" s="2">
        <f t="shared" si="158"/>
        <v>50</v>
      </c>
      <c r="Z428" s="2">
        <f t="shared" si="162"/>
        <v>30</v>
      </c>
      <c r="AA428" s="5">
        <v>0.75800000000000001</v>
      </c>
      <c r="AB428" s="5">
        <v>0.97799999999999998</v>
      </c>
      <c r="AC428" s="5">
        <v>1.304</v>
      </c>
      <c r="AD428" s="18" t="s">
        <v>15</v>
      </c>
      <c r="AE428" s="18" t="s">
        <v>15</v>
      </c>
      <c r="AF428" s="5">
        <v>1.911</v>
      </c>
      <c r="AG428" s="7">
        <v>6</v>
      </c>
      <c r="AH428" s="7">
        <v>6</v>
      </c>
      <c r="AI428" s="2">
        <v>0</v>
      </c>
      <c r="AJ428" s="30">
        <f t="shared" si="167"/>
        <v>0.15411642643298354</v>
      </c>
      <c r="AK428" s="32">
        <f t="shared" si="171"/>
        <v>9.0418059474037762E-2</v>
      </c>
      <c r="AL428" s="10" t="s">
        <v>15</v>
      </c>
      <c r="AM428" s="4">
        <f t="shared" si="165"/>
        <v>0.19216666666666668</v>
      </c>
    </row>
    <row r="429" spans="1:39" s="16" customFormat="1">
      <c r="A429" s="19" t="s">
        <v>19</v>
      </c>
      <c r="B429" s="19" t="s">
        <v>58</v>
      </c>
      <c r="C429" s="8">
        <v>0.25</v>
      </c>
      <c r="D429" s="7">
        <v>5</v>
      </c>
      <c r="E429" s="7">
        <v>4</v>
      </c>
      <c r="F429" s="7">
        <f>30+40</f>
        <v>70</v>
      </c>
      <c r="G429" s="7">
        <v>30</v>
      </c>
      <c r="H429" s="7">
        <v>40</v>
      </c>
      <c r="I429" s="7">
        <f>30+40</f>
        <v>70</v>
      </c>
      <c r="J429" s="7">
        <v>30</v>
      </c>
      <c r="K429" s="7">
        <v>40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2">
        <f t="shared" si="159"/>
        <v>70</v>
      </c>
      <c r="V429" s="2">
        <f t="shared" si="160"/>
        <v>70</v>
      </c>
      <c r="W429" s="2">
        <f t="shared" si="157"/>
        <v>30</v>
      </c>
      <c r="X429" s="2">
        <f t="shared" si="161"/>
        <v>30</v>
      </c>
      <c r="Y429" s="2">
        <f t="shared" si="158"/>
        <v>40</v>
      </c>
      <c r="Z429" s="2">
        <f t="shared" si="162"/>
        <v>40</v>
      </c>
      <c r="AA429" s="5">
        <v>0.69599999999999995</v>
      </c>
      <c r="AB429" s="5">
        <v>0.88600000000000001</v>
      </c>
      <c r="AC429" s="5">
        <v>1.228</v>
      </c>
      <c r="AD429" s="18" t="s">
        <v>15</v>
      </c>
      <c r="AE429" s="18" t="s">
        <v>15</v>
      </c>
      <c r="AF429" s="5">
        <v>1.956</v>
      </c>
      <c r="AG429" s="7">
        <v>6</v>
      </c>
      <c r="AH429" s="7">
        <v>6</v>
      </c>
      <c r="AI429" s="2">
        <v>0</v>
      </c>
      <c r="AJ429" s="30">
        <f t="shared" si="167"/>
        <v>0.17221786504339051</v>
      </c>
      <c r="AK429" s="32">
        <f t="shared" si="171"/>
        <v>9.4632074728778035E-2</v>
      </c>
      <c r="AL429" s="10" t="s">
        <v>15</v>
      </c>
      <c r="AM429" s="4">
        <f t="shared" si="165"/>
        <v>0.21</v>
      </c>
    </row>
    <row r="430" spans="1:39" s="16" customFormat="1">
      <c r="A430" s="19" t="s">
        <v>19</v>
      </c>
      <c r="B430" s="19" t="s">
        <v>58</v>
      </c>
      <c r="C430" s="8">
        <v>0.5</v>
      </c>
      <c r="D430" s="7">
        <v>5</v>
      </c>
      <c r="E430" s="7">
        <v>1</v>
      </c>
      <c r="F430" s="7">
        <f>50+30</f>
        <v>80</v>
      </c>
      <c r="G430" s="7">
        <v>50</v>
      </c>
      <c r="H430" s="7">
        <v>30</v>
      </c>
      <c r="I430" s="7">
        <f>50+40</f>
        <v>90</v>
      </c>
      <c r="J430" s="7">
        <v>50</v>
      </c>
      <c r="K430" s="7">
        <v>40</v>
      </c>
      <c r="L430" s="7">
        <v>20</v>
      </c>
      <c r="M430" s="7">
        <v>0</v>
      </c>
      <c r="N430" s="7">
        <v>20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2">
        <f t="shared" si="159"/>
        <v>90</v>
      </c>
      <c r="V430" s="2">
        <f t="shared" si="160"/>
        <v>90</v>
      </c>
      <c r="W430" s="2">
        <f t="shared" si="157"/>
        <v>50</v>
      </c>
      <c r="X430" s="2">
        <f t="shared" si="161"/>
        <v>50</v>
      </c>
      <c r="Y430" s="2">
        <f t="shared" si="158"/>
        <v>40</v>
      </c>
      <c r="Z430" s="2">
        <f t="shared" si="162"/>
        <v>40</v>
      </c>
      <c r="AA430" s="5">
        <v>0.76</v>
      </c>
      <c r="AB430" s="5">
        <v>0.90600000000000003</v>
      </c>
      <c r="AC430" s="5">
        <v>1.266</v>
      </c>
      <c r="AD430" s="5">
        <v>1.61</v>
      </c>
      <c r="AE430" s="18" t="s">
        <v>15</v>
      </c>
      <c r="AF430" s="5">
        <v>1.9450000000000001</v>
      </c>
      <c r="AG430" s="7">
        <v>6</v>
      </c>
      <c r="AH430" s="7">
        <v>6</v>
      </c>
      <c r="AI430" s="2">
        <v>0</v>
      </c>
      <c r="AJ430" s="30">
        <f t="shared" si="167"/>
        <v>0.15661647046202831</v>
      </c>
      <c r="AK430" s="32">
        <f t="shared" si="171"/>
        <v>8.5049861570624122E-2</v>
      </c>
      <c r="AL430" s="32">
        <f t="shared" ref="AL430:AL433" si="172">(LN(AD430 / AA430))/AG430</f>
        <v>0.12511183744968868</v>
      </c>
      <c r="AM430" s="4">
        <f t="shared" si="165"/>
        <v>0.19750000000000001</v>
      </c>
    </row>
    <row r="431" spans="1:39" s="16" customFormat="1">
      <c r="A431" s="19" t="s">
        <v>19</v>
      </c>
      <c r="B431" s="19" t="s">
        <v>58</v>
      </c>
      <c r="C431" s="8">
        <v>0.5</v>
      </c>
      <c r="D431" s="7">
        <v>5</v>
      </c>
      <c r="E431" s="7">
        <v>2</v>
      </c>
      <c r="F431" s="7">
        <f>50+40</f>
        <v>90</v>
      </c>
      <c r="G431" s="7">
        <v>50</v>
      </c>
      <c r="H431" s="7">
        <v>40</v>
      </c>
      <c r="I431" s="7">
        <f>50+30</f>
        <v>80</v>
      </c>
      <c r="J431" s="7">
        <v>50</v>
      </c>
      <c r="K431" s="7">
        <v>30</v>
      </c>
      <c r="L431" s="7">
        <v>40</v>
      </c>
      <c r="M431" s="7">
        <v>0</v>
      </c>
      <c r="N431" s="7">
        <v>40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2">
        <f t="shared" si="159"/>
        <v>90</v>
      </c>
      <c r="V431" s="2">
        <f t="shared" si="160"/>
        <v>80</v>
      </c>
      <c r="W431" s="2">
        <f t="shared" si="157"/>
        <v>50</v>
      </c>
      <c r="X431" s="2">
        <f t="shared" si="161"/>
        <v>50</v>
      </c>
      <c r="Y431" s="2">
        <f t="shared" si="158"/>
        <v>40</v>
      </c>
      <c r="Z431" s="2">
        <f t="shared" si="162"/>
        <v>40</v>
      </c>
      <c r="AA431" s="5">
        <v>0.746</v>
      </c>
      <c r="AB431" s="5">
        <v>0.88600000000000001</v>
      </c>
      <c r="AC431" s="5">
        <v>1.2470000000000001</v>
      </c>
      <c r="AD431" s="5">
        <v>1.552</v>
      </c>
      <c r="AE431" s="18" t="s">
        <v>15</v>
      </c>
      <c r="AF431" s="5">
        <v>1.9239999999999999</v>
      </c>
      <c r="AG431" s="7">
        <v>6</v>
      </c>
      <c r="AH431" s="7">
        <v>6</v>
      </c>
      <c r="AI431" s="2">
        <v>0</v>
      </c>
      <c r="AJ431" s="30">
        <f t="shared" si="167"/>
        <v>0.15790600517031514</v>
      </c>
      <c r="AK431" s="32">
        <f t="shared" si="171"/>
        <v>8.5628390912712612E-2</v>
      </c>
      <c r="AL431" s="32">
        <f t="shared" si="172"/>
        <v>0.12209568342323386</v>
      </c>
      <c r="AM431" s="4">
        <f t="shared" si="165"/>
        <v>0.19633333333333333</v>
      </c>
    </row>
    <row r="432" spans="1:39" s="16" customFormat="1">
      <c r="A432" s="19" t="s">
        <v>19</v>
      </c>
      <c r="B432" s="19" t="s">
        <v>58</v>
      </c>
      <c r="C432" s="8">
        <v>0.5</v>
      </c>
      <c r="D432" s="7">
        <v>5</v>
      </c>
      <c r="E432" s="7">
        <v>3</v>
      </c>
      <c r="F432" s="7">
        <f>30+30</f>
        <v>60</v>
      </c>
      <c r="G432" s="7">
        <v>30</v>
      </c>
      <c r="H432" s="7">
        <v>30</v>
      </c>
      <c r="I432" s="7">
        <f>30+50</f>
        <v>80</v>
      </c>
      <c r="J432" s="7">
        <v>30</v>
      </c>
      <c r="K432" s="7">
        <v>50</v>
      </c>
      <c r="L432" s="7">
        <v>30</v>
      </c>
      <c r="M432" s="7">
        <v>0</v>
      </c>
      <c r="N432" s="7">
        <v>30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2">
        <f t="shared" si="159"/>
        <v>80</v>
      </c>
      <c r="V432" s="2">
        <f t="shared" si="160"/>
        <v>80</v>
      </c>
      <c r="W432" s="2">
        <f t="shared" si="157"/>
        <v>30</v>
      </c>
      <c r="X432" s="2">
        <f t="shared" si="161"/>
        <v>30</v>
      </c>
      <c r="Y432" s="2">
        <f t="shared" si="158"/>
        <v>50</v>
      </c>
      <c r="Z432" s="2">
        <f t="shared" si="162"/>
        <v>50</v>
      </c>
      <c r="AA432" s="5">
        <v>0.73599999999999999</v>
      </c>
      <c r="AB432" s="5">
        <v>0.90800000000000003</v>
      </c>
      <c r="AC432" s="5">
        <v>1.27</v>
      </c>
      <c r="AD432" s="5">
        <v>1.5069999999999999</v>
      </c>
      <c r="AE432" s="18" t="s">
        <v>15</v>
      </c>
      <c r="AF432" s="5">
        <v>1.9570000000000001</v>
      </c>
      <c r="AG432" s="7">
        <v>6</v>
      </c>
      <c r="AH432" s="7">
        <v>6</v>
      </c>
      <c r="AI432" s="2">
        <v>0</v>
      </c>
      <c r="AJ432" s="30">
        <f t="shared" si="167"/>
        <v>0.16298964144453335</v>
      </c>
      <c r="AK432" s="32">
        <f t="shared" si="171"/>
        <v>9.0923676787293461E-2</v>
      </c>
      <c r="AL432" s="32">
        <f t="shared" si="172"/>
        <v>0.11944101331626987</v>
      </c>
      <c r="AM432" s="4">
        <f t="shared" si="165"/>
        <v>0.20350000000000001</v>
      </c>
    </row>
    <row r="433" spans="1:39" s="16" customFormat="1">
      <c r="A433" s="19" t="s">
        <v>19</v>
      </c>
      <c r="B433" s="19" t="s">
        <v>58</v>
      </c>
      <c r="C433" s="8">
        <v>0.5</v>
      </c>
      <c r="D433" s="7">
        <v>5</v>
      </c>
      <c r="E433" s="7">
        <v>4</v>
      </c>
      <c r="F433" s="7">
        <f>30+30</f>
        <v>60</v>
      </c>
      <c r="G433" s="7">
        <v>30</v>
      </c>
      <c r="H433" s="7">
        <v>30</v>
      </c>
      <c r="I433" s="7">
        <f>50+50</f>
        <v>100</v>
      </c>
      <c r="J433" s="7">
        <v>50</v>
      </c>
      <c r="K433" s="7">
        <v>50</v>
      </c>
      <c r="L433" s="7">
        <v>40</v>
      </c>
      <c r="M433" s="7">
        <v>0</v>
      </c>
      <c r="N433" s="7">
        <v>40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2">
        <f t="shared" si="159"/>
        <v>100</v>
      </c>
      <c r="V433" s="2">
        <f t="shared" si="160"/>
        <v>100</v>
      </c>
      <c r="W433" s="2">
        <f t="shared" si="157"/>
        <v>50</v>
      </c>
      <c r="X433" s="2">
        <f t="shared" si="161"/>
        <v>50</v>
      </c>
      <c r="Y433" s="2">
        <f t="shared" si="158"/>
        <v>50</v>
      </c>
      <c r="Z433" s="2">
        <f t="shared" si="162"/>
        <v>50</v>
      </c>
      <c r="AA433" s="5">
        <v>0.70599999999999996</v>
      </c>
      <c r="AB433" s="5">
        <v>0.89500000000000002</v>
      </c>
      <c r="AC433" s="5">
        <v>1.2549999999999999</v>
      </c>
      <c r="AD433" s="5">
        <v>1.5629999999999999</v>
      </c>
      <c r="AE433" s="18" t="s">
        <v>15</v>
      </c>
      <c r="AF433" s="5">
        <v>1.93</v>
      </c>
      <c r="AG433" s="7">
        <v>6</v>
      </c>
      <c r="AH433" s="7">
        <v>6</v>
      </c>
      <c r="AI433" s="2">
        <v>0</v>
      </c>
      <c r="AJ433" s="30">
        <f t="shared" si="167"/>
        <v>0.1676100074009482</v>
      </c>
      <c r="AK433" s="32">
        <f t="shared" si="171"/>
        <v>9.5879269012107027E-2</v>
      </c>
      <c r="AL433" s="32">
        <f t="shared" si="172"/>
        <v>0.13245784882137243</v>
      </c>
      <c r="AM433" s="4">
        <f t="shared" si="165"/>
        <v>0.20399999999999999</v>
      </c>
    </row>
    <row r="434" spans="1:39" s="16" customFormat="1">
      <c r="A434" s="19" t="s">
        <v>19</v>
      </c>
      <c r="B434" s="19" t="s">
        <v>58</v>
      </c>
      <c r="C434" s="8">
        <v>0</v>
      </c>
      <c r="D434" s="7">
        <v>10</v>
      </c>
      <c r="E434" s="7">
        <v>1</v>
      </c>
      <c r="F434" s="7">
        <v>30</v>
      </c>
      <c r="G434" s="7">
        <v>0</v>
      </c>
      <c r="H434" s="7">
        <v>30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2">
        <f t="shared" si="159"/>
        <v>30</v>
      </c>
      <c r="V434" s="2">
        <f t="shared" si="160"/>
        <v>0</v>
      </c>
      <c r="W434" s="2">
        <f t="shared" si="157"/>
        <v>0</v>
      </c>
      <c r="X434" s="2">
        <f t="shared" si="161"/>
        <v>0</v>
      </c>
      <c r="Y434" s="2">
        <f t="shared" si="158"/>
        <v>30</v>
      </c>
      <c r="Z434" s="2">
        <f t="shared" si="162"/>
        <v>0</v>
      </c>
      <c r="AA434" s="5">
        <v>0.72599999999999998</v>
      </c>
      <c r="AB434" s="5">
        <v>0.86099999999999999</v>
      </c>
      <c r="AC434" s="5">
        <v>1.163</v>
      </c>
      <c r="AD434" s="18" t="s">
        <v>15</v>
      </c>
      <c r="AE434" s="18" t="s">
        <v>15</v>
      </c>
      <c r="AF434" s="5">
        <v>1.5920000000000001</v>
      </c>
      <c r="AG434" s="7">
        <v>6</v>
      </c>
      <c r="AH434" s="7">
        <v>6</v>
      </c>
      <c r="AI434" s="2">
        <v>0</v>
      </c>
      <c r="AJ434" s="30">
        <f t="shared" si="167"/>
        <v>0.13086605859658873</v>
      </c>
      <c r="AK434" s="32">
        <f t="shared" si="171"/>
        <v>7.8534689615644734E-2</v>
      </c>
      <c r="AL434" s="10" t="s">
        <v>15</v>
      </c>
      <c r="AM434" s="4">
        <f t="shared" si="165"/>
        <v>0.14433333333333334</v>
      </c>
    </row>
    <row r="435" spans="1:39" s="16" customFormat="1">
      <c r="A435" s="19" t="s">
        <v>19</v>
      </c>
      <c r="B435" s="19" t="s">
        <v>58</v>
      </c>
      <c r="C435" s="8">
        <v>0</v>
      </c>
      <c r="D435" s="7">
        <v>10</v>
      </c>
      <c r="E435" s="7">
        <v>2</v>
      </c>
      <c r="F435" s="7">
        <v>20</v>
      </c>
      <c r="G435" s="7">
        <v>0</v>
      </c>
      <c r="H435" s="7">
        <v>20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2">
        <f t="shared" si="159"/>
        <v>20</v>
      </c>
      <c r="V435" s="2">
        <f t="shared" si="160"/>
        <v>0</v>
      </c>
      <c r="W435" s="2">
        <f t="shared" si="157"/>
        <v>0</v>
      </c>
      <c r="X435" s="2">
        <f t="shared" si="161"/>
        <v>0</v>
      </c>
      <c r="Y435" s="2">
        <f t="shared" si="158"/>
        <v>20</v>
      </c>
      <c r="Z435" s="2">
        <f t="shared" si="162"/>
        <v>0</v>
      </c>
      <c r="AA435" s="5">
        <v>0.745</v>
      </c>
      <c r="AB435" s="5">
        <v>0.89200000000000002</v>
      </c>
      <c r="AC435" s="5">
        <v>1.23</v>
      </c>
      <c r="AD435" s="18" t="s">
        <v>15</v>
      </c>
      <c r="AE435" s="18" t="s">
        <v>15</v>
      </c>
      <c r="AF435" s="5">
        <v>1.6339999999999999</v>
      </c>
      <c r="AG435" s="7">
        <v>6</v>
      </c>
      <c r="AH435" s="7">
        <v>6</v>
      </c>
      <c r="AI435" s="2">
        <v>0</v>
      </c>
      <c r="AJ435" s="30">
        <f t="shared" si="167"/>
        <v>0.13090034284006477</v>
      </c>
      <c r="AK435" s="32">
        <f t="shared" si="171"/>
        <v>8.356420499781729E-2</v>
      </c>
      <c r="AL435" s="10" t="s">
        <v>15</v>
      </c>
      <c r="AM435" s="4">
        <f t="shared" si="165"/>
        <v>0.14816666666666664</v>
      </c>
    </row>
    <row r="436" spans="1:39" s="16" customFormat="1">
      <c r="A436" s="19" t="s">
        <v>19</v>
      </c>
      <c r="B436" s="19" t="s">
        <v>58</v>
      </c>
      <c r="C436" s="8">
        <v>0</v>
      </c>
      <c r="D436" s="7">
        <v>10</v>
      </c>
      <c r="E436" s="7">
        <v>3</v>
      </c>
      <c r="F436" s="7">
        <v>10</v>
      </c>
      <c r="G436" s="7">
        <v>0</v>
      </c>
      <c r="H436" s="7">
        <v>10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2">
        <f t="shared" si="159"/>
        <v>10</v>
      </c>
      <c r="V436" s="2">
        <f t="shared" si="160"/>
        <v>0</v>
      </c>
      <c r="W436" s="2">
        <f t="shared" si="157"/>
        <v>0</v>
      </c>
      <c r="X436" s="2">
        <f t="shared" si="161"/>
        <v>0</v>
      </c>
      <c r="Y436" s="2">
        <f t="shared" si="158"/>
        <v>10</v>
      </c>
      <c r="Z436" s="2">
        <f t="shared" si="162"/>
        <v>0</v>
      </c>
      <c r="AA436" s="5">
        <v>0.68600000000000005</v>
      </c>
      <c r="AB436" s="5">
        <v>0.84099999999999997</v>
      </c>
      <c r="AC436" s="5">
        <v>1.1970000000000001</v>
      </c>
      <c r="AD436" s="18" t="s">
        <v>15</v>
      </c>
      <c r="AE436" s="18" t="s">
        <v>15</v>
      </c>
      <c r="AF436" s="5">
        <v>1.569</v>
      </c>
      <c r="AG436" s="7">
        <v>6</v>
      </c>
      <c r="AH436" s="7">
        <v>6</v>
      </c>
      <c r="AI436" s="2">
        <v>0</v>
      </c>
      <c r="AJ436" s="30">
        <f t="shared" si="167"/>
        <v>0.13788602083452456</v>
      </c>
      <c r="AK436" s="32">
        <f t="shared" si="171"/>
        <v>9.2782679638681323E-2</v>
      </c>
      <c r="AL436" s="10" t="s">
        <v>15</v>
      </c>
      <c r="AM436" s="4">
        <f t="shared" si="165"/>
        <v>0.14716666666666664</v>
      </c>
    </row>
    <row r="437" spans="1:39" s="16" customFormat="1">
      <c r="A437" s="19" t="s">
        <v>19</v>
      </c>
      <c r="B437" s="19" t="s">
        <v>58</v>
      </c>
      <c r="C437" s="8">
        <v>0</v>
      </c>
      <c r="D437" s="7">
        <v>10</v>
      </c>
      <c r="E437" s="7">
        <v>4</v>
      </c>
      <c r="F437" s="7">
        <v>10</v>
      </c>
      <c r="G437" s="7">
        <v>0</v>
      </c>
      <c r="H437" s="7">
        <v>10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2">
        <f t="shared" si="159"/>
        <v>10</v>
      </c>
      <c r="V437" s="2">
        <f t="shared" si="160"/>
        <v>0</v>
      </c>
      <c r="W437" s="2">
        <f t="shared" si="157"/>
        <v>0</v>
      </c>
      <c r="X437" s="2">
        <f t="shared" si="161"/>
        <v>0</v>
      </c>
      <c r="Y437" s="2">
        <f t="shared" si="158"/>
        <v>10</v>
      </c>
      <c r="Z437" s="2">
        <f t="shared" si="162"/>
        <v>0</v>
      </c>
      <c r="AA437" s="5">
        <v>0.72099999999999997</v>
      </c>
      <c r="AB437" s="5">
        <v>0.89100000000000001</v>
      </c>
      <c r="AC437" s="5">
        <v>1.26</v>
      </c>
      <c r="AD437" s="18" t="s">
        <v>15</v>
      </c>
      <c r="AE437" s="18" t="s">
        <v>15</v>
      </c>
      <c r="AF437" s="5">
        <v>1.71</v>
      </c>
      <c r="AG437" s="7">
        <v>6</v>
      </c>
      <c r="AH437" s="7">
        <v>6</v>
      </c>
      <c r="AI437" s="2">
        <v>0</v>
      </c>
      <c r="AJ437" s="30">
        <f t="shared" si="167"/>
        <v>0.1439349187019594</v>
      </c>
      <c r="AK437" s="32">
        <f t="shared" si="171"/>
        <v>9.3037977110095774E-2</v>
      </c>
      <c r="AL437" s="10" t="s">
        <v>15</v>
      </c>
      <c r="AM437" s="4">
        <f t="shared" si="165"/>
        <v>0.16483333333333333</v>
      </c>
    </row>
    <row r="438" spans="1:39" s="16" customFormat="1">
      <c r="A438" s="19" t="s">
        <v>19</v>
      </c>
      <c r="B438" s="19" t="s">
        <v>58</v>
      </c>
      <c r="C438" s="8">
        <v>0.1</v>
      </c>
      <c r="D438" s="7">
        <v>10</v>
      </c>
      <c r="E438" s="7">
        <v>1</v>
      </c>
      <c r="F438" s="7">
        <f t="shared" ref="F438:F441" si="173">30+30</f>
        <v>60</v>
      </c>
      <c r="G438" s="7">
        <v>30</v>
      </c>
      <c r="H438" s="7">
        <v>30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2">
        <f t="shared" si="159"/>
        <v>60</v>
      </c>
      <c r="V438" s="2">
        <f t="shared" si="160"/>
        <v>0</v>
      </c>
      <c r="W438" s="2">
        <f t="shared" si="157"/>
        <v>30</v>
      </c>
      <c r="X438" s="2">
        <f t="shared" si="161"/>
        <v>0</v>
      </c>
      <c r="Y438" s="2">
        <f t="shared" si="158"/>
        <v>30</v>
      </c>
      <c r="Z438" s="2">
        <f t="shared" si="162"/>
        <v>0</v>
      </c>
      <c r="AA438" s="5">
        <v>0.91700000000000004</v>
      </c>
      <c r="AB438" s="5">
        <v>1.0009999999999999</v>
      </c>
      <c r="AC438" s="18" t="s">
        <v>15</v>
      </c>
      <c r="AD438" s="18" t="s">
        <v>15</v>
      </c>
      <c r="AE438" s="18" t="s">
        <v>15</v>
      </c>
      <c r="AF438" s="9" t="s">
        <v>15</v>
      </c>
      <c r="AG438" s="10" t="s">
        <v>15</v>
      </c>
      <c r="AH438" s="10">
        <v>3</v>
      </c>
      <c r="AI438" s="10">
        <v>1</v>
      </c>
      <c r="AJ438" s="10" t="s">
        <v>15</v>
      </c>
      <c r="AK438" s="10" t="s">
        <v>15</v>
      </c>
      <c r="AL438" s="10" t="s">
        <v>15</v>
      </c>
      <c r="AM438" s="10" t="s">
        <v>15</v>
      </c>
    </row>
    <row r="439" spans="1:39" s="16" customFormat="1">
      <c r="A439" s="19" t="s">
        <v>19</v>
      </c>
      <c r="B439" s="19" t="s">
        <v>58</v>
      </c>
      <c r="C439" s="8">
        <v>0.1</v>
      </c>
      <c r="D439" s="7">
        <v>10</v>
      </c>
      <c r="E439" s="7">
        <v>2</v>
      </c>
      <c r="F439" s="7">
        <f t="shared" si="173"/>
        <v>60</v>
      </c>
      <c r="G439" s="7">
        <v>30</v>
      </c>
      <c r="H439" s="7">
        <v>30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2">
        <f t="shared" si="159"/>
        <v>60</v>
      </c>
      <c r="V439" s="2">
        <f t="shared" si="160"/>
        <v>0</v>
      </c>
      <c r="W439" s="2">
        <f t="shared" si="157"/>
        <v>30</v>
      </c>
      <c r="X439" s="2">
        <f t="shared" si="161"/>
        <v>0</v>
      </c>
      <c r="Y439" s="2">
        <f t="shared" si="158"/>
        <v>30</v>
      </c>
      <c r="Z439" s="2">
        <f t="shared" si="162"/>
        <v>0</v>
      </c>
      <c r="AA439" s="5">
        <v>0.90900000000000003</v>
      </c>
      <c r="AB439" s="5">
        <v>0.996</v>
      </c>
      <c r="AC439" s="18" t="s">
        <v>15</v>
      </c>
      <c r="AD439" s="18" t="s">
        <v>15</v>
      </c>
      <c r="AE439" s="18" t="s">
        <v>15</v>
      </c>
      <c r="AF439" s="9" t="s">
        <v>15</v>
      </c>
      <c r="AG439" s="10" t="s">
        <v>15</v>
      </c>
      <c r="AH439" s="10">
        <v>3</v>
      </c>
      <c r="AI439" s="10">
        <v>1</v>
      </c>
      <c r="AJ439" s="10" t="s">
        <v>15</v>
      </c>
      <c r="AK439" s="10" t="s">
        <v>15</v>
      </c>
      <c r="AL439" s="10" t="s">
        <v>15</v>
      </c>
      <c r="AM439" s="10" t="s">
        <v>15</v>
      </c>
    </row>
    <row r="440" spans="1:39" s="16" customFormat="1">
      <c r="A440" s="19" t="s">
        <v>19</v>
      </c>
      <c r="B440" s="19" t="s">
        <v>58</v>
      </c>
      <c r="C440" s="8">
        <v>0.1</v>
      </c>
      <c r="D440" s="7">
        <v>10</v>
      </c>
      <c r="E440" s="7">
        <v>3</v>
      </c>
      <c r="F440" s="7">
        <f>30+40</f>
        <v>70</v>
      </c>
      <c r="G440" s="7">
        <v>30</v>
      </c>
      <c r="H440" s="7">
        <v>30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2">
        <f t="shared" si="159"/>
        <v>70</v>
      </c>
      <c r="V440" s="2">
        <f t="shared" si="160"/>
        <v>0</v>
      </c>
      <c r="W440" s="2">
        <f t="shared" si="157"/>
        <v>30</v>
      </c>
      <c r="X440" s="2">
        <f t="shared" si="161"/>
        <v>0</v>
      </c>
      <c r="Y440" s="2">
        <f t="shared" si="158"/>
        <v>30</v>
      </c>
      <c r="Z440" s="2">
        <f t="shared" si="162"/>
        <v>0</v>
      </c>
      <c r="AA440" s="5">
        <v>0.93600000000000005</v>
      </c>
      <c r="AB440" s="5">
        <v>1.034</v>
      </c>
      <c r="AC440" s="18" t="s">
        <v>15</v>
      </c>
      <c r="AD440" s="18" t="s">
        <v>15</v>
      </c>
      <c r="AE440" s="18" t="s">
        <v>15</v>
      </c>
      <c r="AF440" s="5">
        <v>1.877</v>
      </c>
      <c r="AG440" s="7">
        <v>6</v>
      </c>
      <c r="AH440" s="7">
        <v>6</v>
      </c>
      <c r="AI440" s="2">
        <v>0</v>
      </c>
      <c r="AJ440" s="30">
        <f t="shared" ref="AJ440:AJ445" si="174">(LN(AF440 / AA440))/AG440</f>
        <v>0.11596909335148613</v>
      </c>
      <c r="AK440" s="10" t="s">
        <v>15</v>
      </c>
      <c r="AL440" s="10" t="s">
        <v>15</v>
      </c>
      <c r="AM440" s="4">
        <f t="shared" si="165"/>
        <v>0.15683333333333332</v>
      </c>
    </row>
    <row r="441" spans="1:39" s="16" customFormat="1">
      <c r="A441" s="19" t="s">
        <v>19</v>
      </c>
      <c r="B441" s="19" t="s">
        <v>58</v>
      </c>
      <c r="C441" s="8">
        <v>0.1</v>
      </c>
      <c r="D441" s="7">
        <v>10</v>
      </c>
      <c r="E441" s="7">
        <v>4</v>
      </c>
      <c r="F441" s="7">
        <f t="shared" si="173"/>
        <v>60</v>
      </c>
      <c r="G441" s="7">
        <v>30</v>
      </c>
      <c r="H441" s="7">
        <v>40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2">
        <f t="shared" si="159"/>
        <v>60</v>
      </c>
      <c r="V441" s="2">
        <f t="shared" si="160"/>
        <v>0</v>
      </c>
      <c r="W441" s="2">
        <f t="shared" si="157"/>
        <v>30</v>
      </c>
      <c r="X441" s="2">
        <f t="shared" si="161"/>
        <v>0</v>
      </c>
      <c r="Y441" s="2">
        <f t="shared" si="158"/>
        <v>40</v>
      </c>
      <c r="Z441" s="2">
        <f t="shared" si="162"/>
        <v>0</v>
      </c>
      <c r="AA441" s="5">
        <v>0.93</v>
      </c>
      <c r="AB441" s="5">
        <v>1.038</v>
      </c>
      <c r="AC441" s="18" t="s">
        <v>15</v>
      </c>
      <c r="AD441" s="18" t="s">
        <v>15</v>
      </c>
      <c r="AE441" s="18" t="s">
        <v>15</v>
      </c>
      <c r="AF441" s="5">
        <v>1.867</v>
      </c>
      <c r="AG441" s="7">
        <v>6</v>
      </c>
      <c r="AH441" s="7">
        <v>6</v>
      </c>
      <c r="AI441" s="2">
        <v>0</v>
      </c>
      <c r="AJ441" s="30">
        <f t="shared" si="174"/>
        <v>0.11615059289907015</v>
      </c>
      <c r="AK441" s="10" t="s">
        <v>15</v>
      </c>
      <c r="AL441" s="10" t="s">
        <v>15</v>
      </c>
      <c r="AM441" s="4">
        <f t="shared" si="165"/>
        <v>0.15616666666666665</v>
      </c>
    </row>
    <row r="442" spans="1:39" s="16" customFormat="1">
      <c r="A442" s="19" t="s">
        <v>19</v>
      </c>
      <c r="B442" s="19" t="s">
        <v>58</v>
      </c>
      <c r="C442" s="8">
        <v>0.25</v>
      </c>
      <c r="D442" s="7">
        <v>10</v>
      </c>
      <c r="E442" s="7">
        <v>1</v>
      </c>
      <c r="F442" s="7">
        <f>50+30</f>
        <v>80</v>
      </c>
      <c r="G442" s="7">
        <v>50</v>
      </c>
      <c r="H442" s="7">
        <v>30</v>
      </c>
      <c r="I442" s="7">
        <f>30+40</f>
        <v>70</v>
      </c>
      <c r="J442" s="7">
        <v>30</v>
      </c>
      <c r="K442" s="7">
        <v>40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2">
        <f t="shared" si="159"/>
        <v>80</v>
      </c>
      <c r="V442" s="2">
        <f t="shared" si="160"/>
        <v>70</v>
      </c>
      <c r="W442" s="2">
        <f t="shared" si="157"/>
        <v>50</v>
      </c>
      <c r="X442" s="2">
        <f t="shared" si="161"/>
        <v>30</v>
      </c>
      <c r="Y442" s="2">
        <f t="shared" si="158"/>
        <v>40</v>
      </c>
      <c r="Z442" s="2">
        <f t="shared" si="162"/>
        <v>40</v>
      </c>
      <c r="AA442" s="5">
        <v>0.71199999999999997</v>
      </c>
      <c r="AB442" s="5">
        <v>0.88900000000000001</v>
      </c>
      <c r="AC442" s="5">
        <v>1.244</v>
      </c>
      <c r="AD442" s="18" t="s">
        <v>15</v>
      </c>
      <c r="AE442" s="18" t="s">
        <v>15</v>
      </c>
      <c r="AF442" s="5">
        <v>1.7589999999999999</v>
      </c>
      <c r="AG442" s="7">
        <v>6</v>
      </c>
      <c r="AH442" s="7">
        <v>6</v>
      </c>
      <c r="AI442" s="2">
        <v>0</v>
      </c>
      <c r="AJ442" s="30">
        <f t="shared" si="174"/>
        <v>0.15073713888759707</v>
      </c>
      <c r="AK442" s="32">
        <f t="shared" ref="AK442:AK445" si="175">(LN(AC442 / AA442))/AG442</f>
        <v>9.3001560314524848E-2</v>
      </c>
      <c r="AL442" s="10" t="s">
        <v>15</v>
      </c>
      <c r="AM442" s="4">
        <f t="shared" si="165"/>
        <v>0.17449999999999999</v>
      </c>
    </row>
    <row r="443" spans="1:39" s="16" customFormat="1">
      <c r="A443" s="19" t="s">
        <v>19</v>
      </c>
      <c r="B443" s="19" t="s">
        <v>58</v>
      </c>
      <c r="C443" s="8">
        <v>0.25</v>
      </c>
      <c r="D443" s="7">
        <v>10</v>
      </c>
      <c r="E443" s="7">
        <v>2</v>
      </c>
      <c r="F443" s="7">
        <f>30+30</f>
        <v>60</v>
      </c>
      <c r="G443" s="7">
        <v>30</v>
      </c>
      <c r="H443" s="7">
        <v>30</v>
      </c>
      <c r="I443" s="7">
        <f>30+30</f>
        <v>60</v>
      </c>
      <c r="J443" s="7">
        <v>30</v>
      </c>
      <c r="K443" s="7">
        <v>30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2">
        <f t="shared" si="159"/>
        <v>60</v>
      </c>
      <c r="V443" s="2">
        <f t="shared" si="160"/>
        <v>60</v>
      </c>
      <c r="W443" s="2">
        <f t="shared" si="157"/>
        <v>30</v>
      </c>
      <c r="X443" s="2">
        <f t="shared" si="161"/>
        <v>30</v>
      </c>
      <c r="Y443" s="2">
        <f t="shared" si="158"/>
        <v>30</v>
      </c>
      <c r="Z443" s="2">
        <f t="shared" si="162"/>
        <v>30</v>
      </c>
      <c r="AA443" s="5">
        <v>0.73199999999999998</v>
      </c>
      <c r="AB443" s="5">
        <v>0.89200000000000002</v>
      </c>
      <c r="AC443" s="5">
        <v>1.248</v>
      </c>
      <c r="AD443" s="18" t="s">
        <v>15</v>
      </c>
      <c r="AE443" s="18" t="s">
        <v>15</v>
      </c>
      <c r="AF443" s="5">
        <v>1.823</v>
      </c>
      <c r="AG443" s="7">
        <v>8</v>
      </c>
      <c r="AH443" s="7">
        <v>8</v>
      </c>
      <c r="AI443" s="2">
        <v>0</v>
      </c>
      <c r="AJ443" s="30">
        <f t="shared" si="174"/>
        <v>0.11405728258966892</v>
      </c>
      <c r="AK443" s="32">
        <f t="shared" si="175"/>
        <v>6.6689629371007683E-2</v>
      </c>
      <c r="AL443" s="10" t="s">
        <v>15</v>
      </c>
      <c r="AM443" s="4">
        <f t="shared" si="165"/>
        <v>0.136375</v>
      </c>
    </row>
    <row r="444" spans="1:39" s="16" customFormat="1">
      <c r="A444" s="19" t="s">
        <v>19</v>
      </c>
      <c r="B444" s="19" t="s">
        <v>58</v>
      </c>
      <c r="C444" s="8">
        <v>0.25</v>
      </c>
      <c r="D444" s="7">
        <v>10</v>
      </c>
      <c r="E444" s="7">
        <v>3</v>
      </c>
      <c r="F444" s="7">
        <f>30+30</f>
        <v>60</v>
      </c>
      <c r="G444" s="7">
        <v>30</v>
      </c>
      <c r="H444" s="7">
        <v>30</v>
      </c>
      <c r="I444" s="7">
        <f>30+50</f>
        <v>80</v>
      </c>
      <c r="J444" s="7">
        <v>30</v>
      </c>
      <c r="K444" s="7">
        <v>50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2">
        <f t="shared" si="159"/>
        <v>80</v>
      </c>
      <c r="V444" s="2">
        <f t="shared" si="160"/>
        <v>80</v>
      </c>
      <c r="W444" s="2">
        <f t="shared" si="157"/>
        <v>30</v>
      </c>
      <c r="X444" s="2">
        <f t="shared" si="161"/>
        <v>30</v>
      </c>
      <c r="Y444" s="2">
        <f t="shared" si="158"/>
        <v>50</v>
      </c>
      <c r="Z444" s="2">
        <f t="shared" si="162"/>
        <v>50</v>
      </c>
      <c r="AA444" s="5">
        <v>0.73899999999999999</v>
      </c>
      <c r="AB444" s="5">
        <v>0.90500000000000003</v>
      </c>
      <c r="AC444" s="5">
        <v>1.256</v>
      </c>
      <c r="AD444" s="18" t="s">
        <v>15</v>
      </c>
      <c r="AE444" s="18" t="s">
        <v>15</v>
      </c>
      <c r="AF444" s="5">
        <v>1.726</v>
      </c>
      <c r="AG444" s="7">
        <v>6</v>
      </c>
      <c r="AH444" s="7">
        <v>6</v>
      </c>
      <c r="AI444" s="2">
        <v>0</v>
      </c>
      <c r="AJ444" s="30">
        <f t="shared" si="174"/>
        <v>0.1413773251158619</v>
      </c>
      <c r="AK444" s="32">
        <f t="shared" si="175"/>
        <v>8.8398237679990374E-2</v>
      </c>
      <c r="AL444" s="10" t="s">
        <v>15</v>
      </c>
      <c r="AM444" s="4">
        <f t="shared" si="165"/>
        <v>0.16450000000000001</v>
      </c>
    </row>
    <row r="445" spans="1:39" s="16" customFormat="1">
      <c r="A445" s="19" t="s">
        <v>19</v>
      </c>
      <c r="B445" s="19" t="s">
        <v>58</v>
      </c>
      <c r="C445" s="8">
        <v>0.25</v>
      </c>
      <c r="D445" s="7">
        <v>10</v>
      </c>
      <c r="E445" s="7">
        <v>4</v>
      </c>
      <c r="F445" s="7">
        <f>30+20</f>
        <v>50</v>
      </c>
      <c r="G445" s="7">
        <v>30</v>
      </c>
      <c r="H445" s="7">
        <v>20</v>
      </c>
      <c r="I445" s="7">
        <f>30+50</f>
        <v>80</v>
      </c>
      <c r="J445" s="7">
        <v>30</v>
      </c>
      <c r="K445" s="7">
        <v>50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2">
        <f t="shared" si="159"/>
        <v>80</v>
      </c>
      <c r="V445" s="2">
        <f t="shared" si="160"/>
        <v>80</v>
      </c>
      <c r="W445" s="2">
        <f t="shared" si="157"/>
        <v>30</v>
      </c>
      <c r="X445" s="2">
        <f t="shared" si="161"/>
        <v>30</v>
      </c>
      <c r="Y445" s="2">
        <f t="shared" si="158"/>
        <v>50</v>
      </c>
      <c r="Z445" s="2">
        <f t="shared" si="162"/>
        <v>50</v>
      </c>
      <c r="AA445" s="5">
        <v>0.75600000000000001</v>
      </c>
      <c r="AB445" s="5">
        <v>0.86399999999999999</v>
      </c>
      <c r="AC445" s="5">
        <v>1.196</v>
      </c>
      <c r="AD445" s="18" t="s">
        <v>15</v>
      </c>
      <c r="AE445" s="18" t="s">
        <v>15</v>
      </c>
      <c r="AF445" s="5">
        <v>1.71</v>
      </c>
      <c r="AG445" s="7">
        <v>8</v>
      </c>
      <c r="AH445" s="7">
        <v>8</v>
      </c>
      <c r="AI445" s="2">
        <v>0</v>
      </c>
      <c r="AJ445" s="30">
        <f t="shared" si="174"/>
        <v>0.10202590916464656</v>
      </c>
      <c r="AK445" s="32">
        <f t="shared" si="175"/>
        <v>5.7337069791380493E-2</v>
      </c>
      <c r="AL445" s="10" t="s">
        <v>15</v>
      </c>
      <c r="AM445" s="4">
        <f t="shared" si="165"/>
        <v>0.11924999999999999</v>
      </c>
    </row>
    <row r="446" spans="1:39" s="16" customFormat="1">
      <c r="A446" s="19" t="s">
        <v>19</v>
      </c>
      <c r="B446" s="19" t="s">
        <v>58</v>
      </c>
      <c r="C446" s="8">
        <v>0.5</v>
      </c>
      <c r="D446" s="7">
        <v>10</v>
      </c>
      <c r="E446" s="7">
        <v>1</v>
      </c>
      <c r="F446" s="7">
        <v>20</v>
      </c>
      <c r="G446" s="7">
        <v>0</v>
      </c>
      <c r="H446" s="7">
        <v>20</v>
      </c>
      <c r="I446" s="7">
        <f>50+20</f>
        <v>70</v>
      </c>
      <c r="J446" s="15">
        <v>50</v>
      </c>
      <c r="K446" s="7">
        <v>20</v>
      </c>
      <c r="L446" s="7">
        <v>20</v>
      </c>
      <c r="M446" s="7">
        <v>0</v>
      </c>
      <c r="N446" s="7">
        <v>20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2">
        <f t="shared" si="159"/>
        <v>70</v>
      </c>
      <c r="V446" s="2">
        <f t="shared" si="160"/>
        <v>70</v>
      </c>
      <c r="W446" s="2">
        <f t="shared" si="157"/>
        <v>50</v>
      </c>
      <c r="X446" s="2">
        <f t="shared" si="161"/>
        <v>50</v>
      </c>
      <c r="Y446" s="2">
        <f t="shared" si="158"/>
        <v>20</v>
      </c>
      <c r="Z446" s="2">
        <f t="shared" si="162"/>
        <v>20</v>
      </c>
      <c r="AA446" s="5">
        <v>0.63700000000000001</v>
      </c>
      <c r="AB446" s="5">
        <v>0.77900000000000003</v>
      </c>
      <c r="AC446" s="5">
        <v>1.0820000000000001</v>
      </c>
      <c r="AD446" s="5">
        <v>1.32</v>
      </c>
      <c r="AE446" s="18" t="s">
        <v>15</v>
      </c>
      <c r="AF446" s="9" t="s">
        <v>15</v>
      </c>
      <c r="AG446" s="10" t="s">
        <v>15</v>
      </c>
      <c r="AH446" s="10">
        <v>5</v>
      </c>
      <c r="AI446" s="10">
        <v>1</v>
      </c>
      <c r="AJ446" s="10" t="s">
        <v>15</v>
      </c>
      <c r="AK446" s="10" t="s">
        <v>15</v>
      </c>
      <c r="AL446" s="10" t="s">
        <v>15</v>
      </c>
      <c r="AM446" s="10" t="s">
        <v>15</v>
      </c>
    </row>
    <row r="447" spans="1:39" s="16" customFormat="1">
      <c r="A447" s="19" t="s">
        <v>19</v>
      </c>
      <c r="B447" s="19" t="s">
        <v>58</v>
      </c>
      <c r="C447" s="8">
        <v>0.5</v>
      </c>
      <c r="D447" s="7">
        <v>10</v>
      </c>
      <c r="E447" s="7">
        <v>2</v>
      </c>
      <c r="F447" s="7">
        <f>30+30</f>
        <v>60</v>
      </c>
      <c r="G447" s="7">
        <v>30</v>
      </c>
      <c r="H447" s="7">
        <v>30</v>
      </c>
      <c r="I447" s="7">
        <f>50+40</f>
        <v>90</v>
      </c>
      <c r="J447" s="15">
        <v>50</v>
      </c>
      <c r="K447" s="7">
        <v>40</v>
      </c>
      <c r="L447" s="7">
        <v>20</v>
      </c>
      <c r="M447" s="7">
        <v>0</v>
      </c>
      <c r="N447" s="7">
        <v>20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2">
        <f t="shared" si="159"/>
        <v>90</v>
      </c>
      <c r="V447" s="2">
        <f t="shared" si="160"/>
        <v>90</v>
      </c>
      <c r="W447" s="2">
        <f t="shared" si="157"/>
        <v>50</v>
      </c>
      <c r="X447" s="2">
        <f t="shared" si="161"/>
        <v>50</v>
      </c>
      <c r="Y447" s="2">
        <f t="shared" si="158"/>
        <v>40</v>
      </c>
      <c r="Z447" s="2">
        <f t="shared" si="162"/>
        <v>40</v>
      </c>
      <c r="AA447" s="5">
        <v>0.72599999999999998</v>
      </c>
      <c r="AB447" s="5">
        <v>0.88900000000000001</v>
      </c>
      <c r="AC447" s="5">
        <v>1.2410000000000001</v>
      </c>
      <c r="AD447" s="5">
        <v>1.474</v>
      </c>
      <c r="AE447" s="18" t="s">
        <v>15</v>
      </c>
      <c r="AF447" s="5">
        <v>1.796</v>
      </c>
      <c r="AG447" s="7">
        <v>8</v>
      </c>
      <c r="AH447" s="7">
        <v>8</v>
      </c>
      <c r="AI447" s="2">
        <v>0</v>
      </c>
      <c r="AJ447" s="30">
        <f t="shared" ref="AJ447:AJ450" si="176">(LN(AF447 / AA447))/AG447</f>
        <v>0.11322090425466862</v>
      </c>
      <c r="AK447" s="32">
        <f t="shared" ref="AK447:AK450" si="177">(LN(AC447 / AA447))/AG447</f>
        <v>6.7015346297476394E-2</v>
      </c>
      <c r="AL447" s="32">
        <f t="shared" ref="AL447:AL448" si="178">(LN(AD447 / AA447))/AG447</f>
        <v>8.8523132240560728E-2</v>
      </c>
      <c r="AM447" s="4">
        <f t="shared" si="165"/>
        <v>0.13375000000000001</v>
      </c>
    </row>
    <row r="448" spans="1:39" s="16" customFormat="1">
      <c r="A448" s="19" t="s">
        <v>19</v>
      </c>
      <c r="B448" s="19" t="s">
        <v>58</v>
      </c>
      <c r="C448" s="8">
        <v>0.5</v>
      </c>
      <c r="D448" s="7">
        <v>10</v>
      </c>
      <c r="E448" s="7">
        <v>3</v>
      </c>
      <c r="F448" s="7">
        <f>50+50</f>
        <v>100</v>
      </c>
      <c r="G448" s="7">
        <v>50</v>
      </c>
      <c r="H448" s="7">
        <v>50</v>
      </c>
      <c r="I448" s="7">
        <f>50+50</f>
        <v>100</v>
      </c>
      <c r="J448" s="15">
        <v>50</v>
      </c>
      <c r="K448" s="7">
        <v>50</v>
      </c>
      <c r="L448" s="7">
        <v>20</v>
      </c>
      <c r="M448" s="7">
        <v>0</v>
      </c>
      <c r="N448" s="7">
        <v>20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2">
        <f t="shared" si="159"/>
        <v>100</v>
      </c>
      <c r="V448" s="2">
        <f t="shared" si="160"/>
        <v>100</v>
      </c>
      <c r="W448" s="2">
        <f t="shared" si="157"/>
        <v>50</v>
      </c>
      <c r="X448" s="2">
        <f t="shared" si="161"/>
        <v>50</v>
      </c>
      <c r="Y448" s="2">
        <f t="shared" si="158"/>
        <v>50</v>
      </c>
      <c r="Z448" s="2">
        <f t="shared" si="162"/>
        <v>50</v>
      </c>
      <c r="AA448" s="13">
        <v>0.751</v>
      </c>
      <c r="AB448" s="5">
        <v>0.88400000000000001</v>
      </c>
      <c r="AC448" s="5">
        <v>1.2270000000000001</v>
      </c>
      <c r="AD448" s="5">
        <v>1.53</v>
      </c>
      <c r="AE448" s="18" t="s">
        <v>15</v>
      </c>
      <c r="AF448" s="5">
        <v>1.8740000000000001</v>
      </c>
      <c r="AG448" s="7">
        <v>6</v>
      </c>
      <c r="AH448" s="7">
        <v>6</v>
      </c>
      <c r="AI448" s="2">
        <v>0</v>
      </c>
      <c r="AJ448" s="30">
        <f t="shared" si="176"/>
        <v>0.15240413517237214</v>
      </c>
      <c r="AK448" s="32">
        <f t="shared" si="177"/>
        <v>8.1820298824462803E-2</v>
      </c>
      <c r="AL448" s="32">
        <f t="shared" si="178"/>
        <v>0.11860289377039106</v>
      </c>
      <c r="AM448" s="4">
        <f t="shared" si="165"/>
        <v>0.1871666666666667</v>
      </c>
    </row>
    <row r="449" spans="1:39" s="16" customFormat="1">
      <c r="A449" s="19" t="s">
        <v>19</v>
      </c>
      <c r="B449" s="19" t="s">
        <v>58</v>
      </c>
      <c r="C449" s="8">
        <v>0.5</v>
      </c>
      <c r="D449" s="7">
        <v>10</v>
      </c>
      <c r="E449" s="7">
        <v>4</v>
      </c>
      <c r="F449" s="7">
        <f>50+40</f>
        <v>90</v>
      </c>
      <c r="G449" s="7">
        <v>50</v>
      </c>
      <c r="H449" s="7">
        <v>40</v>
      </c>
      <c r="I449" s="15">
        <f>50+30</f>
        <v>80</v>
      </c>
      <c r="J449" s="15">
        <v>50</v>
      </c>
      <c r="K449" s="15">
        <v>30</v>
      </c>
      <c r="L449" s="15">
        <v>30</v>
      </c>
      <c r="M449" s="15">
        <v>0</v>
      </c>
      <c r="N449" s="15">
        <v>30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2">
        <f t="shared" si="159"/>
        <v>90</v>
      </c>
      <c r="V449" s="2">
        <f t="shared" si="160"/>
        <v>80</v>
      </c>
      <c r="W449" s="2">
        <f t="shared" si="157"/>
        <v>50</v>
      </c>
      <c r="X449" s="2">
        <f t="shared" si="161"/>
        <v>50</v>
      </c>
      <c r="Y449" s="2">
        <f t="shared" si="158"/>
        <v>40</v>
      </c>
      <c r="Z449" s="2">
        <f t="shared" si="162"/>
        <v>30</v>
      </c>
      <c r="AA449" s="13">
        <v>0.71499999999999997</v>
      </c>
      <c r="AB449" s="13">
        <v>0.79400000000000004</v>
      </c>
      <c r="AC449" s="13">
        <v>0.88900000000000001</v>
      </c>
      <c r="AD449" s="18" t="s">
        <v>15</v>
      </c>
      <c r="AE449" s="18" t="s">
        <v>15</v>
      </c>
      <c r="AF449" s="5">
        <v>1.93</v>
      </c>
      <c r="AG449" s="7">
        <v>11</v>
      </c>
      <c r="AH449" s="7">
        <v>11</v>
      </c>
      <c r="AI449" s="2">
        <v>0</v>
      </c>
      <c r="AJ449" s="30">
        <f t="shared" si="176"/>
        <v>9.0272067200447587E-2</v>
      </c>
      <c r="AK449" s="32">
        <f t="shared" si="177"/>
        <v>1.9801335710899728E-2</v>
      </c>
      <c r="AL449" s="10" t="s">
        <v>15</v>
      </c>
      <c r="AM449" s="4">
        <f t="shared" si="165"/>
        <v>0.11045454545454544</v>
      </c>
    </row>
    <row r="450" spans="1:39" s="16" customFormat="1">
      <c r="A450" s="19" t="s">
        <v>19</v>
      </c>
      <c r="B450" s="19" t="s">
        <v>58</v>
      </c>
      <c r="C450" s="8">
        <v>0.5</v>
      </c>
      <c r="D450" s="7">
        <v>10</v>
      </c>
      <c r="E450" s="7">
        <v>5</v>
      </c>
      <c r="F450" s="7">
        <f>50+30</f>
        <v>80</v>
      </c>
      <c r="G450" s="7">
        <v>50</v>
      </c>
      <c r="H450" s="7">
        <v>30</v>
      </c>
      <c r="I450" s="15">
        <f>50+30</f>
        <v>80</v>
      </c>
      <c r="J450" s="15">
        <v>50</v>
      </c>
      <c r="K450" s="15">
        <v>30</v>
      </c>
      <c r="L450" s="15">
        <v>30</v>
      </c>
      <c r="M450" s="15">
        <v>0</v>
      </c>
      <c r="N450" s="15">
        <v>30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2">
        <f t="shared" si="159"/>
        <v>80</v>
      </c>
      <c r="V450" s="2">
        <f t="shared" si="160"/>
        <v>80</v>
      </c>
      <c r="W450" s="2">
        <f t="shared" ref="W450:W466" si="179">MAX(G450,J450,M450,P450, S450)</f>
        <v>50</v>
      </c>
      <c r="X450" s="2">
        <f t="shared" si="161"/>
        <v>50</v>
      </c>
      <c r="Y450" s="2">
        <f t="shared" ref="Y450:Y466" si="180">MAX(H450,K450,N450,Q450, T450)</f>
        <v>30</v>
      </c>
      <c r="Z450" s="2">
        <f t="shared" si="162"/>
        <v>30</v>
      </c>
      <c r="AA450" s="13">
        <v>0.73299999999999998</v>
      </c>
      <c r="AB450" s="13">
        <v>0.78600000000000003</v>
      </c>
      <c r="AC450" s="13">
        <v>0.89300000000000002</v>
      </c>
      <c r="AD450" s="18" t="s">
        <v>15</v>
      </c>
      <c r="AE450" s="18" t="s">
        <v>15</v>
      </c>
      <c r="AF450" s="5">
        <v>2.1509999999999998</v>
      </c>
      <c r="AG450" s="7">
        <v>11</v>
      </c>
      <c r="AH450" s="7">
        <v>11</v>
      </c>
      <c r="AI450" s="2">
        <v>0</v>
      </c>
      <c r="AJ450" s="30">
        <f t="shared" si="176"/>
        <v>9.7867493398279853E-2</v>
      </c>
      <c r="AK450" s="32">
        <f t="shared" si="177"/>
        <v>1.7949170817258876E-2</v>
      </c>
      <c r="AL450" s="10" t="s">
        <v>15</v>
      </c>
      <c r="AM450" s="4">
        <f t="shared" si="165"/>
        <v>0.12890909090909089</v>
      </c>
    </row>
    <row r="451" spans="1:39" s="16" customFormat="1">
      <c r="A451" s="19" t="s">
        <v>19</v>
      </c>
      <c r="B451" s="19" t="s">
        <v>58</v>
      </c>
      <c r="C451" s="8">
        <v>0</v>
      </c>
      <c r="D451" s="7">
        <v>25</v>
      </c>
      <c r="E451" s="7">
        <v>1</v>
      </c>
      <c r="F451" s="7">
        <v>10</v>
      </c>
      <c r="G451" s="7">
        <v>0</v>
      </c>
      <c r="H451" s="7">
        <v>10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2">
        <f t="shared" ref="U451:U466" si="181">MAX(F451,I451,L451,O451, R451)</f>
        <v>10</v>
      </c>
      <c r="V451" s="2">
        <f t="shared" ref="V451:V466" si="182">MAX(I451,L451,O451, R451)</f>
        <v>0</v>
      </c>
      <c r="W451" s="2">
        <f t="shared" si="179"/>
        <v>0</v>
      </c>
      <c r="X451" s="2">
        <f t="shared" ref="X451:X466" si="183">MAX(J451,M451,P451, S451)</f>
        <v>0</v>
      </c>
      <c r="Y451" s="2">
        <f t="shared" si="180"/>
        <v>10</v>
      </c>
      <c r="Z451" s="2">
        <f t="shared" ref="Z451:Z466" si="184">MAX(K451,N451,Q451, T451)</f>
        <v>0</v>
      </c>
      <c r="AA451" s="13">
        <v>0.72099999999999997</v>
      </c>
      <c r="AB451" s="13">
        <v>0.91400000000000003</v>
      </c>
      <c r="AC451" s="18" t="s">
        <v>15</v>
      </c>
      <c r="AD451" s="18" t="s">
        <v>15</v>
      </c>
      <c r="AE451" s="18" t="s">
        <v>15</v>
      </c>
      <c r="AF451" s="12" t="s">
        <v>15</v>
      </c>
      <c r="AG451" s="14" t="s">
        <v>15</v>
      </c>
      <c r="AH451" s="14">
        <v>3</v>
      </c>
      <c r="AI451" s="10">
        <v>1</v>
      </c>
      <c r="AJ451" s="10" t="s">
        <v>15</v>
      </c>
      <c r="AK451" s="10" t="s">
        <v>15</v>
      </c>
      <c r="AL451" s="10" t="s">
        <v>15</v>
      </c>
      <c r="AM451" s="10" t="s">
        <v>15</v>
      </c>
    </row>
    <row r="452" spans="1:39" s="16" customFormat="1">
      <c r="A452" s="19" t="s">
        <v>19</v>
      </c>
      <c r="B452" s="19" t="s">
        <v>58</v>
      </c>
      <c r="C452" s="8">
        <v>0</v>
      </c>
      <c r="D452" s="7">
        <v>25</v>
      </c>
      <c r="E452" s="7">
        <v>2</v>
      </c>
      <c r="F452" s="7">
        <v>0</v>
      </c>
      <c r="G452" s="7">
        <v>0</v>
      </c>
      <c r="H452" s="2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2">
        <f t="shared" si="181"/>
        <v>0</v>
      </c>
      <c r="V452" s="2">
        <f t="shared" si="182"/>
        <v>0</v>
      </c>
      <c r="W452" s="2">
        <f t="shared" si="179"/>
        <v>0</v>
      </c>
      <c r="X452" s="2">
        <f t="shared" si="183"/>
        <v>0</v>
      </c>
      <c r="Y452" s="2">
        <f t="shared" si="180"/>
        <v>0</v>
      </c>
      <c r="Z452" s="2">
        <f t="shared" si="184"/>
        <v>0</v>
      </c>
      <c r="AA452" s="13">
        <v>0.72</v>
      </c>
      <c r="AB452" s="13">
        <v>0.90400000000000003</v>
      </c>
      <c r="AC452" s="18" t="s">
        <v>15</v>
      </c>
      <c r="AD452" s="18" t="s">
        <v>15</v>
      </c>
      <c r="AE452" s="18" t="s">
        <v>15</v>
      </c>
      <c r="AF452" s="12" t="s">
        <v>15</v>
      </c>
      <c r="AG452" s="14" t="s">
        <v>15</v>
      </c>
      <c r="AH452" s="14">
        <v>3</v>
      </c>
      <c r="AI452" s="10">
        <v>1</v>
      </c>
      <c r="AJ452" s="10" t="s">
        <v>15</v>
      </c>
      <c r="AK452" s="10" t="s">
        <v>15</v>
      </c>
      <c r="AL452" s="10" t="s">
        <v>15</v>
      </c>
      <c r="AM452" s="10" t="s">
        <v>15</v>
      </c>
    </row>
    <row r="453" spans="1:39" s="16" customFormat="1">
      <c r="A453" s="19" t="s">
        <v>19</v>
      </c>
      <c r="B453" s="19" t="s">
        <v>58</v>
      </c>
      <c r="C453" s="8">
        <v>0</v>
      </c>
      <c r="D453" s="7">
        <v>25</v>
      </c>
      <c r="E453" s="7">
        <v>3</v>
      </c>
      <c r="F453" s="7">
        <v>0</v>
      </c>
      <c r="G453" s="7">
        <v>0</v>
      </c>
      <c r="H453" s="2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2">
        <f t="shared" si="181"/>
        <v>0</v>
      </c>
      <c r="V453" s="2">
        <f t="shared" si="182"/>
        <v>0</v>
      </c>
      <c r="W453" s="2">
        <f t="shared" si="179"/>
        <v>0</v>
      </c>
      <c r="X453" s="2">
        <f t="shared" si="183"/>
        <v>0</v>
      </c>
      <c r="Y453" s="2">
        <f t="shared" si="180"/>
        <v>0</v>
      </c>
      <c r="Z453" s="2">
        <f t="shared" si="184"/>
        <v>0</v>
      </c>
      <c r="AA453" s="13">
        <v>0.72399999999999998</v>
      </c>
      <c r="AB453" s="13">
        <v>0.90900000000000003</v>
      </c>
      <c r="AC453" s="18" t="s">
        <v>15</v>
      </c>
      <c r="AD453" s="18" t="s">
        <v>15</v>
      </c>
      <c r="AE453" s="18" t="s">
        <v>15</v>
      </c>
      <c r="AF453" s="12" t="s">
        <v>15</v>
      </c>
      <c r="AG453" s="14" t="s">
        <v>15</v>
      </c>
      <c r="AH453" s="14">
        <v>3</v>
      </c>
      <c r="AI453" s="10">
        <v>1</v>
      </c>
      <c r="AJ453" s="10" t="s">
        <v>15</v>
      </c>
      <c r="AK453" s="10" t="s">
        <v>15</v>
      </c>
      <c r="AL453" s="10" t="s">
        <v>15</v>
      </c>
      <c r="AM453" s="10" t="s">
        <v>15</v>
      </c>
    </row>
    <row r="454" spans="1:39" s="16" customFormat="1">
      <c r="A454" s="19" t="s">
        <v>19</v>
      </c>
      <c r="B454" s="19" t="s">
        <v>58</v>
      </c>
      <c r="C454" s="8">
        <v>0</v>
      </c>
      <c r="D454" s="7">
        <v>25</v>
      </c>
      <c r="E454" s="7">
        <v>4</v>
      </c>
      <c r="F454" s="7">
        <v>10</v>
      </c>
      <c r="G454" s="7">
        <v>0</v>
      </c>
      <c r="H454" s="7">
        <v>10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2">
        <f t="shared" si="181"/>
        <v>10</v>
      </c>
      <c r="V454" s="2">
        <f t="shared" si="182"/>
        <v>0</v>
      </c>
      <c r="W454" s="2">
        <f t="shared" si="179"/>
        <v>0</v>
      </c>
      <c r="X454" s="2">
        <f t="shared" si="183"/>
        <v>0</v>
      </c>
      <c r="Y454" s="2">
        <f t="shared" si="180"/>
        <v>10</v>
      </c>
      <c r="Z454" s="2">
        <f t="shared" si="184"/>
        <v>0</v>
      </c>
      <c r="AA454" s="13">
        <v>0.71199999999999997</v>
      </c>
      <c r="AB454" s="13">
        <v>0.91</v>
      </c>
      <c r="AC454" s="18" t="s">
        <v>15</v>
      </c>
      <c r="AD454" s="18" t="s">
        <v>15</v>
      </c>
      <c r="AE454" s="18" t="s">
        <v>15</v>
      </c>
      <c r="AF454" s="12" t="s">
        <v>15</v>
      </c>
      <c r="AG454" s="14" t="s">
        <v>15</v>
      </c>
      <c r="AH454" s="14">
        <v>3</v>
      </c>
      <c r="AI454" s="10">
        <v>1</v>
      </c>
      <c r="AJ454" s="10" t="s">
        <v>15</v>
      </c>
      <c r="AK454" s="10" t="s">
        <v>15</v>
      </c>
      <c r="AL454" s="10" t="s">
        <v>15</v>
      </c>
      <c r="AM454" s="10" t="s">
        <v>15</v>
      </c>
    </row>
    <row r="455" spans="1:39" s="16" customFormat="1">
      <c r="A455" s="19" t="s">
        <v>19</v>
      </c>
      <c r="B455" s="19" t="s">
        <v>58</v>
      </c>
      <c r="C455" s="8">
        <v>0.1</v>
      </c>
      <c r="D455" s="7">
        <v>25</v>
      </c>
      <c r="E455" s="7">
        <v>1</v>
      </c>
      <c r="F455" s="7">
        <v>30</v>
      </c>
      <c r="G455" s="7">
        <v>0</v>
      </c>
      <c r="H455" s="7">
        <v>30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2">
        <f t="shared" si="181"/>
        <v>30</v>
      </c>
      <c r="V455" s="2">
        <f t="shared" si="182"/>
        <v>0</v>
      </c>
      <c r="W455" s="2">
        <f t="shared" si="179"/>
        <v>0</v>
      </c>
      <c r="X455" s="2">
        <f t="shared" si="183"/>
        <v>0</v>
      </c>
      <c r="Y455" s="2">
        <f t="shared" si="180"/>
        <v>30</v>
      </c>
      <c r="Z455" s="2">
        <f t="shared" si="184"/>
        <v>0</v>
      </c>
      <c r="AA455" s="13">
        <v>0.72699999999999998</v>
      </c>
      <c r="AB455" s="5">
        <v>0.82499999999999996</v>
      </c>
      <c r="AC455" s="5">
        <v>1.1970000000000001</v>
      </c>
      <c r="AD455" s="18" t="s">
        <v>15</v>
      </c>
      <c r="AE455" s="18" t="s">
        <v>15</v>
      </c>
      <c r="AF455" s="13">
        <v>1.4810000000000001</v>
      </c>
      <c r="AG455" s="15">
        <v>11</v>
      </c>
      <c r="AH455" s="15">
        <v>11</v>
      </c>
      <c r="AI455" s="2">
        <v>0</v>
      </c>
      <c r="AJ455" s="30">
        <f t="shared" ref="AJ455:AJ458" si="185">(LN(AF455 / AA455))/AG455</f>
        <v>6.4686030612207235E-2</v>
      </c>
      <c r="AK455" s="32">
        <f t="shared" ref="AK455:AK458" si="186">(LN(AC455 / AA455))/AG455</f>
        <v>4.5331566184041265E-2</v>
      </c>
      <c r="AL455" s="10" t="s">
        <v>15</v>
      </c>
      <c r="AM455" s="4">
        <f t="shared" ref="AM455:AM465" si="187">(AF455-AA455)/AG455</f>
        <v>6.8545454545454562E-2</v>
      </c>
    </row>
    <row r="456" spans="1:39" s="16" customFormat="1">
      <c r="A456" s="19" t="s">
        <v>19</v>
      </c>
      <c r="B456" s="19" t="s">
        <v>58</v>
      </c>
      <c r="C456" s="8">
        <v>0.1</v>
      </c>
      <c r="D456" s="7">
        <v>25</v>
      </c>
      <c r="E456" s="7">
        <v>2</v>
      </c>
      <c r="F456" s="7">
        <v>10</v>
      </c>
      <c r="G456" s="7">
        <v>0</v>
      </c>
      <c r="H456" s="7">
        <v>10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2">
        <f t="shared" si="181"/>
        <v>10</v>
      </c>
      <c r="V456" s="2">
        <f t="shared" si="182"/>
        <v>0</v>
      </c>
      <c r="W456" s="2">
        <f t="shared" si="179"/>
        <v>0</v>
      </c>
      <c r="X456" s="2">
        <f t="shared" si="183"/>
        <v>0</v>
      </c>
      <c r="Y456" s="2">
        <f t="shared" si="180"/>
        <v>10</v>
      </c>
      <c r="Z456" s="2">
        <f t="shared" si="184"/>
        <v>0</v>
      </c>
      <c r="AA456" s="13">
        <v>0.72899999999999998</v>
      </c>
      <c r="AB456" s="5">
        <v>0.85499999999999998</v>
      </c>
      <c r="AC456" s="5">
        <v>1.246</v>
      </c>
      <c r="AD456" s="18" t="s">
        <v>15</v>
      </c>
      <c r="AE456" s="18" t="s">
        <v>15</v>
      </c>
      <c r="AF456" s="13">
        <v>1.6080000000000001</v>
      </c>
      <c r="AG456" s="15">
        <v>11</v>
      </c>
      <c r="AH456" s="15">
        <v>11</v>
      </c>
      <c r="AI456" s="2">
        <v>0</v>
      </c>
      <c r="AJ456" s="30">
        <f t="shared" si="185"/>
        <v>7.1915701611841229E-2</v>
      </c>
      <c r="AK456" s="32">
        <f t="shared" si="186"/>
        <v>4.8729087939885486E-2</v>
      </c>
      <c r="AL456" s="10" t="s">
        <v>15</v>
      </c>
      <c r="AM456" s="4">
        <f t="shared" si="187"/>
        <v>7.9909090909090916E-2</v>
      </c>
    </row>
    <row r="457" spans="1:39" s="16" customFormat="1">
      <c r="A457" s="19" t="s">
        <v>19</v>
      </c>
      <c r="B457" s="19" t="s">
        <v>58</v>
      </c>
      <c r="C457" s="8">
        <v>0.1</v>
      </c>
      <c r="D457" s="7">
        <v>25</v>
      </c>
      <c r="E457" s="7">
        <v>3</v>
      </c>
      <c r="F457" s="7">
        <v>20</v>
      </c>
      <c r="G457" s="7">
        <v>0</v>
      </c>
      <c r="H457" s="7">
        <v>20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2">
        <f t="shared" si="181"/>
        <v>20</v>
      </c>
      <c r="V457" s="2">
        <f t="shared" si="182"/>
        <v>0</v>
      </c>
      <c r="W457" s="2">
        <f t="shared" si="179"/>
        <v>0</v>
      </c>
      <c r="X457" s="2">
        <f t="shared" si="183"/>
        <v>0</v>
      </c>
      <c r="Y457" s="2">
        <f t="shared" si="180"/>
        <v>20</v>
      </c>
      <c r="Z457" s="2">
        <f t="shared" si="184"/>
        <v>0</v>
      </c>
      <c r="AA457" s="5">
        <v>0.70399999999999996</v>
      </c>
      <c r="AB457" s="5">
        <v>0.79800000000000004</v>
      </c>
      <c r="AC457" s="5">
        <v>1.1240000000000001</v>
      </c>
      <c r="AD457" s="18" t="s">
        <v>15</v>
      </c>
      <c r="AE457" s="18" t="s">
        <v>15</v>
      </c>
      <c r="AF457" s="13">
        <v>1.359</v>
      </c>
      <c r="AG457" s="15">
        <v>11</v>
      </c>
      <c r="AH457" s="15">
        <v>11</v>
      </c>
      <c r="AI457" s="2">
        <v>0</v>
      </c>
      <c r="AJ457" s="30">
        <f t="shared" si="185"/>
        <v>5.9793277999372847E-2</v>
      </c>
      <c r="AK457" s="32">
        <f t="shared" si="186"/>
        <v>4.253369766323583E-2</v>
      </c>
      <c r="AL457" s="10" t="s">
        <v>15</v>
      </c>
      <c r="AM457" s="4">
        <f t="shared" si="187"/>
        <v>5.9545454545454547E-2</v>
      </c>
    </row>
    <row r="458" spans="1:39" s="16" customFormat="1">
      <c r="A458" s="19" t="s">
        <v>19</v>
      </c>
      <c r="B458" s="19" t="s">
        <v>58</v>
      </c>
      <c r="C458" s="8">
        <v>0.1</v>
      </c>
      <c r="D458" s="7">
        <v>25</v>
      </c>
      <c r="E458" s="7">
        <v>4</v>
      </c>
      <c r="F458" s="7">
        <v>20</v>
      </c>
      <c r="G458" s="7">
        <v>0</v>
      </c>
      <c r="H458" s="7">
        <v>20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2">
        <f t="shared" si="181"/>
        <v>20</v>
      </c>
      <c r="V458" s="2">
        <f t="shared" si="182"/>
        <v>0</v>
      </c>
      <c r="W458" s="2">
        <f t="shared" si="179"/>
        <v>0</v>
      </c>
      <c r="X458" s="2">
        <f t="shared" si="183"/>
        <v>0</v>
      </c>
      <c r="Y458" s="2">
        <f t="shared" si="180"/>
        <v>20</v>
      </c>
      <c r="Z458" s="2">
        <f t="shared" si="184"/>
        <v>0</v>
      </c>
      <c r="AA458" s="5">
        <v>0.72399999999999998</v>
      </c>
      <c r="AB458" s="5">
        <v>0.83399999999999996</v>
      </c>
      <c r="AC458" s="5">
        <v>1.2070000000000001</v>
      </c>
      <c r="AD458" s="18" t="s">
        <v>15</v>
      </c>
      <c r="AE458" s="18" t="s">
        <v>15</v>
      </c>
      <c r="AF458" s="13">
        <v>1.5820000000000001</v>
      </c>
      <c r="AG458" s="15">
        <v>11</v>
      </c>
      <c r="AH458" s="15">
        <v>11</v>
      </c>
      <c r="AI458" s="2">
        <v>0</v>
      </c>
      <c r="AJ458" s="30">
        <f t="shared" si="185"/>
        <v>7.1059432358352978E-2</v>
      </c>
      <c r="AK458" s="32">
        <f t="shared" si="186"/>
        <v>4.6463802610165021E-2</v>
      </c>
      <c r="AL458" s="10" t="s">
        <v>15</v>
      </c>
      <c r="AM458" s="4">
        <f t="shared" si="187"/>
        <v>7.8000000000000014E-2</v>
      </c>
    </row>
    <row r="459" spans="1:39" s="16" customFormat="1">
      <c r="A459" s="19" t="s">
        <v>19</v>
      </c>
      <c r="B459" s="19" t="s">
        <v>58</v>
      </c>
      <c r="C459" s="8">
        <v>0.25</v>
      </c>
      <c r="D459" s="7">
        <v>25</v>
      </c>
      <c r="E459" s="7">
        <v>1</v>
      </c>
      <c r="F459" s="7">
        <f>50+40</f>
        <v>90</v>
      </c>
      <c r="G459" s="7">
        <v>50</v>
      </c>
      <c r="H459" s="7">
        <v>40</v>
      </c>
      <c r="I459" s="7">
        <f>30+30</f>
        <v>60</v>
      </c>
      <c r="J459" s="7">
        <v>30</v>
      </c>
      <c r="K459" s="7">
        <v>30</v>
      </c>
      <c r="L459" s="7">
        <v>20</v>
      </c>
      <c r="M459" s="7">
        <v>0</v>
      </c>
      <c r="N459" s="7">
        <v>20</v>
      </c>
      <c r="O459" s="7">
        <v>20</v>
      </c>
      <c r="P459" s="7">
        <v>0</v>
      </c>
      <c r="Q459" s="7">
        <f>20</f>
        <v>20</v>
      </c>
      <c r="R459" s="7">
        <v>0</v>
      </c>
      <c r="S459" s="7">
        <v>0</v>
      </c>
      <c r="T459" s="7">
        <v>0</v>
      </c>
      <c r="U459" s="2">
        <f t="shared" si="181"/>
        <v>90</v>
      </c>
      <c r="V459" s="2">
        <f t="shared" si="182"/>
        <v>60</v>
      </c>
      <c r="W459" s="2">
        <f t="shared" si="179"/>
        <v>50</v>
      </c>
      <c r="X459" s="2">
        <f t="shared" si="183"/>
        <v>30</v>
      </c>
      <c r="Y459" s="2">
        <f t="shared" si="180"/>
        <v>40</v>
      </c>
      <c r="Z459" s="2">
        <f t="shared" si="184"/>
        <v>30</v>
      </c>
      <c r="AA459" s="5">
        <v>0.74399999999999999</v>
      </c>
      <c r="AB459" s="5">
        <v>0.85599999999999998</v>
      </c>
      <c r="AC459" s="5">
        <v>1.2310000000000001</v>
      </c>
      <c r="AD459" s="5">
        <v>1.2450000000000001</v>
      </c>
      <c r="AE459" s="5">
        <v>1.397</v>
      </c>
      <c r="AF459" s="9" t="s">
        <v>15</v>
      </c>
      <c r="AG459" s="10" t="s">
        <v>15</v>
      </c>
      <c r="AH459" s="10">
        <v>6</v>
      </c>
      <c r="AI459" s="10">
        <v>1</v>
      </c>
      <c r="AJ459" s="10" t="s">
        <v>15</v>
      </c>
      <c r="AK459" s="10" t="s">
        <v>15</v>
      </c>
      <c r="AL459" s="10" t="s">
        <v>15</v>
      </c>
      <c r="AM459" s="10" t="s">
        <v>15</v>
      </c>
    </row>
    <row r="460" spans="1:39" s="16" customFormat="1">
      <c r="A460" s="19" t="s">
        <v>19</v>
      </c>
      <c r="B460" s="19" t="s">
        <v>58</v>
      </c>
      <c r="C460" s="8">
        <v>0.25</v>
      </c>
      <c r="D460" s="7">
        <v>25</v>
      </c>
      <c r="E460" s="7">
        <v>2</v>
      </c>
      <c r="F460" s="7">
        <f>50+20</f>
        <v>70</v>
      </c>
      <c r="G460" s="7">
        <v>50</v>
      </c>
      <c r="H460" s="7">
        <v>20</v>
      </c>
      <c r="I460" s="7">
        <f t="shared" ref="I460:I462" si="188">30+30</f>
        <v>60</v>
      </c>
      <c r="J460" s="7">
        <v>30</v>
      </c>
      <c r="K460" s="7">
        <v>30</v>
      </c>
      <c r="L460" s="7">
        <v>20</v>
      </c>
      <c r="M460" s="7">
        <v>0</v>
      </c>
      <c r="N460" s="7">
        <v>20</v>
      </c>
      <c r="O460" s="7">
        <v>20</v>
      </c>
      <c r="P460" s="7">
        <v>0</v>
      </c>
      <c r="Q460" s="7">
        <f>20</f>
        <v>20</v>
      </c>
      <c r="R460" s="7">
        <v>0</v>
      </c>
      <c r="S460" s="7">
        <v>0</v>
      </c>
      <c r="T460" s="7">
        <v>0</v>
      </c>
      <c r="U460" s="2">
        <f t="shared" si="181"/>
        <v>70</v>
      </c>
      <c r="V460" s="2">
        <f t="shared" si="182"/>
        <v>60</v>
      </c>
      <c r="W460" s="2">
        <f t="shared" si="179"/>
        <v>50</v>
      </c>
      <c r="X460" s="2">
        <f t="shared" si="183"/>
        <v>30</v>
      </c>
      <c r="Y460" s="2">
        <f t="shared" si="180"/>
        <v>30</v>
      </c>
      <c r="Z460" s="2">
        <f t="shared" si="184"/>
        <v>30</v>
      </c>
      <c r="AA460" s="5">
        <v>0.72199999999999998</v>
      </c>
      <c r="AB460" s="5">
        <v>0.85299999999999998</v>
      </c>
      <c r="AC460" s="5">
        <v>1.2370000000000001</v>
      </c>
      <c r="AD460" s="5">
        <v>1.23</v>
      </c>
      <c r="AE460" s="5">
        <v>1.3979999999999999</v>
      </c>
      <c r="AF460" s="9" t="s">
        <v>15</v>
      </c>
      <c r="AG460" s="10" t="s">
        <v>15</v>
      </c>
      <c r="AH460" s="10">
        <v>6</v>
      </c>
      <c r="AI460" s="10">
        <v>1</v>
      </c>
      <c r="AJ460" s="10" t="s">
        <v>15</v>
      </c>
      <c r="AK460" s="10" t="s">
        <v>15</v>
      </c>
      <c r="AL460" s="10" t="s">
        <v>15</v>
      </c>
      <c r="AM460" s="10" t="s">
        <v>15</v>
      </c>
    </row>
    <row r="461" spans="1:39" s="16" customFormat="1">
      <c r="A461" s="19" t="s">
        <v>19</v>
      </c>
      <c r="B461" s="19" t="s">
        <v>58</v>
      </c>
      <c r="C461" s="8">
        <v>0.25</v>
      </c>
      <c r="D461" s="7">
        <v>25</v>
      </c>
      <c r="E461" s="7">
        <v>3</v>
      </c>
      <c r="F461" s="7">
        <f>30+40</f>
        <v>70</v>
      </c>
      <c r="G461" s="7">
        <v>30</v>
      </c>
      <c r="H461" s="7">
        <v>40</v>
      </c>
      <c r="I461" s="7">
        <f t="shared" si="188"/>
        <v>60</v>
      </c>
      <c r="J461" s="7">
        <v>30</v>
      </c>
      <c r="K461" s="7">
        <v>30</v>
      </c>
      <c r="L461" s="7">
        <v>10</v>
      </c>
      <c r="M461" s="7">
        <v>0</v>
      </c>
      <c r="N461" s="7">
        <v>10</v>
      </c>
      <c r="O461" s="7">
        <v>10</v>
      </c>
      <c r="P461" s="7">
        <v>0</v>
      </c>
      <c r="Q461" s="7">
        <v>10</v>
      </c>
      <c r="R461" s="7">
        <v>0</v>
      </c>
      <c r="S461" s="7">
        <v>0</v>
      </c>
      <c r="T461" s="7">
        <v>0</v>
      </c>
      <c r="U461" s="2">
        <f t="shared" si="181"/>
        <v>70</v>
      </c>
      <c r="V461" s="2">
        <f t="shared" si="182"/>
        <v>60</v>
      </c>
      <c r="W461" s="2">
        <f t="shared" si="179"/>
        <v>30</v>
      </c>
      <c r="X461" s="2">
        <f t="shared" si="183"/>
        <v>30</v>
      </c>
      <c r="Y461" s="2">
        <f t="shared" si="180"/>
        <v>40</v>
      </c>
      <c r="Z461" s="2">
        <f t="shared" si="184"/>
        <v>30</v>
      </c>
      <c r="AA461" s="5">
        <v>0.72</v>
      </c>
      <c r="AB461" s="5">
        <v>0.83799999999999997</v>
      </c>
      <c r="AC461" s="5">
        <v>1.1890000000000001</v>
      </c>
      <c r="AD461" s="5">
        <v>1.2090000000000001</v>
      </c>
      <c r="AE461" s="5">
        <v>1.397</v>
      </c>
      <c r="AF461" s="13">
        <v>1.5820000000000001</v>
      </c>
      <c r="AG461" s="15">
        <v>11</v>
      </c>
      <c r="AH461" s="15">
        <v>11</v>
      </c>
      <c r="AI461" s="2">
        <v>0</v>
      </c>
      <c r="AJ461" s="30">
        <f t="shared" ref="AJ461:AJ465" si="189">(LN(AF461 / AA461))/AG461</f>
        <v>7.1563085119772565E-2</v>
      </c>
      <c r="AK461" s="32">
        <f t="shared" ref="AK461:AK465" si="190">(LN(AC461 / AA461))/AG461</f>
        <v>4.5601516789152807E-2</v>
      </c>
      <c r="AL461" s="32">
        <f t="shared" ref="AL461:AL465" si="191">(LN(AD461 / AA461))/AG461</f>
        <v>4.7117967145881075E-2</v>
      </c>
      <c r="AM461" s="4">
        <f t="shared" si="187"/>
        <v>7.8363636363636371E-2</v>
      </c>
    </row>
    <row r="462" spans="1:39" s="16" customFormat="1">
      <c r="A462" s="19" t="s">
        <v>19</v>
      </c>
      <c r="B462" s="19" t="s">
        <v>58</v>
      </c>
      <c r="C462" s="8">
        <v>0.25</v>
      </c>
      <c r="D462" s="7">
        <v>25</v>
      </c>
      <c r="E462" s="7">
        <v>4</v>
      </c>
      <c r="F462" s="7">
        <f>50+20</f>
        <v>70</v>
      </c>
      <c r="G462" s="7">
        <v>50</v>
      </c>
      <c r="H462" s="7">
        <v>20</v>
      </c>
      <c r="I462" s="7">
        <f t="shared" si="188"/>
        <v>60</v>
      </c>
      <c r="J462" s="7">
        <v>30</v>
      </c>
      <c r="K462" s="7">
        <v>30</v>
      </c>
      <c r="L462" s="7">
        <v>30</v>
      </c>
      <c r="M462" s="7">
        <v>0</v>
      </c>
      <c r="N462" s="7">
        <v>30</v>
      </c>
      <c r="O462" s="7">
        <v>20</v>
      </c>
      <c r="P462" s="7">
        <v>0</v>
      </c>
      <c r="Q462" s="7">
        <f>20</f>
        <v>20</v>
      </c>
      <c r="R462" s="7">
        <v>0</v>
      </c>
      <c r="S462" s="7">
        <v>0</v>
      </c>
      <c r="T462" s="7">
        <v>0</v>
      </c>
      <c r="U462" s="2">
        <f t="shared" si="181"/>
        <v>70</v>
      </c>
      <c r="V462" s="2">
        <f t="shared" si="182"/>
        <v>60</v>
      </c>
      <c r="W462" s="2">
        <f t="shared" si="179"/>
        <v>50</v>
      </c>
      <c r="X462" s="2">
        <f t="shared" si="183"/>
        <v>30</v>
      </c>
      <c r="Y462" s="2">
        <f t="shared" si="180"/>
        <v>30</v>
      </c>
      <c r="Z462" s="2">
        <f t="shared" si="184"/>
        <v>30</v>
      </c>
      <c r="AA462" s="5">
        <v>0.751</v>
      </c>
      <c r="AB462" s="5">
        <v>0.83699999999999997</v>
      </c>
      <c r="AC462" s="5">
        <v>0.92</v>
      </c>
      <c r="AD462" s="5">
        <v>1.1930000000000001</v>
      </c>
      <c r="AE462" s="5">
        <v>1.3360000000000001</v>
      </c>
      <c r="AF462" s="13">
        <v>1.542</v>
      </c>
      <c r="AG462" s="15">
        <v>11</v>
      </c>
      <c r="AH462" s="15">
        <v>11</v>
      </c>
      <c r="AI462" s="2">
        <v>0</v>
      </c>
      <c r="AJ462" s="30">
        <f t="shared" si="189"/>
        <v>6.5402718396285475E-2</v>
      </c>
      <c r="AK462" s="32">
        <f t="shared" si="190"/>
        <v>1.8451638025359207E-2</v>
      </c>
      <c r="AL462" s="32">
        <f t="shared" si="191"/>
        <v>4.2074615484889222E-2</v>
      </c>
      <c r="AM462" s="4">
        <f t="shared" si="187"/>
        <v>7.1909090909090909E-2</v>
      </c>
    </row>
    <row r="463" spans="1:39" s="16" customFormat="1">
      <c r="A463" s="19" t="s">
        <v>19</v>
      </c>
      <c r="B463" s="19" t="s">
        <v>58</v>
      </c>
      <c r="C463" s="8">
        <v>0.5</v>
      </c>
      <c r="D463" s="7">
        <v>25</v>
      </c>
      <c r="E463" s="7">
        <v>1</v>
      </c>
      <c r="F463" s="7">
        <f>30+20</f>
        <v>50</v>
      </c>
      <c r="G463" s="7">
        <v>30</v>
      </c>
      <c r="H463" s="7">
        <v>20</v>
      </c>
      <c r="I463" s="7">
        <f>30+30</f>
        <v>60</v>
      </c>
      <c r="J463" s="7">
        <v>30</v>
      </c>
      <c r="K463" s="7">
        <v>30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2">
        <f t="shared" si="181"/>
        <v>60</v>
      </c>
      <c r="V463" s="2">
        <f t="shared" si="182"/>
        <v>60</v>
      </c>
      <c r="W463" s="2">
        <f t="shared" si="179"/>
        <v>30</v>
      </c>
      <c r="X463" s="2">
        <f t="shared" si="183"/>
        <v>30</v>
      </c>
      <c r="Y463" s="2">
        <f t="shared" si="180"/>
        <v>30</v>
      </c>
      <c r="Z463" s="2">
        <f t="shared" si="184"/>
        <v>30</v>
      </c>
      <c r="AA463" s="5">
        <v>0.70299999999999996</v>
      </c>
      <c r="AB463" s="5">
        <v>0.80700000000000005</v>
      </c>
      <c r="AC463" s="5">
        <v>1.143</v>
      </c>
      <c r="AD463" s="5">
        <v>1.37</v>
      </c>
      <c r="AE463" s="5">
        <v>1.387</v>
      </c>
      <c r="AF463" s="13">
        <v>1.5429999999999999</v>
      </c>
      <c r="AG463" s="15">
        <v>11</v>
      </c>
      <c r="AH463" s="15">
        <v>11</v>
      </c>
      <c r="AI463" s="2">
        <v>0</v>
      </c>
      <c r="AJ463" s="30">
        <f t="shared" si="189"/>
        <v>7.1466087322954175E-2</v>
      </c>
      <c r="AK463" s="32">
        <f t="shared" si="190"/>
        <v>4.4186797453104172E-2</v>
      </c>
      <c r="AL463" s="32">
        <f t="shared" si="191"/>
        <v>6.0655375182864166E-2</v>
      </c>
      <c r="AM463" s="4">
        <f t="shared" si="187"/>
        <v>7.6363636363636356E-2</v>
      </c>
    </row>
    <row r="464" spans="1:39" s="16" customFormat="1">
      <c r="A464" s="19" t="s">
        <v>19</v>
      </c>
      <c r="B464" s="19" t="s">
        <v>58</v>
      </c>
      <c r="C464" s="8">
        <v>0.5</v>
      </c>
      <c r="D464" s="7">
        <v>25</v>
      </c>
      <c r="E464" s="7">
        <v>2</v>
      </c>
      <c r="F464" s="7">
        <f>30+30</f>
        <v>60</v>
      </c>
      <c r="G464" s="7">
        <v>30</v>
      </c>
      <c r="H464" s="7">
        <v>30</v>
      </c>
      <c r="I464" s="7">
        <f>30+20</f>
        <v>50</v>
      </c>
      <c r="J464" s="7">
        <v>30</v>
      </c>
      <c r="K464" s="7">
        <v>20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2">
        <f t="shared" si="181"/>
        <v>60</v>
      </c>
      <c r="V464" s="2">
        <f t="shared" si="182"/>
        <v>50</v>
      </c>
      <c r="W464" s="2">
        <f t="shared" si="179"/>
        <v>30</v>
      </c>
      <c r="X464" s="2">
        <f t="shared" si="183"/>
        <v>30</v>
      </c>
      <c r="Y464" s="2">
        <f t="shared" si="180"/>
        <v>30</v>
      </c>
      <c r="Z464" s="2">
        <f t="shared" si="184"/>
        <v>20</v>
      </c>
      <c r="AA464" s="5">
        <v>0.746</v>
      </c>
      <c r="AB464" s="5">
        <v>0.84799999999999998</v>
      </c>
      <c r="AC464" s="5">
        <v>1.2230000000000001</v>
      </c>
      <c r="AD464" s="5">
        <v>1.3819999999999999</v>
      </c>
      <c r="AE464" s="5">
        <v>1.4279999999999999</v>
      </c>
      <c r="AF464" s="13">
        <v>1.593</v>
      </c>
      <c r="AG464" s="15">
        <v>11</v>
      </c>
      <c r="AH464" s="15">
        <v>11</v>
      </c>
      <c r="AI464" s="2">
        <v>0</v>
      </c>
      <c r="AJ464" s="30">
        <f t="shared" si="189"/>
        <v>6.8968064518753411E-2</v>
      </c>
      <c r="AK464" s="32">
        <f t="shared" si="190"/>
        <v>4.4939685043946506E-2</v>
      </c>
      <c r="AL464" s="32">
        <f t="shared" si="191"/>
        <v>5.6051036738532206E-2</v>
      </c>
      <c r="AM464" s="4">
        <f t="shared" si="187"/>
        <v>7.6999999999999999E-2</v>
      </c>
    </row>
    <row r="465" spans="1:39" s="16" customFormat="1">
      <c r="A465" s="19" t="s">
        <v>19</v>
      </c>
      <c r="B465" s="19" t="s">
        <v>58</v>
      </c>
      <c r="C465" s="8">
        <v>0.5</v>
      </c>
      <c r="D465" s="7">
        <v>25</v>
      </c>
      <c r="E465" s="7">
        <v>3</v>
      </c>
      <c r="F465" s="7">
        <f>50+30</f>
        <v>80</v>
      </c>
      <c r="G465" s="7">
        <v>50</v>
      </c>
      <c r="H465" s="7">
        <v>30</v>
      </c>
      <c r="I465" s="7">
        <f>30+40</f>
        <v>70</v>
      </c>
      <c r="J465" s="7">
        <v>30</v>
      </c>
      <c r="K465" s="7">
        <v>40</v>
      </c>
      <c r="L465" s="7">
        <v>30</v>
      </c>
      <c r="M465" s="7">
        <v>0</v>
      </c>
      <c r="N465" s="7">
        <v>30</v>
      </c>
      <c r="O465" s="7">
        <v>30</v>
      </c>
      <c r="P465" s="7">
        <v>0</v>
      </c>
      <c r="Q465" s="7">
        <v>30</v>
      </c>
      <c r="R465" s="7">
        <v>0</v>
      </c>
      <c r="S465" s="7">
        <v>0</v>
      </c>
      <c r="T465" s="7">
        <v>0</v>
      </c>
      <c r="U465" s="2">
        <f t="shared" si="181"/>
        <v>80</v>
      </c>
      <c r="V465" s="2">
        <f t="shared" si="182"/>
        <v>70</v>
      </c>
      <c r="W465" s="2">
        <f t="shared" si="179"/>
        <v>50</v>
      </c>
      <c r="X465" s="2">
        <f t="shared" si="183"/>
        <v>30</v>
      </c>
      <c r="Y465" s="2">
        <f t="shared" si="180"/>
        <v>40</v>
      </c>
      <c r="Z465" s="2">
        <f t="shared" si="184"/>
        <v>40</v>
      </c>
      <c r="AA465" s="5">
        <v>0.76100000000000001</v>
      </c>
      <c r="AB465" s="5">
        <v>0.85599999999999998</v>
      </c>
      <c r="AC465" s="5">
        <v>1.248</v>
      </c>
      <c r="AD465" s="5">
        <v>1.2769999999999999</v>
      </c>
      <c r="AE465" s="5">
        <v>1.4239999999999999</v>
      </c>
      <c r="AF465" s="13">
        <v>1.6140000000000001</v>
      </c>
      <c r="AG465" s="15">
        <v>11</v>
      </c>
      <c r="AH465" s="15">
        <v>11</v>
      </c>
      <c r="AI465" s="2">
        <v>0</v>
      </c>
      <c r="AJ465" s="30">
        <f t="shared" si="189"/>
        <v>6.834886281529165E-2</v>
      </c>
      <c r="AK465" s="32">
        <f t="shared" si="190"/>
        <v>4.4969471915244287E-2</v>
      </c>
      <c r="AL465" s="32">
        <f t="shared" si="191"/>
        <v>4.7057772560986665E-2</v>
      </c>
      <c r="AM465" s="4">
        <f t="shared" si="187"/>
        <v>7.7545454545454556E-2</v>
      </c>
    </row>
    <row r="466" spans="1:39" s="16" customFormat="1">
      <c r="A466" s="19" t="s">
        <v>19</v>
      </c>
      <c r="B466" s="19" t="s">
        <v>58</v>
      </c>
      <c r="C466" s="8">
        <v>0.5</v>
      </c>
      <c r="D466" s="7">
        <v>25</v>
      </c>
      <c r="E466" s="7">
        <v>4</v>
      </c>
      <c r="F466" s="7">
        <f>50+30</f>
        <v>80</v>
      </c>
      <c r="G466" s="28">
        <v>50</v>
      </c>
      <c r="H466" s="7">
        <v>30</v>
      </c>
      <c r="I466" s="7">
        <f>30+50</f>
        <v>80</v>
      </c>
      <c r="J466" s="7">
        <v>30</v>
      </c>
      <c r="K466" s="7">
        <v>50</v>
      </c>
      <c r="L466" s="7">
        <v>30</v>
      </c>
      <c r="M466" s="7">
        <v>0</v>
      </c>
      <c r="N466" s="7">
        <v>30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2">
        <f t="shared" si="181"/>
        <v>80</v>
      </c>
      <c r="V466" s="2">
        <f t="shared" si="182"/>
        <v>80</v>
      </c>
      <c r="W466" s="2">
        <f t="shared" si="179"/>
        <v>50</v>
      </c>
      <c r="X466" s="2">
        <f t="shared" si="183"/>
        <v>30</v>
      </c>
      <c r="Y466" s="2">
        <f t="shared" si="180"/>
        <v>50</v>
      </c>
      <c r="Z466" s="2">
        <f t="shared" si="184"/>
        <v>50</v>
      </c>
      <c r="AA466" s="5">
        <v>0.70199999999999996</v>
      </c>
      <c r="AB466" s="5">
        <v>0.84</v>
      </c>
      <c r="AC466" s="5">
        <v>1.1970000000000001</v>
      </c>
      <c r="AD466" s="5">
        <v>1.3839999999999999</v>
      </c>
      <c r="AE466" s="5">
        <v>1.389</v>
      </c>
      <c r="AF466" s="9" t="s">
        <v>15</v>
      </c>
      <c r="AG466" s="10" t="s">
        <v>15</v>
      </c>
      <c r="AH466" s="10">
        <v>6</v>
      </c>
      <c r="AI466" s="10">
        <v>1</v>
      </c>
      <c r="AJ466" s="10" t="s">
        <v>15</v>
      </c>
      <c r="AK466" s="10" t="s">
        <v>15</v>
      </c>
      <c r="AL466" s="10" t="s">
        <v>15</v>
      </c>
      <c r="AM466" s="10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column_description</vt:lpstr>
      <vt:lpstr>responseSurface_final_orig</vt:lpstr>
      <vt:lpstr>R_input_Jan2021</vt:lpstr>
      <vt:lpstr>R_input_April2021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B</dc:creator>
  <cp:lastModifiedBy>D B</cp:lastModifiedBy>
  <dcterms:created xsi:type="dcterms:W3CDTF">2017-12-04T16:01:53Z</dcterms:created>
  <dcterms:modified xsi:type="dcterms:W3CDTF">2022-08-15T11:43:44Z</dcterms:modified>
</cp:coreProperties>
</file>