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14702\Downloads\Advanced Excel\"/>
    </mc:Choice>
  </mc:AlternateContent>
  <xr:revisionPtr revIDLastSave="0" documentId="13_ncr:1_{D1C5AAA8-FD32-46C0-9FCA-F2405DDDBFDA}" xr6:coauthVersionLast="47" xr6:coauthVersionMax="47" xr10:uidLastSave="{00000000-0000-0000-0000-000000000000}"/>
  <bookViews>
    <workbookView xWindow="-28920" yWindow="8580" windowWidth="29040" windowHeight="15720" xr2:uid="{00000000-000D-0000-FFFF-FFFF00000000}"/>
  </bookViews>
  <sheets>
    <sheet name="Vehicle Cost Analysis" sheetId="1" r:id="rId1"/>
  </sheets>
  <definedNames>
    <definedName name="_xlnm.Print_Area" localSheetId="0">'Vehicle Cost Analysis'!$B$5:$E$22</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 l="1"/>
  <c r="G7" i="1"/>
  <c r="H7" i="1"/>
  <c r="F8" i="1"/>
  <c r="G8" i="1"/>
  <c r="H8" i="1"/>
  <c r="F9" i="1"/>
  <c r="G9" i="1"/>
  <c r="H9" i="1"/>
  <c r="F10" i="1"/>
  <c r="G10" i="1"/>
  <c r="H10" i="1"/>
  <c r="F11" i="1"/>
  <c r="G11" i="1"/>
  <c r="H11" i="1"/>
  <c r="F12" i="1"/>
  <c r="G12" i="1"/>
  <c r="H12" i="1"/>
  <c r="F13" i="1"/>
  <c r="G13" i="1"/>
  <c r="H13" i="1"/>
  <c r="F14" i="1"/>
  <c r="G14" i="1"/>
  <c r="H14" i="1"/>
  <c r="H22" i="1"/>
  <c r="F6" i="1"/>
  <c r="G6" i="1"/>
  <c r="H6" i="1"/>
  <c r="H21" i="1"/>
  <c r="H20" i="1"/>
  <c r="F22" i="1"/>
  <c r="F21" i="1"/>
  <c r="F20" i="1"/>
  <c r="G17" i="1"/>
  <c r="D17" i="1"/>
  <c r="H17" i="1"/>
  <c r="F17" i="1"/>
  <c r="G20" i="1"/>
  <c r="G21" i="1"/>
  <c r="G22" i="1"/>
  <c r="E20" i="1"/>
  <c r="E21" i="1"/>
  <c r="E22" i="1"/>
  <c r="E17" i="1"/>
  <c r="C17" i="1"/>
</calcChain>
</file>

<file path=xl/sharedStrings.xml><?xml version="1.0" encoding="utf-8"?>
<sst xmlns="http://schemas.openxmlformats.org/spreadsheetml/2006/main" count="18" uniqueCount="14">
  <si>
    <t>Miles Driven</t>
  </si>
  <si>
    <t>Total Cost</t>
  </si>
  <si>
    <t>Total Cost
per Mile</t>
  </si>
  <si>
    <t>Totals</t>
  </si>
  <si>
    <t>Highest</t>
  </si>
  <si>
    <t>Lowest</t>
  </si>
  <si>
    <t>Average</t>
  </si>
  <si>
    <t>Cost
per Mile</t>
  </si>
  <si>
    <t>Maintenance
Cost</t>
  </si>
  <si>
    <t>Mileage
Cost</t>
  </si>
  <si>
    <t>Vehicle Cost Analysis</t>
  </si>
  <si>
    <t>Proximity Bus Service</t>
  </si>
  <si>
    <t>Bus ID</t>
  </si>
  <si>
    <t>Average Cost Per 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</si>
</sst>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3" formatCode="00,000"/>
  </numFmts>
  <fonts count="15" x14ac:knownFonts="1">
    <font>
      <sz val="11"/>
      <color theme="1"/>
      <name val="Century Gothic"/>
      <family val="2"/>
      <scheme val="minor"/>
    </font>
    <font>
      <sz val="12"/>
      <color theme="1"/>
      <name val="Century Gothic"/>
      <family val="2"/>
      <scheme val="minor"/>
    </font>
    <font>
      <sz val="8"/>
      <name val="Century Gothic"/>
      <family val="2"/>
      <scheme val="minor"/>
    </font>
    <font>
      <sz val="11"/>
      <color theme="1"/>
      <name val="Century Gothic"/>
      <family val="2"/>
      <scheme val="minor"/>
    </font>
    <font>
      <sz val="18"/>
      <color theme="3"/>
      <name val="Century Gothic"/>
      <family val="2"/>
      <scheme val="major"/>
    </font>
    <font>
      <b/>
      <sz val="11"/>
      <color rgb="FF3F3F3F"/>
      <name val="Century Gothic"/>
      <family val="2"/>
      <scheme val="minor"/>
    </font>
    <font>
      <b/>
      <u/>
      <sz val="11"/>
      <color theme="1"/>
      <name val="Century Gothic"/>
      <family val="2"/>
      <scheme val="minor"/>
    </font>
    <font>
      <b/>
      <sz val="24"/>
      <color theme="3"/>
      <name val="Calisto MT"/>
      <family val="1"/>
    </font>
    <font>
      <sz val="11"/>
      <color theme="1"/>
      <name val="Calisto MT"/>
      <family val="1"/>
    </font>
    <font>
      <i/>
      <sz val="14"/>
      <color theme="1"/>
      <name val="Calisto MT"/>
      <family val="1"/>
    </font>
    <font>
      <b/>
      <u/>
      <sz val="11"/>
      <color theme="1"/>
      <name val="Calisto MT"/>
      <family val="1"/>
    </font>
    <font>
      <sz val="11"/>
      <color rgb="FF3F3F3F"/>
      <name val="Calisto MT"/>
      <family val="1"/>
    </font>
    <font>
      <b/>
      <sz val="11"/>
      <color rgb="FF3F3F3F"/>
      <name val="Calisto MT"/>
      <family val="1"/>
    </font>
    <font>
      <b/>
      <sz val="16"/>
      <color theme="1"/>
      <name val="Calisto MT"/>
      <family val="1"/>
    </font>
    <font>
      <b/>
      <sz val="14"/>
      <color theme="1"/>
      <name val="Calisto MT"/>
      <family val="1"/>
    </font>
  </fonts>
  <fills count="6">
    <fill>
      <patternFill patternType="none"/>
    </fill>
    <fill>
      <patternFill patternType="gray125"/>
    </fill>
    <fill>
      <patternFill patternType="solid">
        <fgColor theme="4" tint="0.39997558519241921"/>
        <bgColor indexed="65"/>
      </patternFill>
    </fill>
    <fill>
      <patternFill patternType="solid">
        <fgColor rgb="FFF2F2F2"/>
      </patternFill>
    </fill>
    <fill>
      <patternFill patternType="solid">
        <fgColor theme="8" tint="0.79998168889431442"/>
        <bgColor indexed="65"/>
      </patternFill>
    </fill>
    <fill>
      <patternFill patternType="solid">
        <fgColor theme="0" tint="-4.9989318521683403E-2"/>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1" fillId="2" borderId="1">
      <alignment horizontal="center"/>
    </xf>
    <xf numFmtId="0" fontId="1" fillId="2" borderId="2">
      <alignment horizontal="center"/>
    </xf>
    <xf numFmtId="44" fontId="3" fillId="0" borderId="0" applyFont="0" applyFill="0" applyBorder="0" applyAlignment="0" applyProtection="0"/>
    <xf numFmtId="0" fontId="4" fillId="0" borderId="0" applyNumberFormat="0" applyFill="0" applyBorder="0" applyAlignment="0" applyProtection="0"/>
    <xf numFmtId="0" fontId="5" fillId="3" borderId="3" applyNumberFormat="0" applyAlignment="0" applyProtection="0"/>
    <xf numFmtId="0" fontId="3" fillId="4" borderId="0" applyNumberFormat="0" applyBorder="0" applyAlignment="0" applyProtection="0"/>
    <xf numFmtId="0" fontId="3" fillId="5" borderId="0">
      <alignment horizontal="center"/>
    </xf>
  </cellStyleXfs>
  <cellXfs count="57">
    <xf numFmtId="0" fontId="0" fillId="0" borderId="0" xfId="0"/>
    <xf numFmtId="0" fontId="0" fillId="0" borderId="0" xfId="0" applyAlignment="1"/>
    <xf numFmtId="0" fontId="0" fillId="0" borderId="0" xfId="0" applyAlignment="1">
      <alignment horizontal="center" vertical="center" wrapText="1"/>
    </xf>
    <xf numFmtId="44" fontId="0" fillId="0" borderId="0" xfId="3" applyFont="1"/>
    <xf numFmtId="0" fontId="0" fillId="0" borderId="0" xfId="0" applyBorder="1"/>
    <xf numFmtId="0" fontId="0" fillId="0" borderId="8" xfId="0" applyBorder="1"/>
    <xf numFmtId="0" fontId="0" fillId="0" borderId="9" xfId="0" applyBorder="1"/>
    <xf numFmtId="0" fontId="6" fillId="4" borderId="1" xfId="6" applyFont="1" applyBorder="1" applyAlignment="1">
      <alignment horizontal="center" vertical="center" wrapText="1"/>
    </xf>
    <xf numFmtId="0" fontId="7" fillId="0" borderId="12" xfId="4" applyFont="1" applyBorder="1" applyAlignment="1">
      <alignment horizontal="center" vertical="center"/>
    </xf>
    <xf numFmtId="0" fontId="7" fillId="0" borderId="13" xfId="4" applyFont="1" applyBorder="1" applyAlignment="1">
      <alignment horizontal="center" vertical="center"/>
    </xf>
    <xf numFmtId="0" fontId="7" fillId="0" borderId="14" xfId="4" applyFont="1" applyBorder="1" applyAlignment="1">
      <alignment horizontal="center" vertical="center"/>
    </xf>
    <xf numFmtId="0" fontId="8" fillId="0" borderId="8" xfId="0" applyFont="1" applyBorder="1"/>
    <xf numFmtId="0" fontId="8" fillId="0" borderId="0" xfId="0" applyFont="1"/>
    <xf numFmtId="0" fontId="8" fillId="0" borderId="9" xfId="0" applyFont="1" applyBorder="1"/>
    <xf numFmtId="0" fontId="10" fillId="5" borderId="1" xfId="7" applyFont="1" applyBorder="1" applyAlignment="1">
      <alignment horizontal="center" vertical="center"/>
    </xf>
    <xf numFmtId="0" fontId="10" fillId="4" borderId="1" xfId="6" applyFont="1" applyBorder="1" applyAlignment="1">
      <alignment horizontal="center" vertical="center" wrapText="1"/>
    </xf>
    <xf numFmtId="0" fontId="10" fillId="5" borderId="1" xfId="7" applyFont="1" applyBorder="1" applyAlignment="1">
      <alignment horizontal="center" vertical="center" wrapText="1"/>
    </xf>
    <xf numFmtId="0" fontId="10" fillId="5" borderId="14" xfId="7" applyFont="1" applyBorder="1" applyAlignment="1">
      <alignment horizontal="center" vertical="center" wrapText="1"/>
    </xf>
    <xf numFmtId="0" fontId="8" fillId="5" borderId="15" xfId="7" applyFont="1" applyBorder="1">
      <alignment horizontal="center"/>
    </xf>
    <xf numFmtId="44" fontId="8" fillId="0" borderId="5" xfId="3" applyFont="1" applyBorder="1"/>
    <xf numFmtId="173" fontId="11" fillId="3" borderId="15" xfId="5" applyNumberFormat="1" applyFont="1" applyBorder="1" applyAlignment="1">
      <alignment horizontal="center" vertical="center"/>
    </xf>
    <xf numFmtId="44" fontId="8" fillId="0" borderId="15" xfId="3" applyFont="1" applyBorder="1" applyAlignment="1">
      <alignment horizontal="center" vertical="center"/>
    </xf>
    <xf numFmtId="44" fontId="11" fillId="3" borderId="15" xfId="5" applyNumberFormat="1" applyFont="1" applyBorder="1"/>
    <xf numFmtId="44" fontId="8" fillId="0" borderId="7" xfId="3" applyFont="1" applyBorder="1"/>
    <xf numFmtId="44" fontId="12" fillId="3" borderId="9" xfId="5" applyNumberFormat="1" applyFont="1" applyBorder="1"/>
    <xf numFmtId="0" fontId="8" fillId="5" borderId="16" xfId="7" applyFont="1" applyBorder="1">
      <alignment horizontal="center"/>
    </xf>
    <xf numFmtId="44" fontId="8" fillId="0" borderId="16" xfId="3" applyFont="1" applyBorder="1"/>
    <xf numFmtId="173" fontId="11" fillId="3" borderId="9" xfId="5" applyNumberFormat="1" applyFont="1" applyBorder="1" applyAlignment="1">
      <alignment horizontal="center" vertical="center"/>
    </xf>
    <xf numFmtId="44" fontId="8" fillId="0" borderId="16" xfId="3" applyFont="1" applyBorder="1" applyAlignment="1">
      <alignment horizontal="center" vertical="center"/>
    </xf>
    <xf numFmtId="44" fontId="11" fillId="3" borderId="16" xfId="5" applyNumberFormat="1" applyFont="1" applyBorder="1"/>
    <xf numFmtId="44" fontId="8" fillId="0" borderId="9" xfId="3" applyFont="1" applyBorder="1"/>
    <xf numFmtId="0" fontId="8" fillId="5" borderId="17" xfId="7" applyFont="1" applyBorder="1">
      <alignment horizontal="center"/>
    </xf>
    <xf numFmtId="44" fontId="8" fillId="0" borderId="17" xfId="3" applyFont="1" applyBorder="1"/>
    <xf numFmtId="173" fontId="11" fillId="3" borderId="11" xfId="5" applyNumberFormat="1" applyFont="1" applyBorder="1" applyAlignment="1">
      <alignment horizontal="center" vertical="center"/>
    </xf>
    <xf numFmtId="44" fontId="8" fillId="0" borderId="17" xfId="3" applyFont="1" applyBorder="1" applyAlignment="1">
      <alignment horizontal="center" vertical="center"/>
    </xf>
    <xf numFmtId="44" fontId="11" fillId="3" borderId="17" xfId="5" applyNumberFormat="1" applyFont="1" applyBorder="1"/>
    <xf numFmtId="44" fontId="8" fillId="0" borderId="11" xfId="3" applyFont="1" applyBorder="1"/>
    <xf numFmtId="44" fontId="12" fillId="3" borderId="11" xfId="5" applyNumberFormat="1" applyFont="1" applyBorder="1"/>
    <xf numFmtId="0" fontId="8" fillId="0" borderId="0" xfId="0" applyFont="1" applyBorder="1"/>
    <xf numFmtId="0" fontId="13" fillId="4" borderId="1" xfId="6" applyFont="1" applyBorder="1" applyAlignment="1">
      <alignment horizontal="center" vertical="center"/>
    </xf>
    <xf numFmtId="44" fontId="14" fillId="4" borderId="1" xfId="3" applyFont="1" applyFill="1" applyBorder="1" applyAlignment="1">
      <alignment horizontal="center" vertical="center"/>
    </xf>
    <xf numFmtId="173" fontId="14" fillId="5" borderId="1" xfId="7" applyNumberFormat="1" applyFont="1" applyBorder="1">
      <alignment horizontal="center"/>
    </xf>
    <xf numFmtId="44" fontId="14" fillId="5" borderId="1" xfId="7" applyNumberFormat="1" applyFont="1" applyBorder="1">
      <alignment horizontal="center"/>
    </xf>
    <xf numFmtId="44" fontId="14" fillId="5" borderId="14" xfId="7" applyNumberFormat="1" applyFont="1" applyBorder="1">
      <alignment horizontal="center"/>
    </xf>
    <xf numFmtId="0" fontId="10" fillId="4" borderId="14" xfId="6" applyFont="1" applyBorder="1" applyAlignment="1">
      <alignment horizontal="center" vertical="center" wrapText="1"/>
    </xf>
    <xf numFmtId="0" fontId="8" fillId="4" borderId="1" xfId="6" applyFont="1" applyBorder="1" applyAlignment="1">
      <alignment horizontal="center" vertical="center"/>
    </xf>
    <xf numFmtId="44" fontId="8" fillId="5" borderId="15" xfId="7" applyNumberFormat="1" applyFont="1" applyBorder="1">
      <alignment horizontal="center"/>
    </xf>
    <xf numFmtId="44" fontId="8" fillId="5" borderId="9" xfId="7" applyNumberFormat="1" applyFont="1" applyBorder="1">
      <alignment horizontal="center"/>
    </xf>
    <xf numFmtId="44" fontId="8" fillId="5" borderId="16" xfId="7" applyNumberFormat="1" applyFont="1" applyBorder="1">
      <alignment horizontal="center"/>
    </xf>
    <xf numFmtId="0" fontId="8" fillId="0" borderId="10" xfId="0" applyFont="1" applyBorder="1"/>
    <xf numFmtId="0" fontId="8" fillId="0" borderId="4" xfId="0" applyFont="1" applyBorder="1"/>
    <xf numFmtId="44" fontId="8" fillId="5" borderId="17" xfId="7" applyNumberFormat="1" applyFont="1" applyBorder="1">
      <alignment horizontal="center"/>
    </xf>
    <xf numFmtId="44" fontId="8" fillId="5" borderId="11" xfId="7" applyNumberFormat="1" applyFont="1" applyBorder="1">
      <alignment horizontal="center"/>
    </xf>
    <xf numFmtId="0" fontId="9" fillId="4" borderId="6" xfId="6" applyFont="1" applyBorder="1" applyAlignment="1">
      <alignment horizontal="center" vertical="center"/>
    </xf>
    <xf numFmtId="0" fontId="9" fillId="4" borderId="4" xfId="6" applyFont="1" applyBorder="1" applyAlignment="1">
      <alignment horizontal="center" vertical="center"/>
    </xf>
    <xf numFmtId="0" fontId="9" fillId="4" borderId="5" xfId="6" applyFont="1" applyBorder="1" applyAlignment="1">
      <alignment horizontal="center" vertical="center"/>
    </xf>
    <xf numFmtId="0" fontId="9" fillId="4" borderId="10" xfId="6" applyFont="1" applyBorder="1" applyAlignment="1">
      <alignment horizontal="center" vertical="center"/>
    </xf>
  </cellXfs>
  <cellStyles count="8">
    <cellStyle name="20% - Accent5" xfId="6" builtinId="46"/>
    <cellStyle name="Currency" xfId="3" builtinId="4"/>
    <cellStyle name="Normal" xfId="0" builtinId="0"/>
    <cellStyle name="Output" xfId="5" builtinId="21"/>
    <cellStyle name="Style 1" xfId="1" xr:uid="{00000000-0005-0000-0000-000001000000}"/>
    <cellStyle name="Style 2" xfId="2" xr:uid="{00000000-0005-0000-0000-000002000000}"/>
    <cellStyle name="Style 3" xfId="7" xr:uid="{18CCFE27-EE1F-4BA4-A59D-6388AEBDE399}"/>
    <cellStyle name="Title" xfId="4"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209550</xdr:colOff>
      <xdr:row>0</xdr:row>
      <xdr:rowOff>171450</xdr:rowOff>
    </xdr:from>
    <xdr:to>
      <xdr:col>19</xdr:col>
      <xdr:colOff>523875</xdr:colOff>
      <xdr:row>21</xdr:row>
      <xdr:rowOff>152400</xdr:rowOff>
    </xdr:to>
    <xdr:sp macro="" textlink="">
      <xdr:nvSpPr>
        <xdr:cNvPr id="2" name="TextBox 1">
          <a:extLst>
            <a:ext uri="{FF2B5EF4-FFF2-40B4-BE49-F238E27FC236}">
              <a16:creationId xmlns:a16="http://schemas.microsoft.com/office/drawing/2014/main" id="{7FCA259A-5AA3-EB40-5575-3929091EF36B}"/>
            </a:ext>
          </a:extLst>
        </xdr:cNvPr>
        <xdr:cNvSpPr txBox="1"/>
      </xdr:nvSpPr>
      <xdr:spPr>
        <a:xfrm>
          <a:off x="8810625" y="171450"/>
          <a:ext cx="7753350" cy="501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effectLst/>
            </a:rPr>
            <a:t>I would want to format this worksheet so it is more appealing to the viewer.</a:t>
          </a:r>
          <a:r>
            <a:rPr lang="en-US" sz="1100" baseline="0">
              <a:effectLst/>
            </a:rPr>
            <a:t> The more presentable it is, the more engaged the viewer will be. Not having the sheet formatted properly, might confuse or deter the viewer from using the information provided, or it may cause a more difficult time viewing.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The three formatting tips outline in the article that I find most important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 No Grid 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 Bold, Underline, and Italic</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 Shading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I find these three to be the most important strictly because it creates dimensions and compartments which makes it easier for the viewer to look at, which makes it faster for the viewer to comprehend.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rPr>
            <a:t>I have included the three above, but I have also included number formating, accounting formating and border lines. </a:t>
          </a:r>
          <a:br>
            <a:rPr lang="en-US" sz="1100" baseline="0">
              <a:effectLst/>
            </a:rPr>
          </a:br>
          <a:br>
            <a:rPr lang="en-US" sz="1100" baseline="0">
              <a:effectLst/>
            </a:rPr>
          </a:br>
          <a:r>
            <a:rPr lang="en-US" sz="1100"/>
            <a:t>In the article </a:t>
          </a:r>
          <a:r>
            <a:rPr lang="en-US" sz="1100" i="1"/>
            <a:t>How to Format Your Excel Spreadsheets (Complete Guide)</a:t>
          </a:r>
          <a:r>
            <a:rPr lang="en-US" sz="1100"/>
            <a:t>, it says, “You can use bold, italics, and underlines to emphasize key data in your Excel spreadsheet,” which helps important parts like titles or totals stand out (Childress, 2024). The article also explains, “You can add shading to cells to make your spreadsheet easier to read and more attractive,” which helps organize information so it's not all blending together (Childress, 2024). Another tip is to remove grid lines to make the sheet look cleaner, and the author says, “Turning off gridlines gives your spreadsheet a cleaner, more polished look” (Childress, 2024). These simple formatting tools make your spreadsheet easier to read and look more professional.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effectLst/>
            </a:rPr>
            <a:t>Resource:</a:t>
          </a:r>
        </a:p>
        <a:p>
          <a:pPr marL="0" marR="0" lvl="0" indent="0" defTabSz="914400" eaLnBrk="1" fontAlgn="auto" latinLnBrk="0" hangingPunct="1">
            <a:lnSpc>
              <a:spcPct val="100000"/>
            </a:lnSpc>
            <a:spcBef>
              <a:spcPts val="0"/>
            </a:spcBef>
            <a:spcAft>
              <a:spcPts val="0"/>
            </a:spcAft>
            <a:buClrTx/>
            <a:buSzTx/>
            <a:buFontTx/>
            <a:buNone/>
            <a:tabLst/>
            <a:defRPr/>
          </a:pPr>
          <a:r>
            <a:rPr lang="en-US" sz="1100">
              <a:effectLst/>
            </a:rPr>
            <a:t>Childress, A. (2024, July 22). </a:t>
          </a:r>
          <a:r>
            <a:rPr lang="en-US" sz="1100" i="1">
              <a:effectLst/>
            </a:rPr>
            <a:t>How to format your excel spreadsheets (Complete Guide): Envato tuts+</a:t>
          </a:r>
          <a:r>
            <a:rPr lang="en-US" sz="1100">
              <a:effectLst/>
            </a:rPr>
            <a:t>. Business Envato Tuts+. https://business.tutsplus.com/tutorials/format-excel-spreadsheet--cms-30160 </a:t>
          </a:r>
        </a:p>
        <a:p>
          <a:endParaRPr lang="en-US" sz="1100"/>
        </a:p>
      </xdr:txBody>
    </xdr:sp>
    <xdr:clientData/>
  </xdr:twoCellAnchor>
</xdr:wsDr>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38"/>
  <sheetViews>
    <sheetView showGridLines="0" tabSelected="1" workbookViewId="0">
      <selection activeCell="R27" sqref="R27"/>
    </sheetView>
  </sheetViews>
  <sheetFormatPr defaultColWidth="8.875" defaultRowHeight="14.25" x14ac:dyDescent="0.4"/>
  <cols>
    <col min="2" max="2" width="13.625" customWidth="1"/>
    <col min="3" max="3" width="11.3125" bestFit="1" customWidth="1"/>
    <col min="4" max="4" width="11.9375" bestFit="1" customWidth="1"/>
    <col min="5" max="5" width="15.1875" bestFit="1" customWidth="1"/>
    <col min="6" max="6" width="18.3125" customWidth="1"/>
    <col min="7" max="7" width="18.3125" bestFit="1" customWidth="1"/>
    <col min="8" max="8" width="15" customWidth="1"/>
  </cols>
  <sheetData>
    <row r="2" spans="2:9" ht="29.65" x14ac:dyDescent="0.4">
      <c r="B2" s="8" t="s">
        <v>11</v>
      </c>
      <c r="C2" s="9"/>
      <c r="D2" s="9"/>
      <c r="E2" s="9"/>
      <c r="F2" s="9"/>
      <c r="G2" s="9"/>
      <c r="H2" s="10"/>
    </row>
    <row r="3" spans="2:9" ht="18" customHeight="1" x14ac:dyDescent="0.4">
      <c r="B3" s="11"/>
      <c r="C3" s="12"/>
      <c r="D3" s="55" t="s">
        <v>10</v>
      </c>
      <c r="E3" s="53"/>
      <c r="F3" s="53"/>
      <c r="G3" s="12"/>
      <c r="H3" s="13"/>
    </row>
    <row r="4" spans="2:9" x14ac:dyDescent="0.4">
      <c r="B4" s="5"/>
      <c r="C4" s="4"/>
      <c r="D4" s="56"/>
      <c r="E4" s="54"/>
      <c r="F4" s="54"/>
      <c r="G4" s="4"/>
      <c r="H4" s="6"/>
    </row>
    <row r="5" spans="2:9" ht="51" customHeight="1" x14ac:dyDescent="0.4">
      <c r="B5" s="14" t="s">
        <v>12</v>
      </c>
      <c r="C5" s="15" t="s">
        <v>7</v>
      </c>
      <c r="D5" s="14" t="s">
        <v>0</v>
      </c>
      <c r="E5" s="15" t="s">
        <v>8</v>
      </c>
      <c r="F5" s="16" t="s">
        <v>9</v>
      </c>
      <c r="G5" s="15" t="s">
        <v>1</v>
      </c>
      <c r="H5" s="17" t="s">
        <v>2</v>
      </c>
      <c r="I5" s="2"/>
    </row>
    <row r="6" spans="2:9" x14ac:dyDescent="0.4">
      <c r="B6" s="18">
        <v>701</v>
      </c>
      <c r="C6" s="19">
        <v>2.0099999999999998</v>
      </c>
      <c r="D6" s="20">
        <v>19964</v>
      </c>
      <c r="E6" s="21">
        <v>283.22000000000003</v>
      </c>
      <c r="F6" s="22">
        <f>C6 * D6</f>
        <v>40127.639999999992</v>
      </c>
      <c r="G6" s="23">
        <f>SUM(E6+F6)</f>
        <v>40410.859999999993</v>
      </c>
      <c r="H6" s="24">
        <f>G6/D6</f>
        <v>2.0241865357643753</v>
      </c>
    </row>
    <row r="7" spans="2:9" x14ac:dyDescent="0.4">
      <c r="B7" s="25">
        <v>702</v>
      </c>
      <c r="C7" s="26">
        <v>1.88</v>
      </c>
      <c r="D7" s="27">
        <v>16660</v>
      </c>
      <c r="E7" s="28">
        <v>393.8</v>
      </c>
      <c r="F7" s="29">
        <f>C7 * D7</f>
        <v>31320.799999999999</v>
      </c>
      <c r="G7" s="30">
        <f>SUM(E7+F7)</f>
        <v>31714.6</v>
      </c>
      <c r="H7" s="24">
        <f>G7/D7</f>
        <v>1.9036374549819928</v>
      </c>
    </row>
    <row r="8" spans="2:9" x14ac:dyDescent="0.4">
      <c r="B8" s="25">
        <v>703</v>
      </c>
      <c r="C8" s="26">
        <v>1.87</v>
      </c>
      <c r="D8" s="27">
        <v>14949</v>
      </c>
      <c r="E8" s="28">
        <v>323.2</v>
      </c>
      <c r="F8" s="29">
        <f>C8 * D8</f>
        <v>27954.63</v>
      </c>
      <c r="G8" s="30">
        <f>SUM(E8+F8)</f>
        <v>28277.83</v>
      </c>
      <c r="H8" s="24">
        <f>G8/D8</f>
        <v>1.8916201752625594</v>
      </c>
    </row>
    <row r="9" spans="2:9" x14ac:dyDescent="0.4">
      <c r="B9" s="25">
        <v>704</v>
      </c>
      <c r="C9" s="26">
        <v>1.91</v>
      </c>
      <c r="D9" s="27">
        <v>14905</v>
      </c>
      <c r="E9" s="28">
        <v>476.61</v>
      </c>
      <c r="F9" s="29">
        <f>C9 * D9</f>
        <v>28468.55</v>
      </c>
      <c r="G9" s="30">
        <f>SUM(E9+F9)</f>
        <v>28945.16</v>
      </c>
      <c r="H9" s="24">
        <f>G9/D9</f>
        <v>1.9419765179469977</v>
      </c>
    </row>
    <row r="10" spans="2:9" x14ac:dyDescent="0.4">
      <c r="B10" s="25">
        <v>705</v>
      </c>
      <c r="C10" s="26">
        <v>1.7</v>
      </c>
      <c r="D10" s="27">
        <v>11242</v>
      </c>
      <c r="E10" s="28">
        <v>232.79</v>
      </c>
      <c r="F10" s="29">
        <f>C10 * D10</f>
        <v>19111.399999999998</v>
      </c>
      <c r="G10" s="30">
        <f>SUM(E10+F10)</f>
        <v>19344.189999999999</v>
      </c>
      <c r="H10" s="24">
        <f>G10/D10</f>
        <v>1.7207071695427858</v>
      </c>
    </row>
    <row r="11" spans="2:9" x14ac:dyDescent="0.4">
      <c r="B11" s="25">
        <v>706</v>
      </c>
      <c r="C11" s="26">
        <v>1.65</v>
      </c>
      <c r="D11" s="27">
        <v>14662</v>
      </c>
      <c r="E11" s="28">
        <v>497.23</v>
      </c>
      <c r="F11" s="29">
        <f>C11 * D11</f>
        <v>24192.3</v>
      </c>
      <c r="G11" s="30">
        <f>SUM(E11+F11)</f>
        <v>24689.53</v>
      </c>
      <c r="H11" s="24">
        <f>G11/D11</f>
        <v>1.6839128359023325</v>
      </c>
    </row>
    <row r="12" spans="2:9" x14ac:dyDescent="0.4">
      <c r="B12" s="25">
        <v>707</v>
      </c>
      <c r="C12" s="26">
        <v>1.79</v>
      </c>
      <c r="D12" s="27">
        <v>16061</v>
      </c>
      <c r="E12" s="28">
        <v>275.32</v>
      </c>
      <c r="F12" s="29">
        <f>C12 * D12</f>
        <v>28749.190000000002</v>
      </c>
      <c r="G12" s="30">
        <f>SUM(E12+F12)</f>
        <v>29024.510000000002</v>
      </c>
      <c r="H12" s="24">
        <f>G12/D12</f>
        <v>1.8071421455700145</v>
      </c>
    </row>
    <row r="13" spans="2:9" x14ac:dyDescent="0.4">
      <c r="B13" s="25">
        <v>708</v>
      </c>
      <c r="C13" s="26">
        <v>1.88</v>
      </c>
      <c r="D13" s="27">
        <v>14777</v>
      </c>
      <c r="E13" s="28">
        <v>281.62</v>
      </c>
      <c r="F13" s="29">
        <f>C13 * D13</f>
        <v>27780.76</v>
      </c>
      <c r="G13" s="30">
        <f>SUM(E13+F13)</f>
        <v>28062.379999999997</v>
      </c>
      <c r="H13" s="24">
        <f>G13/D13</f>
        <v>1.8990579955335993</v>
      </c>
    </row>
    <row r="14" spans="2:9" x14ac:dyDescent="0.4">
      <c r="B14" s="31">
        <v>709</v>
      </c>
      <c r="C14" s="32">
        <v>1.69</v>
      </c>
      <c r="D14" s="33">
        <v>18484</v>
      </c>
      <c r="E14" s="34">
        <v>465.94</v>
      </c>
      <c r="F14" s="35">
        <f>C14 * D14</f>
        <v>31237.96</v>
      </c>
      <c r="G14" s="36">
        <f>SUM(E14+F14)</f>
        <v>31703.899999999998</v>
      </c>
      <c r="H14" s="37">
        <f>G14/D14</f>
        <v>1.7152077472408569</v>
      </c>
    </row>
    <row r="15" spans="2:9" x14ac:dyDescent="0.4">
      <c r="B15" s="11"/>
      <c r="C15" s="38"/>
      <c r="D15" s="38"/>
      <c r="E15" s="38"/>
      <c r="F15" s="38"/>
      <c r="G15" s="38"/>
      <c r="H15" s="13"/>
    </row>
    <row r="16" spans="2:9" ht="28.5" x14ac:dyDescent="0.4">
      <c r="B16" s="11"/>
      <c r="C16" s="38"/>
      <c r="D16" s="38"/>
      <c r="E16" s="38"/>
      <c r="F16" s="38"/>
      <c r="G16" s="38"/>
      <c r="H16" s="7" t="s">
        <v>13</v>
      </c>
    </row>
    <row r="17" spans="2:8" ht="20.25" x14ac:dyDescent="0.45">
      <c r="B17" s="39" t="s">
        <v>3</v>
      </c>
      <c r="C17" s="40">
        <f>SUM(C6:C14)</f>
        <v>16.38</v>
      </c>
      <c r="D17" s="41">
        <f>SUM(D6:D14)</f>
        <v>141704</v>
      </c>
      <c r="E17" s="40">
        <f t="shared" ref="D17:G17" si="0">SUM(E6:E14)</f>
        <v>3229.73</v>
      </c>
      <c r="F17" s="42">
        <f>SUM(F6:F14)</f>
        <v>258943.22999999998</v>
      </c>
      <c r="G17" s="40">
        <f t="shared" si="0"/>
        <v>262172.96000000002</v>
      </c>
      <c r="H17" s="43">
        <f>G17/D17</f>
        <v>1.8501450911759727</v>
      </c>
    </row>
    <row r="18" spans="2:8" x14ac:dyDescent="0.4">
      <c r="B18" s="11"/>
      <c r="C18" s="38"/>
      <c r="D18" s="38"/>
      <c r="E18" s="38"/>
      <c r="F18" s="38"/>
      <c r="G18" s="38"/>
      <c r="H18" s="13"/>
    </row>
    <row r="19" spans="2:8" ht="27" x14ac:dyDescent="0.4">
      <c r="B19" s="11"/>
      <c r="C19" s="12"/>
      <c r="D19" s="12"/>
      <c r="E19" s="15" t="s">
        <v>8</v>
      </c>
      <c r="F19" s="15" t="s">
        <v>9</v>
      </c>
      <c r="G19" s="15" t="s">
        <v>1</v>
      </c>
      <c r="H19" s="44" t="s">
        <v>2</v>
      </c>
    </row>
    <row r="20" spans="2:8" ht="18" customHeight="1" x14ac:dyDescent="0.4">
      <c r="B20" s="11"/>
      <c r="C20" s="38"/>
      <c r="D20" s="45" t="s">
        <v>5</v>
      </c>
      <c r="E20" s="21">
        <f>MIN(E6:E14)</f>
        <v>232.79</v>
      </c>
      <c r="F20" s="46">
        <f>MIN(F6:F14)</f>
        <v>19111.399999999998</v>
      </c>
      <c r="G20" s="21">
        <f>MIN(G6:G14)</f>
        <v>19344.189999999999</v>
      </c>
      <c r="H20" s="47">
        <f>MIN(H6:H14)</f>
        <v>1.6839128359023325</v>
      </c>
    </row>
    <row r="21" spans="2:8" ht="18" customHeight="1" x14ac:dyDescent="0.4">
      <c r="B21" s="11"/>
      <c r="C21" s="38"/>
      <c r="D21" s="45" t="s">
        <v>4</v>
      </c>
      <c r="E21" s="28">
        <f>MAX(E6:E14)</f>
        <v>497.23</v>
      </c>
      <c r="F21" s="48">
        <f>MAX(F6:F14)</f>
        <v>40127.639999999992</v>
      </c>
      <c r="G21" s="28">
        <f>MAX(G6:G14)</f>
        <v>40410.859999999993</v>
      </c>
      <c r="H21" s="47">
        <f>MAX(H6:H14)</f>
        <v>2.0241865357643753</v>
      </c>
    </row>
    <row r="22" spans="2:8" ht="18" customHeight="1" x14ac:dyDescent="0.4">
      <c r="B22" s="49"/>
      <c r="C22" s="50"/>
      <c r="D22" s="45" t="s">
        <v>6</v>
      </c>
      <c r="E22" s="34">
        <f>AVERAGE(E6:E14)</f>
        <v>358.85888888888888</v>
      </c>
      <c r="F22" s="51">
        <f>AVERAGE(F6:F14)</f>
        <v>28771.469999999998</v>
      </c>
      <c r="G22" s="34">
        <f>AVERAGE(G6:G14)</f>
        <v>29130.328888888893</v>
      </c>
      <c r="H22" s="52">
        <f>MAX(H7:H15)</f>
        <v>1.9419765179469977</v>
      </c>
    </row>
    <row r="24" spans="2:8" x14ac:dyDescent="0.4">
      <c r="G24" s="3"/>
    </row>
    <row r="25" spans="2:8" x14ac:dyDescent="0.4">
      <c r="B25" s="1"/>
      <c r="C25" s="1"/>
      <c r="D25" s="1"/>
      <c r="E25" s="1"/>
      <c r="F25" s="1"/>
      <c r="G25" s="1"/>
      <c r="H25" s="1"/>
    </row>
    <row r="26" spans="2:8" x14ac:dyDescent="0.4">
      <c r="B26" s="1"/>
      <c r="C26" s="1"/>
      <c r="D26" s="1"/>
      <c r="E26" s="1"/>
      <c r="F26" s="1"/>
      <c r="G26" s="1"/>
      <c r="H26" s="1"/>
    </row>
    <row r="27" spans="2:8" x14ac:dyDescent="0.4">
      <c r="B27" s="1"/>
      <c r="C27" s="1"/>
      <c r="D27" s="1"/>
      <c r="E27" s="1"/>
      <c r="F27" s="1"/>
      <c r="G27" s="1"/>
      <c r="H27" s="1"/>
    </row>
    <row r="28" spans="2:8" x14ac:dyDescent="0.4">
      <c r="B28" s="1"/>
      <c r="C28" s="1"/>
      <c r="D28" s="1"/>
      <c r="E28" s="1"/>
      <c r="F28" s="1"/>
      <c r="G28" s="1"/>
      <c r="H28" s="1"/>
    </row>
    <row r="29" spans="2:8" x14ac:dyDescent="0.4">
      <c r="B29" s="1"/>
      <c r="C29" s="1"/>
      <c r="D29" s="1"/>
      <c r="E29" s="1"/>
      <c r="F29" s="1"/>
      <c r="G29" s="1"/>
      <c r="H29" s="1"/>
    </row>
    <row r="30" spans="2:8" x14ac:dyDescent="0.4">
      <c r="B30" s="1"/>
      <c r="C30" s="1"/>
      <c r="D30" s="1"/>
      <c r="E30" s="1"/>
      <c r="F30" s="1"/>
      <c r="G30" s="1"/>
      <c r="H30" s="1"/>
    </row>
    <row r="31" spans="2:8" x14ac:dyDescent="0.4">
      <c r="B31" s="1"/>
      <c r="C31" s="1"/>
      <c r="D31" s="1"/>
      <c r="E31" s="1"/>
      <c r="F31" s="1"/>
      <c r="G31" s="1"/>
      <c r="H31" s="1"/>
    </row>
    <row r="32" spans="2:8" x14ac:dyDescent="0.4">
      <c r="B32" s="1"/>
      <c r="C32" s="1"/>
      <c r="D32" s="1"/>
      <c r="E32" s="1"/>
      <c r="F32" s="1"/>
      <c r="G32" s="1"/>
      <c r="H32" s="1"/>
    </row>
    <row r="33" spans="2:8" x14ac:dyDescent="0.4">
      <c r="B33" s="1"/>
      <c r="C33" s="1"/>
      <c r="D33" s="1"/>
      <c r="E33" s="1"/>
      <c r="F33" s="1"/>
      <c r="G33" s="1"/>
      <c r="H33" s="1"/>
    </row>
    <row r="34" spans="2:8" x14ac:dyDescent="0.4">
      <c r="B34" s="1"/>
      <c r="C34" s="1"/>
      <c r="D34" s="1"/>
      <c r="E34" s="1"/>
      <c r="F34" s="1"/>
      <c r="G34" s="1"/>
      <c r="H34" s="1"/>
    </row>
    <row r="35" spans="2:8" x14ac:dyDescent="0.4">
      <c r="B35" s="1"/>
      <c r="C35" s="1"/>
      <c r="D35" s="1"/>
      <c r="E35" s="1"/>
      <c r="F35" s="1"/>
      <c r="G35" s="1"/>
      <c r="H35" s="1"/>
    </row>
    <row r="36" spans="2:8" x14ac:dyDescent="0.4">
      <c r="B36" s="1"/>
      <c r="C36" s="1"/>
      <c r="D36" s="1"/>
      <c r="E36" s="1"/>
      <c r="F36" s="1"/>
      <c r="G36" s="1"/>
      <c r="H36" s="1"/>
    </row>
    <row r="37" spans="2:8" x14ac:dyDescent="0.4">
      <c r="B37" s="1"/>
      <c r="C37" s="1"/>
      <c r="D37" s="1"/>
      <c r="E37" s="1"/>
      <c r="F37" s="1"/>
      <c r="G37" s="1"/>
      <c r="H37" s="1"/>
    </row>
    <row r="38" spans="2:8" x14ac:dyDescent="0.4">
      <c r="B38" s="1"/>
      <c r="C38" s="1"/>
      <c r="D38" s="1"/>
      <c r="E38" s="1"/>
      <c r="F38" s="1"/>
      <c r="G38" s="1"/>
      <c r="H38" s="1"/>
    </row>
  </sheetData>
  <mergeCells count="2">
    <mergeCell ref="B2:H2"/>
    <mergeCell ref="D3:F4"/>
  </mergeCells>
  <phoneticPr fontId="2" type="noConversion"/>
  <pageMargins left="0.7" right="0.7" top="0.75" bottom="0.75" header="0.3" footer="0.3"/>
  <pageSetup orientation="landscape" r:id="rId1"/>
  <headerFooter>
    <oddHeader>&amp;CMiranda Crenshaw_x000D_CSC 101</oddHeader>
  </headerFooter>
  <colBreaks count="1" manualBreakCount="1">
    <brk id="3" min="4" max="17"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Vehicle Cost Analysis</vt:lpstr>
      <vt:lpstr>'Vehicle Cost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 Series</dc:creator>
  <cp:lastModifiedBy>haley weaver</cp:lastModifiedBy>
  <cp:lastPrinted>2009-12-10T04:32:26Z</cp:lastPrinted>
  <dcterms:created xsi:type="dcterms:W3CDTF">2009-12-10T04:08:22Z</dcterms:created>
  <dcterms:modified xsi:type="dcterms:W3CDTF">2025-04-30T18:05:21Z</dcterms:modified>
</cp:coreProperties>
</file>