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slicerCaches/slicerCache1.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pivotTables/pivotTable3.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166925"/>
  <mc:AlternateContent xmlns:mc="http://schemas.openxmlformats.org/markup-compatibility/2006">
    <mc:Choice Requires="x15">
      <x15ac:absPath xmlns:x15ac="http://schemas.microsoft.com/office/spreadsheetml/2010/11/ac" url="C:\Users\14702\Downloads\Advanced Excel\"/>
    </mc:Choice>
  </mc:AlternateContent>
  <xr:revisionPtr revIDLastSave="0" documentId="8_{28E7A460-C9FB-4A39-AD5C-645736D0042A}" xr6:coauthVersionLast="47" xr6:coauthVersionMax="47" xr10:uidLastSave="{00000000-0000-0000-0000-000000000000}"/>
  <bookViews>
    <workbookView xWindow="-98" yWindow="-98" windowWidth="21795" windowHeight="14235" activeTab="2" xr2:uid="{A904CCE8-6BCD-4071-9ABB-B0298A0663D5}"/>
  </bookViews>
  <sheets>
    <sheet name="Apparel" sheetId="1" r:id="rId1"/>
    <sheet name="Sales PivotTable" sheetId="5" r:id="rId2"/>
    <sheet name="Sale Prices" sheetId="6" r:id="rId3"/>
    <sheet name="Qtr1" sheetId="2" r:id="rId4"/>
    <sheet name="Employee" sheetId="3" r:id="rId5"/>
  </sheets>
  <definedNames>
    <definedName name="_xlcn.WorksheetConnection_Weaver_Exp22_Excel_Ch05_Cumulative_Merchandise.xlsxHOURS1" hidden="1">HOURS[]</definedName>
    <definedName name="_xlcn.WorksheetConnection_Weaver_Exp22_Excel_Ch05_Cumulative_Merchandise.xlsxNAMES1" hidden="1">NAMES[]</definedName>
    <definedName name="NativeTimeline_Month">#N/A</definedName>
    <definedName name="Slicer_Category">#N/A</definedName>
  </definedNames>
  <calcPr calcId="191029"/>
  <pivotCaches>
    <pivotCache cacheId="0" r:id="rId6"/>
    <pivotCache cacheId="1" r:id="rId7"/>
    <pivotCache cacheId="2" r:id="rId8"/>
  </pivotCaches>
  <extLst>
    <ext xmlns:x14="http://schemas.microsoft.com/office/spreadsheetml/2009/9/main" uri="{BBE1A952-AA13-448e-AADC-164F8A28A991}">
      <x14:slicerCaches>
        <x14:slicerCache r:id="rId9"/>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0"/>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NAMES" name="NAMES" connection="WorksheetConnection_Weaver_Exp22_Excel_Ch05_Cumulative_Merchandise.xlsx!NAMES"/>
          <x15:modelTable id="HOURS" name="HOURS" connection="WorksheetConnection_Weaver_Exp22_Excel_Ch05_Cumulative_Merchandise.xlsx!HOURS"/>
        </x15:modelTables>
        <x15:modelRelationships>
          <x15:modelRelationship fromTable="HOURS" fromColumn="ID" toTable="NAMES" toColumn="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8" i="1" l="1"/>
  <c r="E13" i="1"/>
  <c r="E9" i="1"/>
  <c r="E4" i="1"/>
  <c r="E19" i="1"/>
  <c r="E10" i="1"/>
  <c r="E20" i="1" s="1"/>
  <c r="H57" i="2"/>
  <c r="F57" i="2"/>
  <c r="H56" i="2"/>
  <c r="F56" i="2"/>
  <c r="H55" i="2"/>
  <c r="F55" i="2"/>
  <c r="H54" i="2"/>
  <c r="F54" i="2"/>
  <c r="H53" i="2"/>
  <c r="F53" i="2"/>
  <c r="H52" i="2"/>
  <c r="F52" i="2"/>
  <c r="H51" i="2"/>
  <c r="F51" i="2"/>
  <c r="H50" i="2"/>
  <c r="F50" i="2"/>
  <c r="H49" i="2"/>
  <c r="F49" i="2"/>
  <c r="H48" i="2"/>
  <c r="F48" i="2"/>
  <c r="H47" i="2"/>
  <c r="F47" i="2"/>
  <c r="H46" i="2"/>
  <c r="F46" i="2"/>
  <c r="H45" i="2"/>
  <c r="F45" i="2"/>
  <c r="H44" i="2"/>
  <c r="F44" i="2"/>
  <c r="H43" i="2"/>
  <c r="F43" i="2"/>
  <c r="H42" i="2"/>
  <c r="F42" i="2"/>
  <c r="H41" i="2"/>
  <c r="F41" i="2"/>
  <c r="H40" i="2"/>
  <c r="F40" i="2"/>
  <c r="H39" i="2"/>
  <c r="F39" i="2"/>
  <c r="H38" i="2"/>
  <c r="F38" i="2"/>
  <c r="H37" i="2"/>
  <c r="F37" i="2"/>
  <c r="H36" i="2"/>
  <c r="F36" i="2"/>
  <c r="H35" i="2"/>
  <c r="F35" i="2"/>
  <c r="H34" i="2"/>
  <c r="F34" i="2"/>
  <c r="H33" i="2"/>
  <c r="F33" i="2"/>
  <c r="H32" i="2"/>
  <c r="F32" i="2"/>
  <c r="H31" i="2"/>
  <c r="F31" i="2"/>
  <c r="H30" i="2"/>
  <c r="F30" i="2"/>
  <c r="H29" i="2"/>
  <c r="F29" i="2"/>
  <c r="H28" i="2"/>
  <c r="F28" i="2"/>
  <c r="H27" i="2"/>
  <c r="F27" i="2"/>
  <c r="H26" i="2"/>
  <c r="F26" i="2"/>
  <c r="H25" i="2"/>
  <c r="F25" i="2"/>
  <c r="H24" i="2"/>
  <c r="F24" i="2"/>
  <c r="H23" i="2"/>
  <c r="F23" i="2"/>
  <c r="H22" i="2"/>
  <c r="F22" i="2"/>
  <c r="H21" i="2"/>
  <c r="F21" i="2"/>
  <c r="H20" i="2"/>
  <c r="F20" i="2"/>
  <c r="H19" i="2"/>
  <c r="F19" i="2"/>
  <c r="H18" i="2"/>
  <c r="F18" i="2"/>
  <c r="H17" i="2"/>
  <c r="F17" i="2"/>
  <c r="H16" i="2"/>
  <c r="F16" i="2"/>
  <c r="H15" i="2"/>
  <c r="F15" i="2"/>
  <c r="H14" i="2"/>
  <c r="F14" i="2"/>
  <c r="H13" i="2"/>
  <c r="F13" i="2"/>
  <c r="H12" i="2"/>
  <c r="F12" i="2"/>
  <c r="H11" i="2"/>
  <c r="F11" i="2"/>
  <c r="H10" i="2"/>
  <c r="F10" i="2"/>
  <c r="H9" i="2"/>
  <c r="F9" i="2"/>
  <c r="H8" i="2"/>
  <c r="F8" i="2"/>
  <c r="H7" i="2"/>
  <c r="F7" i="2"/>
  <c r="H6" i="2"/>
  <c r="F6" i="2"/>
  <c r="H5" i="2"/>
  <c r="F5" i="2"/>
  <c r="H4" i="2"/>
  <c r="F4" i="2"/>
  <c r="F17" i="1"/>
  <c r="F8" i="1"/>
  <c r="F7" i="1"/>
  <c r="F16" i="1"/>
  <c r="F6" i="1"/>
  <c r="F9" i="1" s="1"/>
  <c r="F12" i="1"/>
  <c r="F5" i="1"/>
  <c r="F3" i="1"/>
  <c r="F15" i="1"/>
  <c r="F14" i="1"/>
  <c r="F18" i="1" s="1"/>
  <c r="F11" i="1"/>
  <c r="F13" i="1" s="1"/>
  <c r="F19" i="1" s="1"/>
  <c r="F2" i="1"/>
  <c r="H1" i="2"/>
  <c r="F4" i="1" l="1"/>
  <c r="F10" i="1" s="1"/>
  <c r="F20" i="1"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0B50647-F069-4971-AE26-C6F7EA24E241}"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661C76D0-CD61-4FD7-89A8-DAADB5EBEBA2}" name="WorksheetConnection_Weaver_Exp22_Excel_Ch05_Cumulative_Merchandise.xlsx!HOURS" type="102" refreshedVersion="8" minRefreshableVersion="5">
    <extLst>
      <ext xmlns:x15="http://schemas.microsoft.com/office/spreadsheetml/2010/11/main" uri="{DE250136-89BD-433C-8126-D09CA5730AF9}">
        <x15:connection id="HOURS">
          <x15:rangePr sourceName="_xlcn.WorksheetConnection_Weaver_Exp22_Excel_Ch05_Cumulative_Merchandise.xlsxHOURS1"/>
        </x15:connection>
      </ext>
    </extLst>
  </connection>
  <connection id="3" xr16:uid="{940FC5B6-85B7-45BC-8A34-2C10A3255CFC}" name="WorksheetConnection_Weaver_Exp22_Excel_Ch05_Cumulative_Merchandise.xlsx!NAMES" type="102" refreshedVersion="8" minRefreshableVersion="5">
    <extLst>
      <ext xmlns:x15="http://schemas.microsoft.com/office/spreadsheetml/2010/11/main" uri="{DE250136-89BD-433C-8126-D09CA5730AF9}">
        <x15:connection id="NAMES">
          <x15:rangePr sourceName="_xlcn.WorksheetConnection_Weaver_Exp22_Excel_Ch05_Cumulative_Merchandise.xlsxNAMES1"/>
        </x15:connection>
      </ext>
    </extLst>
  </connection>
</connections>
</file>

<file path=xl/sharedStrings.xml><?xml version="1.0" encoding="utf-8"?>
<sst xmlns="http://schemas.openxmlformats.org/spreadsheetml/2006/main" count="205" uniqueCount="63">
  <si>
    <t>Category</t>
  </si>
  <si>
    <t>Size/Details</t>
  </si>
  <si>
    <t>Week</t>
  </si>
  <si>
    <t>Price</t>
  </si>
  <si>
    <t>Qty Sold</t>
  </si>
  <si>
    <t>Gross Revenue</t>
  </si>
  <si>
    <t>Hoodie</t>
  </si>
  <si>
    <t>Youth</t>
  </si>
  <si>
    <t>Week 1</t>
  </si>
  <si>
    <t>Week 2</t>
  </si>
  <si>
    <t>T-shirt</t>
  </si>
  <si>
    <t>Youth Main Logo</t>
  </si>
  <si>
    <t>Adult Main Logo</t>
  </si>
  <si>
    <t xml:space="preserve">Adult </t>
  </si>
  <si>
    <t>Youth Touring Cities</t>
  </si>
  <si>
    <t>Adult Touring Cities</t>
  </si>
  <si>
    <t>March Gross Revenue:</t>
  </si>
  <si>
    <t>Product</t>
  </si>
  <si>
    <t>Month</t>
  </si>
  <si>
    <t>Cost</t>
  </si>
  <si>
    <t>Retail Price</t>
  </si>
  <si>
    <t>Markup Amount</t>
  </si>
  <si>
    <t>Apparel</t>
  </si>
  <si>
    <t>Hat</t>
  </si>
  <si>
    <t>T-shirt: Women's</t>
  </si>
  <si>
    <t>T-shirt: Men's</t>
  </si>
  <si>
    <t>T-shirt: Unisex</t>
  </si>
  <si>
    <t>T-shirt: Touring Cities</t>
  </si>
  <si>
    <t>T-shirt: Youth</t>
  </si>
  <si>
    <t>Souvenirs</t>
  </si>
  <si>
    <t>Ceramic Mug</t>
  </si>
  <si>
    <t>Ornament</t>
  </si>
  <si>
    <t>Keychain</t>
  </si>
  <si>
    <t>Insulated Water Bottle</t>
  </si>
  <si>
    <t>Necklace</t>
  </si>
  <si>
    <t>Stuffed Animal</t>
  </si>
  <si>
    <t>Magnet</t>
  </si>
  <si>
    <t>Media</t>
  </si>
  <si>
    <t>Book</t>
  </si>
  <si>
    <t>Cast Recording CD</t>
  </si>
  <si>
    <t>DVD Behind the Scenes</t>
  </si>
  <si>
    <t>Souvenir Program</t>
  </si>
  <si>
    <t>ID</t>
  </si>
  <si>
    <t>LastName</t>
  </si>
  <si>
    <t>Ezrah</t>
  </si>
  <si>
    <t>Bijou</t>
  </si>
  <si>
    <t>Skyler</t>
  </si>
  <si>
    <t>Jaden</t>
  </si>
  <si>
    <t>Hours</t>
  </si>
  <si>
    <t>Week 1 Total</t>
  </si>
  <si>
    <t>Week 2 Total</t>
  </si>
  <si>
    <t>Grand Total</t>
  </si>
  <si>
    <t>Hoodie Total</t>
  </si>
  <si>
    <t>T-shirt Total</t>
  </si>
  <si>
    <t>Row Labels</t>
  </si>
  <si>
    <t>Total Gross Revenue</t>
  </si>
  <si>
    <t>Total Qty Sold</t>
  </si>
  <si>
    <t>Sum of ID</t>
  </si>
  <si>
    <t>Sum of Week</t>
  </si>
  <si>
    <t>Monthly Hours</t>
  </si>
  <si>
    <t>Names</t>
  </si>
  <si>
    <t>Sale Prices</t>
  </si>
  <si>
    <t>Item Retail Price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</si>
</sst>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2" formatCode="_(&quot;$&quot;* #,##0_);_(&quot;$&quot;* \(#,##0\);_(&quot;$&quot;* &quot;-&quot;_);_(@_)"/>
    <numFmt numFmtId="44" formatCode="_(&quot;$&quot;* #,##0.00_);_(&quot;$&quot;* \(#,##0.00\);_(&quot;$&quot;* &quot;-&quot;??_);_(@_)"/>
    <numFmt numFmtId="164" formatCode="_(&quot;$&quot;* #,##0_);_(&quot;$&quot;* \(#,##0\);_(&quot;$&quot;* &quot;-&quot;??_);_(@_)"/>
    <numFmt numFmtId="165" formatCode="[$-409]mmmm\-yy;@"/>
  </numFmts>
  <fonts count="3" x14ac:knownFonts="1">
    <font>
      <sz val="11"/>
      <color theme="1"/>
      <name val="Calibri"/>
      <family val="2"/>
      <scheme val="minor"/>
    </font>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7" tint="0.79998168889431442"/>
        <bgColor indexed="64"/>
      </patternFill>
    </fill>
  </fills>
  <borders count="1">
    <border>
      <left/>
      <right/>
      <top/>
      <bottom/>
      <diagonal/>
    </border>
  </borders>
  <cellStyleXfs count="26">
    <xf numFmtId="0" fontId="0" fillId="0" borderId="0"/>
    <xf numFmtId="44"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44" fontId="1" fillId="0" borderId="0" applyFont="0" applyFill="0" applyBorder="0" applyAlignment="0" applyProtection="0"/>
    <xf numFmtId="0" fontId="1" fillId="0" borderId="0"/>
    <xf numFmtId="0" fontId="1" fillId="0" borderId="0"/>
    <xf numFmtId="0" fontId="1" fillId="0" borderId="0"/>
    <xf numFmtId="44" fontId="1" fillId="0" borderId="0" applyFont="0" applyFill="0" applyBorder="0" applyAlignment="0" applyProtection="0"/>
    <xf numFmtId="0" fontId="1" fillId="0" borderId="0"/>
    <xf numFmtId="0" fontId="1" fillId="0" borderId="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44" fontId="1" fillId="0" borderId="0" applyFont="0" applyFill="0" applyBorder="0" applyAlignment="0" applyProtection="0"/>
    <xf numFmtId="0" fontId="1" fillId="0" borderId="0"/>
    <xf numFmtId="0" fontId="1" fillId="0" borderId="0"/>
  </cellStyleXfs>
  <cellXfs count="24">
    <xf numFmtId="0" fontId="0" fillId="0" borderId="0" xfId="0"/>
    <xf numFmtId="0" fontId="0" fillId="0" borderId="0" xfId="0" applyAlignment="1">
      <alignment horizontal="center" vertical="top"/>
    </xf>
    <xf numFmtId="0" fontId="0" fillId="2" borderId="0" xfId="0" applyFill="1" applyAlignment="1">
      <alignment horizontal="right"/>
    </xf>
    <xf numFmtId="164" fontId="0" fillId="2" borderId="0" xfId="1" applyNumberFormat="1" applyFont="1" applyFill="1"/>
    <xf numFmtId="0" fontId="2" fillId="2" borderId="0" xfId="0" applyFont="1" applyFill="1" applyAlignment="1">
      <alignment horizontal="center" wrapText="1"/>
    </xf>
    <xf numFmtId="165" fontId="0" fillId="0" borderId="0" xfId="0" applyNumberFormat="1"/>
    <xf numFmtId="44" fontId="0" fillId="0" borderId="0" xfId="1" applyFont="1" applyFill="1"/>
    <xf numFmtId="44" fontId="1" fillId="0" borderId="0" xfId="1" applyFont="1"/>
    <xf numFmtId="44" fontId="0" fillId="0" borderId="0" xfId="1" applyFont="1"/>
    <xf numFmtId="0" fontId="0" fillId="0" borderId="0" xfId="0" applyAlignment="1">
      <alignment horizontal="center"/>
    </xf>
    <xf numFmtId="0" fontId="1" fillId="0" borderId="0" xfId="18"/>
    <xf numFmtId="0" fontId="2" fillId="0" borderId="0" xfId="19" applyFont="1"/>
    <xf numFmtId="0" fontId="2" fillId="0" borderId="0" xfId="20" applyFont="1" applyAlignment="1">
      <alignment horizontal="center" vertical="top"/>
    </xf>
    <xf numFmtId="0" fontId="2" fillId="0" borderId="0" xfId="21" applyFont="1" applyAlignment="1">
      <alignment horizontal="center"/>
    </xf>
    <xf numFmtId="0" fontId="1" fillId="0" borderId="0" xfId="22" applyAlignment="1">
      <alignment horizontal="center" vertical="top"/>
    </xf>
    <xf numFmtId="164" fontId="1" fillId="0" borderId="0" xfId="23" applyNumberFormat="1" applyFont="1"/>
    <xf numFmtId="164" fontId="1" fillId="0" borderId="0" xfId="24" applyNumberFormat="1"/>
    <xf numFmtId="0" fontId="1" fillId="2" borderId="0" xfId="25" applyFill="1"/>
    <xf numFmtId="0" fontId="2" fillId="0" borderId="0" xfId="22" applyFont="1" applyAlignment="1">
      <alignment horizontal="center" vertical="top"/>
    </xf>
    <xf numFmtId="0" fontId="2" fillId="0" borderId="0" xfId="18" applyFont="1"/>
    <xf numFmtId="0" fontId="0" fillId="0" borderId="0" xfId="0" pivotButton="1"/>
    <xf numFmtId="0" fontId="0" fillId="0" borderId="0" xfId="0" applyAlignment="1">
      <alignment horizontal="left"/>
    </xf>
    <xf numFmtId="42" fontId="0" fillId="0" borderId="0" xfId="0" applyNumberFormat="1"/>
    <xf numFmtId="3" fontId="0" fillId="0" borderId="0" xfId="0" applyNumberFormat="1"/>
  </cellXfs>
  <cellStyles count="26">
    <cellStyle name="2U/NTMWtgqNLBWdv51sknzxwy0rXB9pvGVdwEhvnPAHzAc9qOsiX0yvvfOFff4lOw0hxTaCIRLcvW1fC5ZziWrYuxmgO6wG8-~d3nPBZO6eL50Oij+JQClcA==" xfId="17" xr:uid="{00000000-0005-0000-0000-000011000000}"/>
    <cellStyle name="7LM3V2OFhx4ht9j42Vy4kLdSPoE6LfKe76Ra+qwtBb3HCdH8KZN8O4+Yqxl1eGrCT6NiuMGb7ojbxh2kuPHFPy+JWcKl/r/I-~uo+apiKFMMcmQbP+Y/K+zg==" xfId="16" xr:uid="{00000000-0005-0000-0000-000010000000}"/>
    <cellStyle name="9yPJbbMBkxDL9i+C2It4F2XqXwSbcfTlh3JEEbOwniMs9vBb8h5hM08S6WiHzMbINVsADtyYy4IhC8Zqv7kToTSBk2cTXeno-~xpRyyLD8qlFmMXVzaWXksA==" xfId="24" xr:uid="{00000000-0005-0000-0000-000018000000}"/>
    <cellStyle name="AeXdZWL5fHLuQOSiTASglCtuRqDEKlc8zme573FvJK25NkMdZ74JRTprgn8DEFJunkqSwqO74k/L/cKMYsflQX6sTqC9aq/R-~u3mD1etCQKytiiZOIUWFig==" xfId="14" xr:uid="{00000000-0005-0000-0000-00000E000000}"/>
    <cellStyle name="aZm5cWCv4PWZOqorOzwRne1JL6QjSqAzqj2BTMiqtPauxkrpviizMaBPSvv7KL/q+2aRtUfZPMcixMbb6nx7uG+n7fYl7TQo-~aMRX6cBiuuAKnvPBPan9yQ==" xfId="13" xr:uid="{00000000-0005-0000-0000-00000D000000}"/>
    <cellStyle name="Currency" xfId="1" builtinId="4"/>
    <cellStyle name="DCu2OwjvSz2v8NKtp+Gt5cuBEn+caO46KcXxF//nOozvVwzM0FPKBuk9nR/exeTa3Ymmb7C8z34LJHKi4WCap1hSoZTcgs3e-~nHQYaO5Jg1LPabeqc01WkQ==" xfId="6" xr:uid="{00000000-0005-0000-0000-000006000000}"/>
    <cellStyle name="fkp5OvVud22q96VNCSB/kRsUH45TZu/5P+f2w8n+j3f710kHZaQQDJSNaLU4v1F5LUPHZlTOYr6Ku/9yquvYe3LBRQM6SMaH-~AHPwSoV1klK4I7bqn0vKBg==" xfId="10" xr:uid="{00000000-0005-0000-0000-00000A000000}"/>
    <cellStyle name="FUR3gmgzX970LsoYyneOIoh0GOlwQLP/sM+/2iTzF4z3JaG2XSUdgp0mI2K2EiBFpd+CAQc+6c4lQk2DXisUTGTVUuOVFguG-~dRoDa/JR3wDHDGlPZpj+WQ==" xfId="5" xr:uid="{00000000-0005-0000-0000-000005000000}"/>
    <cellStyle name="gm32YtRyl8ajXAvmPRpLVKvsIA6JILregOrT9N7EAbI+f+JOg8clIqWCS+cbrwVm8a5bKLHELYcI1bXWwl3dXpJZg71Mbqbs-~vbatbOSNUiDI2ok4FhbyZA==" xfId="15" xr:uid="{00000000-0005-0000-0000-00000F000000}"/>
    <cellStyle name="J9zh+obGYm2BUJRa6KH+Z+JDUAmWuxbkrVDowtERB5/icTgEoyXpZJdqKyRcodkJnE76ahEgpkFkLLZQBOXdbaNv1CysTzgO-~jThfShMYDkr4tKaFn/psog==" xfId="20" xr:uid="{00000000-0005-0000-0000-000014000000}"/>
    <cellStyle name="m9xHZJ4cG+RpC3ebOm9S33JcW7Ao1cKxK7ZSrvAxxcshx5J6bHiX11TaQVlHzxSU4uElUXYbhpcwdDqTJWRyHjSUbgmY9LSk-~0uFzLILDYbUS+ayIupHCrg==" xfId="12" xr:uid="{00000000-0005-0000-0000-00000C000000}"/>
    <cellStyle name="mH0ymnRmXCBswHu3GsuMAbMB6quBeBLPheDjvt1daq281lLlzdgNlXscsl9/dW+abDx5ZvHUHNm4otDOCRTQxMTQxhlv+yye-~LWcLL1QDIz2dtjNxbaHD5Q==" xfId="18" xr:uid="{00000000-0005-0000-0000-000012000000}"/>
    <cellStyle name="Normal" xfId="0" builtinId="0"/>
    <cellStyle name="oGPqI3bCQW8vy0065lVPyM089lTHzxajiLzcvTGwIpwdalq7ickfG7Q+vL+BdEpfagGUxcNWLYTWZ1Uf/fEgc/2+dvihGKPh-~933Swza2nQXr6U1wE4yERg==" xfId="23" xr:uid="{00000000-0005-0000-0000-000017000000}"/>
    <cellStyle name="QrjA9jcdzrkD2lsyJyinztlvX4pff3qWiRX8mlJJU8DxXQt48hrYpL2dAeenPTLWpo6g7wln/Ot6la7eExwXbTOBg/l4Qpo4-~XkaFtmQQSFEDOSd2m/OBMA==" xfId="3" xr:uid="{00000000-0005-0000-0000-000003000000}"/>
    <cellStyle name="QZfl0iUsHwiUXWNqaY0hZKuJF9h9SJD4oLuUbzND3eX6Gpsbz7zr9GFa/jGzK9rBw80gRNgnmLzhnszZUgNccV/IaYOdpDyK-~O4wXALcUdr/wRYd0VlLG0A==" xfId="21" xr:uid="{00000000-0005-0000-0000-000015000000}"/>
    <cellStyle name="rNeHIFVr4WkxFVmO0D0JHBfWQG2IvkAN18bB009HFfQ3PPuFbASBUhqmwwJtmMOuA4zdmMw+OZLpUgH/zN3PZWMqoC5Z8NfP-~W/Z852wmi4R5ORVUjJ/gAw==" xfId="19" xr:uid="{00000000-0005-0000-0000-000013000000}"/>
    <cellStyle name="rwXejzewq3i7I45oIvgyZnjG9CyEMHpRi6SDslGlk0uzkLN8DI8gIxGH0IwuJ32phVjK28NsN2qY7K1VHPLDWjgcr6Grc1U2-~sHXk/ZLjHY1RBt5k9HG2kw==" xfId="22" xr:uid="{00000000-0005-0000-0000-000016000000}"/>
    <cellStyle name="SQINsGQa9v8I05gSknFwdMRVdVf92DCe5MotKiJWBs76lMHRfi4SpgHlDtsL264xRJFF8t5LCCV35Ry+5a86s1WfinF0a4JV-~PkvpAYnk24A/FjFKS2blXw==" xfId="9" xr:uid="{00000000-0005-0000-0000-000009000000}"/>
    <cellStyle name="T468xp87Q84LcD2tp7Zn0kUfyhZgU//h6OhSTO6aa8Mx26R27qIx30doXTDosDM6gokx2Ww1K0m/X34exR/EN7ehmufkJBIV-~uP4ag5zYZatiH7cu63fn4g==" xfId="7" xr:uid="{00000000-0005-0000-0000-000007000000}"/>
    <cellStyle name="tPh12ExV2hi0yd4AOrMhDupfSbURehPCtdyXBmMKu6EjNUnhWG2irocaSvZMV6wWB5JZrT5kQ7rZrwYGUtG+AZgr/dEWxaVU-~FL76QYYTD1+gFE+4CXODEw==" xfId="25" xr:uid="{00000000-0005-0000-0000-000019000000}"/>
    <cellStyle name="VNd3cMK8L6iQDU+LxZyRba9F/dYDSudj4yPUL3NAMPMJu+0p5lAaT7peM3LX8P+7h6hvjcNPnEhITixNziKf1p/WPU0zOQwu-~sGTU0lO6CUEFNXDkrvPJFg==" xfId="11" xr:uid="{00000000-0005-0000-0000-00000B000000}"/>
    <cellStyle name="wskB7R5lxYq6xWPMJ8lNyatDhJ5YVdY3quNrrX9bu34JeZTew5a3mLOxMzDNvum/g6cSYvQQ5kXos3NwzY6dobL+JhOMxSeZ-~0aya0ix0Q12VqcOKzV56vw==" xfId="2" xr:uid="{00000000-0005-0000-0000-000002000000}"/>
    <cellStyle name="XALfWJq2l+QG1J5nVE4jedS8LOGrKJAx78sE0AVIIU0+7MrtGOaSGjM97bqvrPPm8Fp4ewm18JgHO3dUskx/l75hz7XmmO/Y-~ay20NWSLHYeNey9uzcykzg==" xfId="4" xr:uid="{00000000-0005-0000-0000-000004000000}"/>
    <cellStyle name="XO1sB16KxfIw+iEOWBgR3XbVUaRl6lbD9Km3mg2pE8BHaqvw8MuALUZFFMQ49tyRHT6KLWmdywZcsrz8hbkpDRKqD4ZFQCPc-~KpBypZfptEGRS73Q5Dxp1w==" xfId="8" xr:uid="{00000000-0005-0000-0000-000008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3.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connections" Target="connections.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powerPivotData" Target="model/item.data"/><Relationship Id="rId10" Type="http://schemas.microsoft.com/office/2011/relationships/timelineCache" Target="timelineCaches/timelineCache1.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[Regional Merchandise Review - Pivot Tables.xlsx]Sales PivotTable!Qtr1 Sales</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Gross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s>
    <c:plotArea>
      <c:layout/>
      <c:pieChart>
        <c:varyColors val="1"/>
        <c:ser>
          <c:idx val="0"/>
          <c:order val="0"/>
          <c:tx>
            <c:strRef>
              <c:f>'Sales PivotTable'!$B$3</c:f>
              <c:strCache>
                <c:ptCount val="1"/>
                <c:pt idx="0">
                  <c:v>Total Gross Revenue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63D-479C-AFCD-5DD0CF52560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63D-479C-AFCD-5DD0CF52560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63D-479C-AFCD-5DD0CF52560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showLeaderLines val="0"/>
            <c:extLst>
              <c:ext xmlns:c15="http://schemas.microsoft.com/office/drawing/2012/chart" uri="{CE6537A1-D6FC-4f65-9D91-7224C49458BB}"/>
            </c:extLst>
          </c:dLbls>
          <c:cat>
            <c:strRef>
              <c:f>'Sales PivotTable'!$A$4:$A$7</c:f>
              <c:strCache>
                <c:ptCount val="3"/>
                <c:pt idx="0">
                  <c:v>Apparel</c:v>
                </c:pt>
                <c:pt idx="1">
                  <c:v>Media</c:v>
                </c:pt>
                <c:pt idx="2">
                  <c:v>Souvenirs</c:v>
                </c:pt>
              </c:strCache>
            </c:strRef>
          </c:cat>
          <c:val>
            <c:numRef>
              <c:f>'Sales PivotTable'!$B$4:$B$7</c:f>
              <c:numCache>
                <c:formatCode>_("$"* #,##0_);_("$"* \(#,##0\);_("$"* "-"_);_(@_)</c:formatCode>
                <c:ptCount val="3"/>
                <c:pt idx="0">
                  <c:v>45750</c:v>
                </c:pt>
                <c:pt idx="1">
                  <c:v>22685</c:v>
                </c:pt>
                <c:pt idx="2">
                  <c:v>27135</c:v>
                </c:pt>
              </c:numCache>
            </c:numRef>
          </c:val>
          <c:extLst>
            <c:ext xmlns:c16="http://schemas.microsoft.com/office/drawing/2014/chart" uri="{C3380CC4-5D6E-409C-BE32-E72D297353CC}">
              <c16:uniqueId val="{00000000-D2C8-48AC-B3B4-A0BB49F1A950}"/>
            </c:ext>
          </c:extLst>
        </c:ser>
        <c:ser>
          <c:idx val="1"/>
          <c:order val="1"/>
          <c:tx>
            <c:strRef>
              <c:f>'Sales PivotTable'!$C$3</c:f>
              <c:strCache>
                <c:ptCount val="1"/>
                <c:pt idx="0">
                  <c:v>Total Qty Sold</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7-D63D-479C-AFCD-5DD0CF52560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9-D63D-479C-AFCD-5DD0CF52560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B-D63D-479C-AFCD-5DD0CF52560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'Sales PivotTable'!$A$4:$A$7</c:f>
              <c:strCache>
                <c:ptCount val="3"/>
                <c:pt idx="0">
                  <c:v>Apparel</c:v>
                </c:pt>
                <c:pt idx="1">
                  <c:v>Media</c:v>
                </c:pt>
                <c:pt idx="2">
                  <c:v>Souvenirs</c:v>
                </c:pt>
              </c:strCache>
            </c:strRef>
          </c:cat>
          <c:val>
            <c:numRef>
              <c:f>'Sales PivotTable'!$C$4:$C$7</c:f>
              <c:numCache>
                <c:formatCode>#,##0</c:formatCode>
                <c:ptCount val="3"/>
                <c:pt idx="0">
                  <c:v>1221</c:v>
                </c:pt>
                <c:pt idx="1">
                  <c:v>908</c:v>
                </c:pt>
                <c:pt idx="2">
                  <c:v>1161</c:v>
                </c:pt>
              </c:numCache>
            </c:numRef>
          </c:val>
          <c:extLst>
            <c:ext xmlns:c16="http://schemas.microsoft.com/office/drawing/2014/chart" uri="{C3380CC4-5D6E-409C-BE32-E72D297353CC}">
              <c16:uniqueId val="{00000001-D2C8-48AC-B3B4-A0BB49F1A950}"/>
            </c:ext>
          </c:extLst>
        </c:ser>
        <c:dLbls>
          <c:dLblPos val="bestFit"/>
          <c:showLegendKey val="0"/>
          <c:showVal val="1"/>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45243</xdr:colOff>
      <xdr:row>0</xdr:row>
      <xdr:rowOff>9525</xdr:rowOff>
    </xdr:from>
    <xdr:to>
      <xdr:col>8</xdr:col>
      <xdr:colOff>372903</xdr:colOff>
      <xdr:row>15</xdr:row>
      <xdr:rowOff>38100</xdr:rowOff>
    </xdr:to>
    <xdr:graphicFrame macro="">
      <xdr:nvGraphicFramePr>
        <xdr:cNvPr id="10" name="Chart 9">
          <a:extLst>
            <a:ext uri="{FF2B5EF4-FFF2-40B4-BE49-F238E27FC236}">
              <a16:creationId xmlns:a16="http://schemas.microsoft.com/office/drawing/2014/main" id="{3378DBFA-950C-2895-EEBC-4F62D590B67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8</xdr:row>
      <xdr:rowOff>19049</xdr:rowOff>
    </xdr:from>
    <xdr:to>
      <xdr:col>3</xdr:col>
      <xdr:colOff>31432</xdr:colOff>
      <xdr:row>15</xdr:row>
      <xdr:rowOff>123824</xdr:rowOff>
    </xdr:to>
    <mc:AlternateContent xmlns:mc="http://schemas.openxmlformats.org/markup-compatibility/2006" xmlns:tsle="http://schemas.microsoft.com/office/drawing/2012/timeslicer">
      <mc:Choice Requires="tsle">
        <xdr:graphicFrame macro="">
          <xdr:nvGraphicFramePr>
            <xdr:cNvPr id="2" name="Month">
              <a:extLst>
                <a:ext uri="{FF2B5EF4-FFF2-40B4-BE49-F238E27FC236}">
                  <a16:creationId xmlns:a16="http://schemas.microsoft.com/office/drawing/2014/main" id="{3C0B3F10-5E2A-66AF-382A-DAE188419E3D}"/>
                </a:ext>
              </a:extLst>
            </xdr:cNvPr>
            <xdr:cNvGraphicFramePr/>
          </xdr:nvGraphicFramePr>
          <xdr:xfrm>
            <a:off x="0" y="0"/>
            <a:ext cx="0" cy="0"/>
          </xdr:xfrm>
          <a:graphic>
            <a:graphicData uri="http://schemas.microsoft.com/office/drawing/2012/timeslicer">
              <tsle:timeslicer name="Month"/>
            </a:graphicData>
          </a:graphic>
        </xdr:graphicFrame>
      </mc:Choice>
      <mc:Fallback xmlns="">
        <xdr:sp macro="" textlink="">
          <xdr:nvSpPr>
            <xdr:cNvPr id="0" name=""/>
            <xdr:cNvSpPr>
              <a:spLocks noTextEdit="1"/>
            </xdr:cNvSpPr>
          </xdr:nvSpPr>
          <xdr:spPr>
            <a:xfrm>
              <a:off x="0" y="1466849"/>
              <a:ext cx="3017520"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42862</xdr:colOff>
      <xdr:row>0</xdr:row>
      <xdr:rowOff>9525</xdr:rowOff>
    </xdr:from>
    <xdr:to>
      <xdr:col>6</xdr:col>
      <xdr:colOff>290512</xdr:colOff>
      <xdr:row>7</xdr:row>
      <xdr:rowOff>22860</xdr:rowOff>
    </xdr:to>
    <mc:AlternateContent xmlns:mc="http://schemas.openxmlformats.org/markup-compatibility/2006" xmlns:a14="http://schemas.microsoft.com/office/drawing/2010/main">
      <mc:Choice Requires="a14">
        <xdr:graphicFrame macro="">
          <xdr:nvGraphicFramePr>
            <xdr:cNvPr id="2" name="Category">
              <a:extLst>
                <a:ext uri="{FF2B5EF4-FFF2-40B4-BE49-F238E27FC236}">
                  <a16:creationId xmlns:a16="http://schemas.microsoft.com/office/drawing/2014/main" id="{C492AC8F-DFE5-15B2-2B27-3E86166B41C5}"/>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4224337" y="9525"/>
              <a:ext cx="1543050" cy="12801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14702" refreshedDate="45798.846005555555" createdVersion="8" refreshedVersion="8" minRefreshableVersion="3" recordCount="54" xr:uid="{F3070231-CE29-4D9D-937F-EC639D5D6BD6}">
  <cacheSource type="worksheet">
    <worksheetSource ref="A3:H57" sheet="Qtr1"/>
  </cacheSource>
  <cacheFields count="8">
    <cacheField name="Category" numFmtId="0">
      <sharedItems count="3">
        <s v="Apparel"/>
        <s v="Souvenirs"/>
        <s v="Media"/>
      </sharedItems>
    </cacheField>
    <cacheField name="Product" numFmtId="0">
      <sharedItems/>
    </cacheField>
    <cacheField name="Month" numFmtId="165">
      <sharedItems containsSemiMixedTypes="0" containsNonDate="0" containsDate="1" containsString="0" minDate="2024-01-31T00:00:00" maxDate="2024-04-01T00:00:00" count="3">
        <d v="2024-01-31T00:00:00"/>
        <d v="2024-02-29T00:00:00"/>
        <d v="2024-03-31T00:00:00"/>
      </sharedItems>
    </cacheField>
    <cacheField name="Cost" numFmtId="44">
      <sharedItems containsSemiMixedTypes="0" containsString="0" containsNumber="1" minValue="1.25" maxValue="25.25"/>
    </cacheField>
    <cacheField name="Retail Price" numFmtId="164">
      <sharedItems containsSemiMixedTypes="0" containsString="0" containsNumber="1" containsInteger="1" minValue="10" maxValue="70"/>
    </cacheField>
    <cacheField name="Markup Amount" numFmtId="44">
      <sharedItems containsSemiMixedTypes="0" containsString="0" containsNumber="1" minValue="8.75" maxValue="44.75"/>
    </cacheField>
    <cacheField name="Qty Sold" numFmtId="0">
      <sharedItems containsSemiMixedTypes="0" containsString="0" containsNumber="1" containsInteger="1" minValue="31" maxValue="541"/>
    </cacheField>
    <cacheField name="Gross Revenue" numFmtId="164">
      <sharedItems containsSemiMixedTypes="0" containsString="0" containsNumber="1" containsInteger="1" minValue="620" maxValue="22750"/>
    </cacheField>
  </cacheFields>
  <extLst>
    <ext xmlns:x14="http://schemas.microsoft.com/office/spreadsheetml/2009/9/main" uri="{725AE2AE-9491-48be-B2B4-4EB974FC3084}">
      <x14:pivotCacheDefinition pivotCacheId="455115336"/>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14702" refreshedDate="45798.866040393521" createdVersion="8" refreshedVersion="8" minRefreshableVersion="3" recordCount="54" xr:uid="{53180250-1676-4419-97AA-8D4B004E5415}">
  <cacheSource type="worksheet">
    <worksheetSource ref="A3:H57" sheet="Qtr1"/>
  </cacheSource>
  <cacheFields count="9">
    <cacheField name="Category" numFmtId="0">
      <sharedItems count="3">
        <s v="Apparel"/>
        <s v="Souvenirs"/>
        <s v="Media"/>
      </sharedItems>
    </cacheField>
    <cacheField name="Product" numFmtId="0">
      <sharedItems count="18">
        <s v="Hat"/>
        <s v="Hoodie"/>
        <s v="T-shirt: Women's"/>
        <s v="T-shirt: Men's"/>
        <s v="T-shirt: Unisex"/>
        <s v="T-shirt: Touring Cities"/>
        <s v="T-shirt: Youth"/>
        <s v="Ceramic Mug"/>
        <s v="Ornament"/>
        <s v="Keychain"/>
        <s v="Insulated Water Bottle"/>
        <s v="Necklace"/>
        <s v="Stuffed Animal"/>
        <s v="Magnet"/>
        <s v="Book"/>
        <s v="Cast Recording CD"/>
        <s v="DVD Behind the Scenes"/>
        <s v="Souvenir Program"/>
      </sharedItems>
    </cacheField>
    <cacheField name="Month" numFmtId="165">
      <sharedItems containsSemiMixedTypes="0" containsNonDate="0" containsDate="1" containsString="0" minDate="2024-01-31T00:00:00" maxDate="2024-04-01T00:00:00"/>
    </cacheField>
    <cacheField name="Cost" numFmtId="44">
      <sharedItems containsSemiMixedTypes="0" containsString="0" containsNumber="1" minValue="1.25" maxValue="25.25"/>
    </cacheField>
    <cacheField name="Retail Price" numFmtId="164">
      <sharedItems containsSemiMixedTypes="0" containsString="0" containsNumber="1" containsInteger="1" minValue="10" maxValue="70"/>
    </cacheField>
    <cacheField name="Markup Amount" numFmtId="44">
      <sharedItems containsSemiMixedTypes="0" containsString="0" containsNumber="1" minValue="8.75" maxValue="44.75"/>
    </cacheField>
    <cacheField name="Qty Sold" numFmtId="0">
      <sharedItems containsSemiMixedTypes="0" containsString="0" containsNumber="1" containsInteger="1" minValue="31" maxValue="541"/>
    </cacheField>
    <cacheField name="Gross Revenue" numFmtId="164">
      <sharedItems containsSemiMixedTypes="0" containsString="0" containsNumber="1" containsInteger="1" minValue="620" maxValue="22750"/>
    </cacheField>
    <cacheField name="Sale Price" numFmtId="0" formula="'Retail Price'*0.85" databaseField="0"/>
  </cacheFields>
  <extLst>
    <ext xmlns:x14="http://schemas.microsoft.com/office/spreadsheetml/2009/9/main" uri="{725AE2AE-9491-48be-B2B4-4EB974FC3084}">
      <x14:pivotCacheDefinition pivotCacheId="1960312259"/>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14702" refreshedDate="45798.905631134257" backgroundQuery="1" createdVersion="8" refreshedVersion="8" minRefreshableVersion="3" recordCount="0" supportSubquery="1" supportAdvancedDrill="1" xr:uid="{DE488F81-1ADF-4638-9C32-14ED78EE534A}">
  <cacheSource type="external" connectionId="1"/>
  <cacheFields count="5">
    <cacheField name="[Measures].[Sum of ID 2]" caption="Sum of ID 2" numFmtId="0" hierarchy="10" level="32767"/>
    <cacheField name="[Measures].[Sum of Week]" caption="Sum of Week" numFmtId="0" hierarchy="11" level="32767"/>
    <cacheField name="[Measures].[Sum of Hours]" caption="Sum of Hours" numFmtId="0" hierarchy="9" level="32767"/>
    <cacheField name="[Measures].[Sum of ID]" caption="Sum of ID" numFmtId="0" hierarchy="8" level="32767"/>
    <cacheField name="[NAMES].[LastName].[LastName]" caption="LastName" numFmtId="0" hierarchy="4" level="1">
      <sharedItems count="4">
        <s v="Bijou"/>
        <s v="Ezrah"/>
        <s v="Jaden"/>
        <s v="Skyler"/>
      </sharedItems>
    </cacheField>
  </cacheFields>
  <cacheHierarchies count="12">
    <cacheHierarchy uniqueName="[HOURS].[ID]" caption="ID" attribute="1" defaultMemberUniqueName="[HOURS].[ID].[All]" allUniqueName="[HOURS].[ID].[All]" dimensionUniqueName="[HOURS]" displayFolder="" count="0" memberValueDatatype="20" unbalanced="0"/>
    <cacheHierarchy uniqueName="[HOURS].[Week]" caption="Week" attribute="1" defaultMemberUniqueName="[HOURS].[Week].[All]" allUniqueName="[HOURS].[Week].[All]" dimensionUniqueName="[HOURS]" displayFolder="" count="0" memberValueDatatype="20" unbalanced="0"/>
    <cacheHierarchy uniqueName="[HOURS].[Hours]" caption="Hours" attribute="1" defaultMemberUniqueName="[HOURS].[Hours].[All]" allUniqueName="[HOURS].[Hours].[All]" dimensionUniqueName="[HOURS]" displayFolder="" count="0" memberValueDatatype="20" unbalanced="0"/>
    <cacheHierarchy uniqueName="[NAMES].[ID]" caption="ID" attribute="1" defaultMemberUniqueName="[NAMES].[ID].[All]" allUniqueName="[NAMES].[ID].[All]" dimensionUniqueName="[NAMES]" displayFolder="" count="0" memberValueDatatype="20" unbalanced="0"/>
    <cacheHierarchy uniqueName="[NAMES].[LastName]" caption="LastName" attribute="1" defaultMemberUniqueName="[NAMES].[LastName].[All]" allUniqueName="[NAMES].[LastName].[All]" dimensionUniqueName="[NAMES]" displayFolder="" count="2" memberValueDatatype="130" unbalanced="0">
      <fieldsUsage count="2">
        <fieldUsage x="-1"/>
        <fieldUsage x="4"/>
      </fieldsUsage>
    </cacheHierarchy>
    <cacheHierarchy uniqueName="[Measures].[__XL_Count HOURS]" caption="__XL_Count HOURS" measure="1" displayFolder="" measureGroup="HOURS" count="0" hidden="1"/>
    <cacheHierarchy uniqueName="[Measures].[__XL_Count NAMES]" caption="__XL_Count NAMES" measure="1" displayFolder="" measureGroup="NAMES" count="0" hidden="1"/>
    <cacheHierarchy uniqueName="[Measures].[__No measures defined]" caption="__No measures defined" measure="1" displayFolder="" count="0" hidden="1"/>
    <cacheHierarchy uniqueName="[Measures].[Sum of ID]" caption="Sum of ID" measure="1" displayFolder="" measureGroup="NAMES" count="0" oneField="1" hidden="1">
      <fieldsUsage count="1">
        <fieldUsage x="3"/>
      </fieldsUsage>
      <extLst>
        <ext xmlns:x15="http://schemas.microsoft.com/office/spreadsheetml/2010/11/main" uri="{B97F6D7D-B522-45F9-BDA1-12C45D357490}">
          <x15:cacheHierarchy aggregatedColumn="3"/>
        </ext>
      </extLst>
    </cacheHierarchy>
    <cacheHierarchy uniqueName="[Measures].[Sum of Hours]" caption="Sum of Hours" measure="1" displayFolder="" measureGroup="HOURS" count="0" oneField="1" hidden="1">
      <fieldsUsage count="1">
        <fieldUsage x="2"/>
      </fieldsUsage>
      <extLst>
        <ext xmlns:x15="http://schemas.microsoft.com/office/spreadsheetml/2010/11/main" uri="{B97F6D7D-B522-45F9-BDA1-12C45D357490}">
          <x15:cacheHierarchy aggregatedColumn="2"/>
        </ext>
      </extLst>
    </cacheHierarchy>
    <cacheHierarchy uniqueName="[Measures].[Sum of ID 2]" caption="Sum of ID 2" measure="1" displayFolder="" measureGroup="HOURS" count="0" oneField="1" hidden="1">
      <fieldsUsage count="1">
        <fieldUsage x="0"/>
      </fieldsUsage>
      <extLst>
        <ext xmlns:x15="http://schemas.microsoft.com/office/spreadsheetml/2010/11/main" uri="{B97F6D7D-B522-45F9-BDA1-12C45D357490}">
          <x15:cacheHierarchy aggregatedColumn="0"/>
        </ext>
      </extLst>
    </cacheHierarchy>
    <cacheHierarchy uniqueName="[Measures].[Sum of Week]" caption="Sum of Week" measure="1" displayFolder="" measureGroup="HOURS" count="0" oneField="1" hidden="1">
      <fieldsUsage count="1">
        <fieldUsage x="1"/>
      </fieldsUsage>
      <extLst>
        <ext xmlns:x15="http://schemas.microsoft.com/office/spreadsheetml/2010/11/main" uri="{B97F6D7D-B522-45F9-BDA1-12C45D357490}">
          <x15:cacheHierarchy aggregatedColumn="1"/>
        </ext>
      </extLst>
    </cacheHierarchy>
  </cacheHierarchies>
  <kpis count="0"/>
  <dimensions count="3">
    <dimension name="HOURS" uniqueName="[HOURS]" caption="HOURS"/>
    <dimension measure="1" name="Measures" uniqueName="[Measures]" caption="Measures"/>
    <dimension name="NAMES" uniqueName="[NAMES]" caption="NAMES"/>
  </dimensions>
  <measureGroups count="2">
    <measureGroup name="HOURS" caption="HOURS"/>
    <measureGroup name="NAMES" caption="NAMES"/>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4">
  <r>
    <x v="0"/>
    <s v="Hat"/>
    <x v="0"/>
    <n v="5.95"/>
    <n v="20"/>
    <n v="14.05"/>
    <n v="31"/>
    <n v="620"/>
  </r>
  <r>
    <x v="0"/>
    <s v="Hoodie"/>
    <x v="0"/>
    <n v="25.25"/>
    <n v="70"/>
    <n v="44.75"/>
    <n v="325"/>
    <n v="22750"/>
  </r>
  <r>
    <x v="0"/>
    <s v="T-shirt: Women's"/>
    <x v="0"/>
    <n v="7.1"/>
    <n v="30"/>
    <n v="22.9"/>
    <n v="247"/>
    <n v="7410"/>
  </r>
  <r>
    <x v="0"/>
    <s v="T-shirt: Men's"/>
    <x v="0"/>
    <n v="7.1"/>
    <n v="30"/>
    <n v="22.9"/>
    <n v="231"/>
    <n v="6930"/>
  </r>
  <r>
    <x v="0"/>
    <s v="T-shirt: Unisex"/>
    <x v="0"/>
    <n v="5"/>
    <n v="25"/>
    <n v="20"/>
    <n v="325"/>
    <n v="8125"/>
  </r>
  <r>
    <x v="0"/>
    <s v="T-shirt: Touring Cities"/>
    <x v="0"/>
    <n v="6.95"/>
    <n v="35"/>
    <n v="28.05"/>
    <n v="315"/>
    <n v="11025"/>
  </r>
  <r>
    <x v="0"/>
    <s v="T-shirt: Youth"/>
    <x v="0"/>
    <n v="4"/>
    <n v="25"/>
    <n v="21"/>
    <n v="244"/>
    <n v="6100"/>
  </r>
  <r>
    <x v="1"/>
    <s v="Ceramic Mug"/>
    <x v="0"/>
    <n v="5"/>
    <n v="20"/>
    <n v="15"/>
    <n v="541"/>
    <n v="10820"/>
  </r>
  <r>
    <x v="1"/>
    <s v="Ornament"/>
    <x v="0"/>
    <n v="7.5"/>
    <n v="25"/>
    <n v="17.5"/>
    <n v="84"/>
    <n v="2100"/>
  </r>
  <r>
    <x v="1"/>
    <s v="Keychain"/>
    <x v="0"/>
    <n v="3.25"/>
    <n v="15"/>
    <n v="11.75"/>
    <n v="99"/>
    <n v="1485"/>
  </r>
  <r>
    <x v="1"/>
    <s v="Insulated Water Bottle"/>
    <x v="0"/>
    <n v="6.95"/>
    <n v="30"/>
    <n v="23.05"/>
    <n v="132"/>
    <n v="3960"/>
  </r>
  <r>
    <x v="1"/>
    <s v="Necklace"/>
    <x v="0"/>
    <n v="4.55"/>
    <n v="20"/>
    <n v="15.45"/>
    <n v="74"/>
    <n v="1480"/>
  </r>
  <r>
    <x v="1"/>
    <s v="Stuffed Animal"/>
    <x v="0"/>
    <n v="10"/>
    <n v="40"/>
    <n v="30"/>
    <n v="182"/>
    <n v="7280"/>
  </r>
  <r>
    <x v="1"/>
    <s v="Magnet"/>
    <x v="0"/>
    <n v="1.25"/>
    <n v="10"/>
    <n v="8.75"/>
    <n v="201"/>
    <n v="2010"/>
  </r>
  <r>
    <x v="2"/>
    <s v="Book"/>
    <x v="0"/>
    <n v="7.95"/>
    <n v="35"/>
    <n v="27.05"/>
    <n v="93"/>
    <n v="3255"/>
  </r>
  <r>
    <x v="2"/>
    <s v="Cast Recording CD"/>
    <x v="0"/>
    <n v="5.95"/>
    <n v="25"/>
    <n v="19.05"/>
    <n v="174"/>
    <n v="4350"/>
  </r>
  <r>
    <x v="2"/>
    <s v="DVD Behind the Scenes"/>
    <x v="0"/>
    <n v="9.9499999999999993"/>
    <n v="25"/>
    <n v="15.05"/>
    <n v="191"/>
    <n v="4775"/>
  </r>
  <r>
    <x v="2"/>
    <s v="Souvenir Program"/>
    <x v="0"/>
    <n v="9.9499999999999993"/>
    <n v="20"/>
    <n v="10.050000000000001"/>
    <n v="307"/>
    <n v="6140"/>
  </r>
  <r>
    <x v="0"/>
    <s v="Hat"/>
    <x v="1"/>
    <n v="5.95"/>
    <n v="20"/>
    <n v="14.05"/>
    <n v="48"/>
    <n v="960"/>
  </r>
  <r>
    <x v="0"/>
    <s v="Hoodie"/>
    <x v="1"/>
    <n v="25.25"/>
    <n v="70"/>
    <n v="44.75"/>
    <n v="294"/>
    <n v="20580"/>
  </r>
  <r>
    <x v="0"/>
    <s v="T-shirt: Women's"/>
    <x v="1"/>
    <n v="7.1"/>
    <n v="30"/>
    <n v="22.9"/>
    <n v="186"/>
    <n v="5580"/>
  </r>
  <r>
    <x v="0"/>
    <s v="T-shirt: Men's"/>
    <x v="1"/>
    <n v="7.1"/>
    <n v="30"/>
    <n v="22.9"/>
    <n v="160"/>
    <n v="4800"/>
  </r>
  <r>
    <x v="0"/>
    <s v="T-shirt: Unisex"/>
    <x v="1"/>
    <n v="5"/>
    <n v="25"/>
    <n v="20"/>
    <n v="109"/>
    <n v="2725"/>
  </r>
  <r>
    <x v="0"/>
    <s v="T-shirt: Touring Cities"/>
    <x v="1"/>
    <n v="6.95"/>
    <n v="35"/>
    <n v="28.05"/>
    <n v="264"/>
    <n v="9240"/>
  </r>
  <r>
    <x v="0"/>
    <s v="T-shirt: Youth"/>
    <x v="1"/>
    <n v="4"/>
    <n v="25"/>
    <n v="21"/>
    <n v="133"/>
    <n v="3325"/>
  </r>
  <r>
    <x v="1"/>
    <s v="Ceramic Mug"/>
    <x v="1"/>
    <n v="5"/>
    <n v="20"/>
    <n v="15"/>
    <n v="458"/>
    <n v="9160"/>
  </r>
  <r>
    <x v="1"/>
    <s v="Ornament"/>
    <x v="1"/>
    <n v="7.5"/>
    <n v="25"/>
    <n v="17.5"/>
    <n v="63"/>
    <n v="1575"/>
  </r>
  <r>
    <x v="1"/>
    <s v="Keychain"/>
    <x v="1"/>
    <n v="3.25"/>
    <n v="15"/>
    <n v="11.75"/>
    <n v="101"/>
    <n v="1515"/>
  </r>
  <r>
    <x v="1"/>
    <s v="Insulated Water Bottle"/>
    <x v="1"/>
    <n v="6.95"/>
    <n v="30"/>
    <n v="23.05"/>
    <n v="128"/>
    <n v="3840"/>
  </r>
  <r>
    <x v="1"/>
    <s v="Necklace"/>
    <x v="1"/>
    <n v="4.55"/>
    <n v="20"/>
    <n v="15.45"/>
    <n v="86"/>
    <n v="1720"/>
  </r>
  <r>
    <x v="1"/>
    <s v="Stuffed Animal"/>
    <x v="1"/>
    <n v="10"/>
    <n v="40"/>
    <n v="30"/>
    <n v="175"/>
    <n v="7000"/>
  </r>
  <r>
    <x v="1"/>
    <s v="Magnet"/>
    <x v="1"/>
    <n v="1.25"/>
    <n v="10"/>
    <n v="8.75"/>
    <n v="115"/>
    <n v="1150"/>
  </r>
  <r>
    <x v="2"/>
    <s v="Book"/>
    <x v="1"/>
    <n v="7.95"/>
    <n v="35"/>
    <n v="27.05"/>
    <n v="102"/>
    <n v="3570"/>
  </r>
  <r>
    <x v="2"/>
    <s v="Cast Recording CD"/>
    <x v="1"/>
    <n v="5.95"/>
    <n v="25"/>
    <n v="19.05"/>
    <n v="204"/>
    <n v="5100"/>
  </r>
  <r>
    <x v="2"/>
    <s v="DVD Behind the Scenes"/>
    <x v="1"/>
    <n v="9.9499999999999993"/>
    <n v="25"/>
    <n v="15.05"/>
    <n v="162"/>
    <n v="4050"/>
  </r>
  <r>
    <x v="2"/>
    <s v="Souvenir Program"/>
    <x v="1"/>
    <n v="9.9499999999999993"/>
    <n v="20"/>
    <n v="10.050000000000001"/>
    <n v="289"/>
    <n v="5780"/>
  </r>
  <r>
    <x v="0"/>
    <s v="Hat"/>
    <x v="2"/>
    <n v="5.95"/>
    <n v="20"/>
    <n v="14.05"/>
    <n v="67"/>
    <n v="1340"/>
  </r>
  <r>
    <x v="0"/>
    <s v="Hoodie"/>
    <x v="2"/>
    <n v="25.25"/>
    <n v="70"/>
    <n v="44.75"/>
    <n v="245"/>
    <n v="17150"/>
  </r>
  <r>
    <x v="0"/>
    <s v="T-shirt: Women's"/>
    <x v="2"/>
    <n v="7.1"/>
    <n v="30"/>
    <n v="22.9"/>
    <n v="176"/>
    <n v="5280"/>
  </r>
  <r>
    <x v="0"/>
    <s v="T-shirt: Men's"/>
    <x v="2"/>
    <n v="7.1"/>
    <n v="30"/>
    <n v="22.9"/>
    <n v="181"/>
    <n v="5430"/>
  </r>
  <r>
    <x v="0"/>
    <s v="T-shirt: Unisex"/>
    <x v="2"/>
    <n v="5"/>
    <n v="25"/>
    <n v="20"/>
    <n v="122"/>
    <n v="3050"/>
  </r>
  <r>
    <x v="0"/>
    <s v="T-shirt: Touring Cities"/>
    <x v="2"/>
    <n v="6.95"/>
    <n v="35"/>
    <n v="28.05"/>
    <n v="275"/>
    <n v="9625"/>
  </r>
  <r>
    <x v="0"/>
    <s v="T-shirt: Youth"/>
    <x v="2"/>
    <n v="4"/>
    <n v="25"/>
    <n v="21"/>
    <n v="155"/>
    <n v="3875"/>
  </r>
  <r>
    <x v="1"/>
    <s v="Ceramic Mug"/>
    <x v="2"/>
    <n v="5"/>
    <n v="20"/>
    <n v="15"/>
    <n v="418"/>
    <n v="8360"/>
  </r>
  <r>
    <x v="1"/>
    <s v="Ornament"/>
    <x v="2"/>
    <n v="7.5"/>
    <n v="25"/>
    <n v="17.5"/>
    <n v="50"/>
    <n v="1250"/>
  </r>
  <r>
    <x v="1"/>
    <s v="Keychain"/>
    <x v="2"/>
    <n v="3.25"/>
    <n v="15"/>
    <n v="11.75"/>
    <n v="111"/>
    <n v="1665"/>
  </r>
  <r>
    <x v="1"/>
    <s v="Insulated Water Bottle"/>
    <x v="2"/>
    <n v="6.95"/>
    <n v="30"/>
    <n v="23.05"/>
    <n v="135"/>
    <n v="4050"/>
  </r>
  <r>
    <x v="1"/>
    <s v="Necklace"/>
    <x v="2"/>
    <n v="4.55"/>
    <n v="20"/>
    <n v="15.45"/>
    <n v="92"/>
    <n v="1840"/>
  </r>
  <r>
    <x v="1"/>
    <s v="Stuffed Animal"/>
    <x v="2"/>
    <n v="10"/>
    <n v="40"/>
    <n v="30"/>
    <n v="214"/>
    <n v="8560"/>
  </r>
  <r>
    <x v="1"/>
    <s v="Magnet"/>
    <x v="2"/>
    <n v="1.25"/>
    <n v="10"/>
    <n v="8.75"/>
    <n v="141"/>
    <n v="1410"/>
  </r>
  <r>
    <x v="2"/>
    <s v="Book"/>
    <x v="2"/>
    <n v="7.95"/>
    <n v="35"/>
    <n v="27.05"/>
    <n v="162"/>
    <n v="5670"/>
  </r>
  <r>
    <x v="2"/>
    <s v="Cast Recording CD"/>
    <x v="2"/>
    <n v="5.95"/>
    <n v="25"/>
    <n v="19.05"/>
    <n v="234"/>
    <n v="5850"/>
  </r>
  <r>
    <x v="2"/>
    <s v="DVD Behind the Scenes"/>
    <x v="2"/>
    <n v="9.9499999999999993"/>
    <n v="25"/>
    <n v="15.05"/>
    <n v="185"/>
    <n v="4625"/>
  </r>
  <r>
    <x v="2"/>
    <s v="Souvenir Program"/>
    <x v="2"/>
    <n v="9.9499999999999993"/>
    <n v="20"/>
    <n v="10.050000000000001"/>
    <n v="327"/>
    <n v="654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4">
  <r>
    <x v="0"/>
    <x v="0"/>
    <d v="2024-01-31T00:00:00"/>
    <n v="5.95"/>
    <n v="20"/>
    <n v="14.05"/>
    <n v="31"/>
    <n v="620"/>
  </r>
  <r>
    <x v="0"/>
    <x v="1"/>
    <d v="2024-01-31T00:00:00"/>
    <n v="25.25"/>
    <n v="70"/>
    <n v="44.75"/>
    <n v="325"/>
    <n v="22750"/>
  </r>
  <r>
    <x v="0"/>
    <x v="2"/>
    <d v="2024-01-31T00:00:00"/>
    <n v="7.1"/>
    <n v="30"/>
    <n v="22.9"/>
    <n v="247"/>
    <n v="7410"/>
  </r>
  <r>
    <x v="0"/>
    <x v="3"/>
    <d v="2024-01-31T00:00:00"/>
    <n v="7.1"/>
    <n v="30"/>
    <n v="22.9"/>
    <n v="231"/>
    <n v="6930"/>
  </r>
  <r>
    <x v="0"/>
    <x v="4"/>
    <d v="2024-01-31T00:00:00"/>
    <n v="5"/>
    <n v="25"/>
    <n v="20"/>
    <n v="325"/>
    <n v="8125"/>
  </r>
  <r>
    <x v="0"/>
    <x v="5"/>
    <d v="2024-01-31T00:00:00"/>
    <n v="6.95"/>
    <n v="35"/>
    <n v="28.05"/>
    <n v="315"/>
    <n v="11025"/>
  </r>
  <r>
    <x v="0"/>
    <x v="6"/>
    <d v="2024-01-31T00:00:00"/>
    <n v="4"/>
    <n v="25"/>
    <n v="21"/>
    <n v="244"/>
    <n v="6100"/>
  </r>
  <r>
    <x v="1"/>
    <x v="7"/>
    <d v="2024-01-31T00:00:00"/>
    <n v="5"/>
    <n v="20"/>
    <n v="15"/>
    <n v="541"/>
    <n v="10820"/>
  </r>
  <r>
    <x v="1"/>
    <x v="8"/>
    <d v="2024-01-31T00:00:00"/>
    <n v="7.5"/>
    <n v="25"/>
    <n v="17.5"/>
    <n v="84"/>
    <n v="2100"/>
  </r>
  <r>
    <x v="1"/>
    <x v="9"/>
    <d v="2024-01-31T00:00:00"/>
    <n v="3.25"/>
    <n v="15"/>
    <n v="11.75"/>
    <n v="99"/>
    <n v="1485"/>
  </r>
  <r>
    <x v="1"/>
    <x v="10"/>
    <d v="2024-01-31T00:00:00"/>
    <n v="6.95"/>
    <n v="30"/>
    <n v="23.05"/>
    <n v="132"/>
    <n v="3960"/>
  </r>
  <r>
    <x v="1"/>
    <x v="11"/>
    <d v="2024-01-31T00:00:00"/>
    <n v="4.55"/>
    <n v="20"/>
    <n v="15.45"/>
    <n v="74"/>
    <n v="1480"/>
  </r>
  <r>
    <x v="1"/>
    <x v="12"/>
    <d v="2024-01-31T00:00:00"/>
    <n v="10"/>
    <n v="40"/>
    <n v="30"/>
    <n v="182"/>
    <n v="7280"/>
  </r>
  <r>
    <x v="1"/>
    <x v="13"/>
    <d v="2024-01-31T00:00:00"/>
    <n v="1.25"/>
    <n v="10"/>
    <n v="8.75"/>
    <n v="201"/>
    <n v="2010"/>
  </r>
  <r>
    <x v="2"/>
    <x v="14"/>
    <d v="2024-01-31T00:00:00"/>
    <n v="7.95"/>
    <n v="35"/>
    <n v="27.05"/>
    <n v="93"/>
    <n v="3255"/>
  </r>
  <r>
    <x v="2"/>
    <x v="15"/>
    <d v="2024-01-31T00:00:00"/>
    <n v="5.95"/>
    <n v="25"/>
    <n v="19.05"/>
    <n v="174"/>
    <n v="4350"/>
  </r>
  <r>
    <x v="2"/>
    <x v="16"/>
    <d v="2024-01-31T00:00:00"/>
    <n v="9.9499999999999993"/>
    <n v="25"/>
    <n v="15.05"/>
    <n v="191"/>
    <n v="4775"/>
  </r>
  <r>
    <x v="2"/>
    <x v="17"/>
    <d v="2024-01-31T00:00:00"/>
    <n v="9.9499999999999993"/>
    <n v="20"/>
    <n v="10.050000000000001"/>
    <n v="307"/>
    <n v="6140"/>
  </r>
  <r>
    <x v="0"/>
    <x v="0"/>
    <d v="2024-02-29T00:00:00"/>
    <n v="5.95"/>
    <n v="20"/>
    <n v="14.05"/>
    <n v="48"/>
    <n v="960"/>
  </r>
  <r>
    <x v="0"/>
    <x v="1"/>
    <d v="2024-02-29T00:00:00"/>
    <n v="25.25"/>
    <n v="70"/>
    <n v="44.75"/>
    <n v="294"/>
    <n v="20580"/>
  </r>
  <r>
    <x v="0"/>
    <x v="2"/>
    <d v="2024-02-29T00:00:00"/>
    <n v="7.1"/>
    <n v="30"/>
    <n v="22.9"/>
    <n v="186"/>
    <n v="5580"/>
  </r>
  <r>
    <x v="0"/>
    <x v="3"/>
    <d v="2024-02-29T00:00:00"/>
    <n v="7.1"/>
    <n v="30"/>
    <n v="22.9"/>
    <n v="160"/>
    <n v="4800"/>
  </r>
  <r>
    <x v="0"/>
    <x v="4"/>
    <d v="2024-02-29T00:00:00"/>
    <n v="5"/>
    <n v="25"/>
    <n v="20"/>
    <n v="109"/>
    <n v="2725"/>
  </r>
  <r>
    <x v="0"/>
    <x v="5"/>
    <d v="2024-02-29T00:00:00"/>
    <n v="6.95"/>
    <n v="35"/>
    <n v="28.05"/>
    <n v="264"/>
    <n v="9240"/>
  </r>
  <r>
    <x v="0"/>
    <x v="6"/>
    <d v="2024-02-29T00:00:00"/>
    <n v="4"/>
    <n v="25"/>
    <n v="21"/>
    <n v="133"/>
    <n v="3325"/>
  </r>
  <r>
    <x v="1"/>
    <x v="7"/>
    <d v="2024-02-29T00:00:00"/>
    <n v="5"/>
    <n v="20"/>
    <n v="15"/>
    <n v="458"/>
    <n v="9160"/>
  </r>
  <r>
    <x v="1"/>
    <x v="8"/>
    <d v="2024-02-29T00:00:00"/>
    <n v="7.5"/>
    <n v="25"/>
    <n v="17.5"/>
    <n v="63"/>
    <n v="1575"/>
  </r>
  <r>
    <x v="1"/>
    <x v="9"/>
    <d v="2024-02-29T00:00:00"/>
    <n v="3.25"/>
    <n v="15"/>
    <n v="11.75"/>
    <n v="101"/>
    <n v="1515"/>
  </r>
  <r>
    <x v="1"/>
    <x v="10"/>
    <d v="2024-02-29T00:00:00"/>
    <n v="6.95"/>
    <n v="30"/>
    <n v="23.05"/>
    <n v="128"/>
    <n v="3840"/>
  </r>
  <r>
    <x v="1"/>
    <x v="11"/>
    <d v="2024-02-29T00:00:00"/>
    <n v="4.55"/>
    <n v="20"/>
    <n v="15.45"/>
    <n v="86"/>
    <n v="1720"/>
  </r>
  <r>
    <x v="1"/>
    <x v="12"/>
    <d v="2024-02-29T00:00:00"/>
    <n v="10"/>
    <n v="40"/>
    <n v="30"/>
    <n v="175"/>
    <n v="7000"/>
  </r>
  <r>
    <x v="1"/>
    <x v="13"/>
    <d v="2024-02-29T00:00:00"/>
    <n v="1.25"/>
    <n v="10"/>
    <n v="8.75"/>
    <n v="115"/>
    <n v="1150"/>
  </r>
  <r>
    <x v="2"/>
    <x v="14"/>
    <d v="2024-02-29T00:00:00"/>
    <n v="7.95"/>
    <n v="35"/>
    <n v="27.05"/>
    <n v="102"/>
    <n v="3570"/>
  </r>
  <r>
    <x v="2"/>
    <x v="15"/>
    <d v="2024-02-29T00:00:00"/>
    <n v="5.95"/>
    <n v="25"/>
    <n v="19.05"/>
    <n v="204"/>
    <n v="5100"/>
  </r>
  <r>
    <x v="2"/>
    <x v="16"/>
    <d v="2024-02-29T00:00:00"/>
    <n v="9.9499999999999993"/>
    <n v="25"/>
    <n v="15.05"/>
    <n v="162"/>
    <n v="4050"/>
  </r>
  <r>
    <x v="2"/>
    <x v="17"/>
    <d v="2024-02-29T00:00:00"/>
    <n v="9.9499999999999993"/>
    <n v="20"/>
    <n v="10.050000000000001"/>
    <n v="289"/>
    <n v="5780"/>
  </r>
  <r>
    <x v="0"/>
    <x v="0"/>
    <d v="2024-03-31T00:00:00"/>
    <n v="5.95"/>
    <n v="20"/>
    <n v="14.05"/>
    <n v="67"/>
    <n v="1340"/>
  </r>
  <r>
    <x v="0"/>
    <x v="1"/>
    <d v="2024-03-31T00:00:00"/>
    <n v="25.25"/>
    <n v="70"/>
    <n v="44.75"/>
    <n v="245"/>
    <n v="17150"/>
  </r>
  <r>
    <x v="0"/>
    <x v="2"/>
    <d v="2024-03-31T00:00:00"/>
    <n v="7.1"/>
    <n v="30"/>
    <n v="22.9"/>
    <n v="176"/>
    <n v="5280"/>
  </r>
  <r>
    <x v="0"/>
    <x v="3"/>
    <d v="2024-03-31T00:00:00"/>
    <n v="7.1"/>
    <n v="30"/>
    <n v="22.9"/>
    <n v="181"/>
    <n v="5430"/>
  </r>
  <r>
    <x v="0"/>
    <x v="4"/>
    <d v="2024-03-31T00:00:00"/>
    <n v="5"/>
    <n v="25"/>
    <n v="20"/>
    <n v="122"/>
    <n v="3050"/>
  </r>
  <r>
    <x v="0"/>
    <x v="5"/>
    <d v="2024-03-31T00:00:00"/>
    <n v="6.95"/>
    <n v="35"/>
    <n v="28.05"/>
    <n v="275"/>
    <n v="9625"/>
  </r>
  <r>
    <x v="0"/>
    <x v="6"/>
    <d v="2024-03-31T00:00:00"/>
    <n v="4"/>
    <n v="25"/>
    <n v="21"/>
    <n v="155"/>
    <n v="3875"/>
  </r>
  <r>
    <x v="1"/>
    <x v="7"/>
    <d v="2024-03-31T00:00:00"/>
    <n v="5"/>
    <n v="20"/>
    <n v="15"/>
    <n v="418"/>
    <n v="8360"/>
  </r>
  <r>
    <x v="1"/>
    <x v="8"/>
    <d v="2024-03-31T00:00:00"/>
    <n v="7.5"/>
    <n v="25"/>
    <n v="17.5"/>
    <n v="50"/>
    <n v="1250"/>
  </r>
  <r>
    <x v="1"/>
    <x v="9"/>
    <d v="2024-03-31T00:00:00"/>
    <n v="3.25"/>
    <n v="15"/>
    <n v="11.75"/>
    <n v="111"/>
    <n v="1665"/>
  </r>
  <r>
    <x v="1"/>
    <x v="10"/>
    <d v="2024-03-31T00:00:00"/>
    <n v="6.95"/>
    <n v="30"/>
    <n v="23.05"/>
    <n v="135"/>
    <n v="4050"/>
  </r>
  <r>
    <x v="1"/>
    <x v="11"/>
    <d v="2024-03-31T00:00:00"/>
    <n v="4.55"/>
    <n v="20"/>
    <n v="15.45"/>
    <n v="92"/>
    <n v="1840"/>
  </r>
  <r>
    <x v="1"/>
    <x v="12"/>
    <d v="2024-03-31T00:00:00"/>
    <n v="10"/>
    <n v="40"/>
    <n v="30"/>
    <n v="214"/>
    <n v="8560"/>
  </r>
  <r>
    <x v="1"/>
    <x v="13"/>
    <d v="2024-03-31T00:00:00"/>
    <n v="1.25"/>
    <n v="10"/>
    <n v="8.75"/>
    <n v="141"/>
    <n v="1410"/>
  </r>
  <r>
    <x v="2"/>
    <x v="14"/>
    <d v="2024-03-31T00:00:00"/>
    <n v="7.95"/>
    <n v="35"/>
    <n v="27.05"/>
    <n v="162"/>
    <n v="5670"/>
  </r>
  <r>
    <x v="2"/>
    <x v="15"/>
    <d v="2024-03-31T00:00:00"/>
    <n v="5.95"/>
    <n v="25"/>
    <n v="19.05"/>
    <n v="234"/>
    <n v="5850"/>
  </r>
  <r>
    <x v="2"/>
    <x v="16"/>
    <d v="2024-03-31T00:00:00"/>
    <n v="9.9499999999999993"/>
    <n v="25"/>
    <n v="15.05"/>
    <n v="185"/>
    <n v="4625"/>
  </r>
  <r>
    <x v="2"/>
    <x v="17"/>
    <d v="2024-03-31T00:00:00"/>
    <n v="9.9499999999999993"/>
    <n v="20"/>
    <n v="10.050000000000001"/>
    <n v="327"/>
    <n v="654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B947EAE-F16E-458F-9F29-2F699D80AC34}" name="Qtr1 Sales"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6">
  <location ref="A3:C7" firstHeaderRow="0" firstDataRow="1" firstDataCol="1"/>
  <pivotFields count="8">
    <pivotField axis="axisRow" showAll="0">
      <items count="4">
        <item x="0"/>
        <item x="2"/>
        <item x="1"/>
        <item t="default"/>
      </items>
    </pivotField>
    <pivotField showAll="0"/>
    <pivotField numFmtId="165" showAll="0">
      <items count="4">
        <item x="0"/>
        <item x="1"/>
        <item x="2"/>
        <item t="default"/>
      </items>
    </pivotField>
    <pivotField numFmtId="44" showAll="0"/>
    <pivotField numFmtId="164" showAll="0"/>
    <pivotField numFmtId="44" showAll="0"/>
    <pivotField dataField="1" showAll="0"/>
    <pivotField dataField="1" numFmtId="164" showAll="0"/>
  </pivotFields>
  <rowFields count="1">
    <field x="0"/>
  </rowFields>
  <rowItems count="4">
    <i>
      <x/>
    </i>
    <i>
      <x v="1"/>
    </i>
    <i>
      <x v="2"/>
    </i>
    <i t="grand">
      <x/>
    </i>
  </rowItems>
  <colFields count="1">
    <field x="-2"/>
  </colFields>
  <colItems count="2">
    <i>
      <x/>
    </i>
    <i i="1">
      <x v="1"/>
    </i>
  </colItems>
  <dataFields count="2">
    <dataField name="Total Gross Revenue" fld="7" baseField="0" baseItem="0" numFmtId="42"/>
    <dataField name="Total Qty Sold" fld="6" baseField="0" baseItem="0" numFmtId="3"/>
  </dataFields>
  <chartFormats count="8">
    <chartFormat chart="3"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1"/>
          </reference>
        </references>
      </pivotArea>
    </chartFormat>
    <chartFormat chart="3" format="2">
      <pivotArea type="data" outline="0" fieldPosition="0">
        <references count="2">
          <reference field="4294967294" count="1" selected="0">
            <x v="0"/>
          </reference>
          <reference field="0" count="1" selected="0">
            <x v="0"/>
          </reference>
        </references>
      </pivotArea>
    </chartFormat>
    <chartFormat chart="3" format="3">
      <pivotArea type="data" outline="0" fieldPosition="0">
        <references count="2">
          <reference field="4294967294" count="1" selected="0">
            <x v="0"/>
          </reference>
          <reference field="0" count="1" selected="0">
            <x v="1"/>
          </reference>
        </references>
      </pivotArea>
    </chartFormat>
    <chartFormat chart="3" format="4">
      <pivotArea type="data" outline="0" fieldPosition="0">
        <references count="2">
          <reference field="4294967294" count="1" selected="0">
            <x v="0"/>
          </reference>
          <reference field="0" count="1" selected="0">
            <x v="2"/>
          </reference>
        </references>
      </pivotArea>
    </chartFormat>
    <chartFormat chart="3" format="5">
      <pivotArea type="data" outline="0" fieldPosition="0">
        <references count="2">
          <reference field="4294967294" count="1" selected="0">
            <x v="1"/>
          </reference>
          <reference field="0" count="1" selected="0">
            <x v="0"/>
          </reference>
        </references>
      </pivotArea>
    </chartFormat>
    <chartFormat chart="3" format="6">
      <pivotArea type="data" outline="0" fieldPosition="0">
        <references count="2">
          <reference field="4294967294" count="1" selected="0">
            <x v="1"/>
          </reference>
          <reference field="0" count="1" selected="0">
            <x v="1"/>
          </reference>
        </references>
      </pivotArea>
    </chartFormat>
    <chartFormat chart="3" format="7">
      <pivotArea type="data" outline="0" fieldPosition="0">
        <references count="2">
          <reference field="4294967294" count="1" selected="0">
            <x v="1"/>
          </reference>
          <reference field="0" count="1" selected="0">
            <x v="2"/>
          </reference>
        </references>
      </pivotArea>
    </chartFormat>
  </chartFormats>
  <pivotTableStyleInfo name="PivotStyleLight16" showRowHeaders="1" showColHeaders="1" showRowStripes="0" showColStripes="0" showLastColumn="1"/>
  <filters count="1">
    <filter fld="2" type="dateBetween" evalOrder="-1" id="18" name="Month">
      <autoFilter ref="A1">
        <filterColumn colId="0">
          <customFilters and="1">
            <customFilter operator="greaterThanOrEqual" val="45352"/>
            <customFilter operator="lessThanOrEqual" val="45382"/>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5BBB343-5DFA-4BEA-A820-786E2DFBAE58}" name="Sale Prices"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11" firstHeaderRow="0" firstDataRow="1" firstDataCol="1" rowPageCount="1" colPageCount="1"/>
  <pivotFields count="9">
    <pivotField axis="axisPage" multipleItemSelectionAllowed="1" showAll="0">
      <items count="4">
        <item h="1" x="0"/>
        <item h="1" x="2"/>
        <item x="1"/>
        <item t="default"/>
      </items>
    </pivotField>
    <pivotField axis="axisRow" showAll="0">
      <items count="19">
        <item x="14"/>
        <item x="15"/>
        <item x="7"/>
        <item x="16"/>
        <item x="0"/>
        <item x="1"/>
        <item x="10"/>
        <item x="9"/>
        <item x="13"/>
        <item x="11"/>
        <item x="8"/>
        <item x="17"/>
        <item x="12"/>
        <item x="3"/>
        <item x="5"/>
        <item x="4"/>
        <item x="2"/>
        <item x="6"/>
        <item t="default"/>
      </items>
    </pivotField>
    <pivotField numFmtId="165" showAll="0"/>
    <pivotField numFmtId="44" showAll="0"/>
    <pivotField dataField="1" numFmtId="164" showAll="0"/>
    <pivotField numFmtId="44" showAll="0"/>
    <pivotField showAll="0"/>
    <pivotField numFmtId="164" showAll="0"/>
    <pivotField dataField="1" dragToRow="0" dragToCol="0" dragToPage="0" showAll="0" defaultSubtotal="0"/>
  </pivotFields>
  <rowFields count="1">
    <field x="1"/>
  </rowFields>
  <rowItems count="8">
    <i>
      <x v="2"/>
    </i>
    <i>
      <x v="6"/>
    </i>
    <i>
      <x v="7"/>
    </i>
    <i>
      <x v="8"/>
    </i>
    <i>
      <x v="9"/>
    </i>
    <i>
      <x v="10"/>
    </i>
    <i>
      <x v="12"/>
    </i>
    <i t="grand">
      <x/>
    </i>
  </rowItems>
  <colFields count="1">
    <field x="-2"/>
  </colFields>
  <colItems count="2">
    <i>
      <x/>
    </i>
    <i i="1">
      <x v="1"/>
    </i>
  </colItems>
  <pageFields count="1">
    <pageField fld="0" hier="-1"/>
  </pageFields>
  <dataFields count="2">
    <dataField name="Item Retail Price" fld="4" baseField="1" baseItem="2" numFmtId="42"/>
    <dataField name="Sale Prices" fld="8" baseField="1" baseItem="2" numFmtId="42"/>
  </dataFields>
  <pivotTableStyleInfo name="PivotStyleLight1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1869F90-5765-427F-B916-F1561C258992}" name="PivotTable7"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Names">
  <location ref="E1:I6" firstHeaderRow="0" firstDataRow="1" firstDataCol="1"/>
  <pivotFields count="5">
    <pivotField dataField="1" subtotalTop="0" showAll="0" defaultSubtotal="0"/>
    <pivotField dataField="1" subtotalTop="0" showAll="0" defaultSubtotal="0"/>
    <pivotField dataField="1" subtotalTop="0" showAll="0" defaultSubtotal="0"/>
    <pivotField dataField="1" subtotalTop="0" showAll="0" defaultSubtotal="0"/>
    <pivotField axis="axisRow" allDrilled="1" subtotalTop="0" showAll="0" dataSourceSort="1" defaultSubtotal="0" defaultAttributeDrillState="1">
      <items count="4">
        <item x="0"/>
        <item x="1"/>
        <item x="2"/>
        <item x="3"/>
      </items>
    </pivotField>
  </pivotFields>
  <rowFields count="1">
    <field x="4"/>
  </rowFields>
  <rowItems count="5">
    <i>
      <x/>
    </i>
    <i>
      <x v="1"/>
    </i>
    <i>
      <x v="2"/>
    </i>
    <i>
      <x v="3"/>
    </i>
    <i t="grand">
      <x/>
    </i>
  </rowItems>
  <colFields count="1">
    <field x="-2"/>
  </colFields>
  <colItems count="4">
    <i>
      <x/>
    </i>
    <i i="1">
      <x v="1"/>
    </i>
    <i i="2">
      <x v="2"/>
    </i>
    <i i="3">
      <x v="3"/>
    </i>
  </colItems>
  <dataFields count="4">
    <dataField name="Sum of ID" fld="0" baseField="0" baseItem="0"/>
    <dataField name="Sum of Week" fld="1" baseField="0" baseItem="0"/>
    <dataField name="Monthly Hours" fld="2" baseField="4" baseItem="0"/>
    <dataField name="Sum of ID" fld="3" baseField="0" baseItem="0"/>
  </dataFields>
  <pivotHierarchies count="12">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Monthly Hours"/>
    <pivotHierarchy dragToData="1"/>
    <pivotHierarchy dragToData="1"/>
  </pivotHierarchies>
  <pivotTableStyleInfo name="PivotStyleLight16" showRowHeaders="1" showColHeaders="1" showRowStripes="0" showColStripes="0" showLastColumn="1"/>
  <rowHierarchiesUsage count="1">
    <rowHierarchyUsage hierarchyUsage="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URS]"/>
        <x15:activeTabTopLevelEntity name="[NAME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8F5B7CF2-7110-4E2F-B39E-43644E9F57B5}" sourceName="Category">
  <pivotTables>
    <pivotTable tabId="6" name="Sale Prices"/>
  </pivotTables>
  <data>
    <tabular pivotCacheId="1960312259">
      <items count="3">
        <i x="0"/>
        <i x="2"/>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3FF0DAC6-10FD-4CCA-AF8F-3B4945961201}" cache="Slicer_Category" caption="Category" style="SlicerStyleLight4"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9B83E62-2CA4-49DE-88E7-FF4508F5ABDA}" name="NAMES" displayName="NAMES" ref="A1:B5" totalsRowShown="0">
  <autoFilter ref="A1:B5" xr:uid="{258A0CF9-BF45-411A-9200-ABFA01A4EAA5}"/>
  <tableColumns count="2">
    <tableColumn id="1" xr3:uid="{12016574-2FE7-4262-8A15-154AFA0375A6}" name="ID"/>
    <tableColumn id="2" xr3:uid="{D8E1E2CB-9523-4CBC-A065-7C409B0BDA8D}" name="LastName"/>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1DD713D-F99F-4848-9ACC-BF3E4D4FADAD}" name="HOURS" displayName="HOURS" ref="A7:C23" totalsRowShown="0">
  <autoFilter ref="A7:C23" xr:uid="{B6C25E2B-F282-4942-9977-BE8A340E8A91}"/>
  <tableColumns count="3">
    <tableColumn id="1" xr3:uid="{8EB4AD2C-549A-46BE-B96D-17615E8619D4}" name="ID"/>
    <tableColumn id="2" xr3:uid="{C12B6937-52C5-4994-A63B-BB89409856EF}" name="Week"/>
    <tableColumn id="3" xr3:uid="{0DC84788-45BA-43C9-AC7D-F3A850F32ACC}" name="Hours"/>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Month" xr10:uid="{5E7968B4-1615-410F-B508-A01DFF5A1EAC}" sourceName="Month">
  <pivotTables>
    <pivotTable tabId="5" name="Qtr1 Sales"/>
  </pivotTables>
  <state minimalRefreshVersion="6" lastRefreshVersion="6" pivotCacheId="455115336" filterType="dateBetween">
    <selection startDate="2024-03-01T00:00:00" endDate="2024-03-31T00:00:00"/>
    <bounds startDate="2024-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Month" xr10:uid="{F5953198-0EE4-45A4-858A-ED30DF9253B6}" cache="NativeTimeline_Month" caption="Month" level="2" selectionLevel="2" scrollPosition="2024-01-01T00:00:00"/>
</timelines>
</file>

<file path=xl/worksheets/_rels/sheet2.xml.rels><?xml version="1.0" encoding="UTF-8" standalone="yes"?>
<Relationships xmlns="http://schemas.openxmlformats.org/package/2006/relationships"><Relationship Id="rId3" Type="http://schemas.microsoft.com/office/2011/relationships/timeline" Target="../timelines/timeline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048C90-E083-414B-A43D-02412770AE75}">
  <dimension ref="A1:F20"/>
  <sheetViews>
    <sheetView workbookViewId="0">
      <selection activeCell="A2" sqref="A2"/>
    </sheetView>
  </sheetViews>
  <sheetFormatPr defaultRowHeight="14.25" outlineLevelRow="3" outlineLevelCol="1" x14ac:dyDescent="0.45"/>
  <cols>
    <col min="2" max="2" width="20.1328125" bestFit="1" customWidth="1"/>
    <col min="3" max="3" width="9.1328125" style="1"/>
    <col min="4" max="5" width="9.1328125" hidden="1" customWidth="1" outlineLevel="1"/>
    <col min="6" max="6" width="9.06640625" collapsed="1"/>
  </cols>
  <sheetData>
    <row r="1" spans="1:6" x14ac:dyDescent="0.45">
      <c r="A1" s="11" t="s">
        <v>0</v>
      </c>
      <c r="B1" s="11" t="s">
        <v>1</v>
      </c>
      <c r="C1" s="12" t="s">
        <v>2</v>
      </c>
      <c r="D1" s="13" t="s">
        <v>3</v>
      </c>
      <c r="E1" s="11" t="s">
        <v>4</v>
      </c>
      <c r="F1" s="11" t="s">
        <v>5</v>
      </c>
    </row>
    <row r="2" spans="1:6" outlineLevel="3" x14ac:dyDescent="0.45">
      <c r="A2" s="10" t="s">
        <v>6</v>
      </c>
      <c r="B2" s="10" t="s">
        <v>7</v>
      </c>
      <c r="C2" s="14" t="s">
        <v>8</v>
      </c>
      <c r="D2" s="15">
        <v>50</v>
      </c>
      <c r="E2" s="10">
        <v>27</v>
      </c>
      <c r="F2" s="16">
        <f>D2*E2</f>
        <v>1350</v>
      </c>
    </row>
    <row r="3" spans="1:6" outlineLevel="3" x14ac:dyDescent="0.45">
      <c r="A3" s="10" t="s">
        <v>6</v>
      </c>
      <c r="B3" s="10" t="s">
        <v>13</v>
      </c>
      <c r="C3" s="14" t="s">
        <v>8</v>
      </c>
      <c r="D3" s="15">
        <v>70</v>
      </c>
      <c r="E3" s="10">
        <v>105</v>
      </c>
      <c r="F3" s="16">
        <f>D3*E3</f>
        <v>7350</v>
      </c>
    </row>
    <row r="4" spans="1:6" outlineLevel="2" x14ac:dyDescent="0.45">
      <c r="A4" s="19" t="s">
        <v>52</v>
      </c>
      <c r="B4" s="10"/>
      <c r="C4" s="14"/>
      <c r="D4" s="15"/>
      <c r="E4" s="10">
        <f>SUBTOTAL(9,E2:E3)</f>
        <v>132</v>
      </c>
      <c r="F4" s="16">
        <f>SUBTOTAL(9,F2:F3)</f>
        <v>8700</v>
      </c>
    </row>
    <row r="5" spans="1:6" outlineLevel="3" x14ac:dyDescent="0.45">
      <c r="A5" s="10" t="s">
        <v>10</v>
      </c>
      <c r="B5" s="10" t="s">
        <v>14</v>
      </c>
      <c r="C5" s="14" t="s">
        <v>8</v>
      </c>
      <c r="D5" s="15">
        <v>20</v>
      </c>
      <c r="E5" s="10">
        <v>118</v>
      </c>
      <c r="F5" s="16">
        <f>D5*E5</f>
        <v>2360</v>
      </c>
    </row>
    <row r="6" spans="1:6" outlineLevel="3" x14ac:dyDescent="0.45">
      <c r="A6" s="10" t="s">
        <v>10</v>
      </c>
      <c r="B6" s="10" t="s">
        <v>11</v>
      </c>
      <c r="C6" s="14" t="s">
        <v>8</v>
      </c>
      <c r="D6" s="15">
        <v>30</v>
      </c>
      <c r="E6" s="10">
        <v>142</v>
      </c>
      <c r="F6" s="16">
        <f>D6*E6</f>
        <v>4260</v>
      </c>
    </row>
    <row r="7" spans="1:6" outlineLevel="3" x14ac:dyDescent="0.45">
      <c r="A7" s="10" t="s">
        <v>10</v>
      </c>
      <c r="B7" s="10" t="s">
        <v>12</v>
      </c>
      <c r="C7" s="14" t="s">
        <v>8</v>
      </c>
      <c r="D7" s="15">
        <v>30</v>
      </c>
      <c r="E7" s="10">
        <v>151</v>
      </c>
      <c r="F7" s="16">
        <f>D7*E7</f>
        <v>4530</v>
      </c>
    </row>
    <row r="8" spans="1:6" outlineLevel="3" x14ac:dyDescent="0.45">
      <c r="A8" s="10" t="s">
        <v>10</v>
      </c>
      <c r="B8" s="10" t="s">
        <v>15</v>
      </c>
      <c r="C8" s="14" t="s">
        <v>8</v>
      </c>
      <c r="D8" s="15">
        <v>25</v>
      </c>
      <c r="E8" s="10">
        <v>175</v>
      </c>
      <c r="F8" s="16">
        <f>D8*E8</f>
        <v>4375</v>
      </c>
    </row>
    <row r="9" spans="1:6" outlineLevel="2" x14ac:dyDescent="0.45">
      <c r="A9" s="19" t="s">
        <v>53</v>
      </c>
      <c r="B9" s="10"/>
      <c r="C9" s="14"/>
      <c r="D9" s="15"/>
      <c r="E9" s="10">
        <f>SUBTOTAL(9,E5:E8)</f>
        <v>586</v>
      </c>
      <c r="F9" s="16">
        <f>SUBTOTAL(9,F5:F8)</f>
        <v>15525</v>
      </c>
    </row>
    <row r="10" spans="1:6" outlineLevel="1" x14ac:dyDescent="0.45">
      <c r="A10" s="10"/>
      <c r="B10" s="10"/>
      <c r="C10" s="18" t="s">
        <v>49</v>
      </c>
      <c r="D10" s="15"/>
      <c r="E10" s="10">
        <f>SUBTOTAL(9,E2:E8)</f>
        <v>718</v>
      </c>
      <c r="F10" s="16">
        <f>SUBTOTAL(9,F2:F8)</f>
        <v>24225</v>
      </c>
    </row>
    <row r="11" spans="1:6" outlineLevel="3" x14ac:dyDescent="0.45">
      <c r="A11" s="10" t="s">
        <v>6</v>
      </c>
      <c r="B11" s="10" t="s">
        <v>7</v>
      </c>
      <c r="C11" s="14" t="s">
        <v>9</v>
      </c>
      <c r="D11" s="15">
        <v>50</v>
      </c>
      <c r="E11" s="10">
        <v>36</v>
      </c>
      <c r="F11" s="16">
        <f>D11*E11</f>
        <v>1800</v>
      </c>
    </row>
    <row r="12" spans="1:6" outlineLevel="3" x14ac:dyDescent="0.45">
      <c r="A12" s="10" t="s">
        <v>6</v>
      </c>
      <c r="B12" s="10" t="s">
        <v>13</v>
      </c>
      <c r="C12" s="14" t="s">
        <v>9</v>
      </c>
      <c r="D12" s="15">
        <v>70</v>
      </c>
      <c r="E12" s="10">
        <v>139</v>
      </c>
      <c r="F12" s="16">
        <f>D12*E12</f>
        <v>9730</v>
      </c>
    </row>
    <row r="13" spans="1:6" outlineLevel="2" x14ac:dyDescent="0.45">
      <c r="A13" s="19" t="s">
        <v>52</v>
      </c>
      <c r="B13" s="10"/>
      <c r="C13" s="14"/>
      <c r="D13" s="15"/>
      <c r="E13" s="10">
        <f>SUBTOTAL(9,E11:E12)</f>
        <v>175</v>
      </c>
      <c r="F13" s="16">
        <f>SUBTOTAL(9,F11:F12)</f>
        <v>11530</v>
      </c>
    </row>
    <row r="14" spans="1:6" outlineLevel="3" x14ac:dyDescent="0.45">
      <c r="A14" s="10" t="s">
        <v>10</v>
      </c>
      <c r="B14" s="10" t="s">
        <v>11</v>
      </c>
      <c r="C14" s="14" t="s">
        <v>9</v>
      </c>
      <c r="D14" s="15">
        <v>30</v>
      </c>
      <c r="E14" s="10">
        <v>89</v>
      </c>
      <c r="F14" s="16">
        <f>D14*E14</f>
        <v>2670</v>
      </c>
    </row>
    <row r="15" spans="1:6" outlineLevel="3" x14ac:dyDescent="0.45">
      <c r="A15" s="10" t="s">
        <v>10</v>
      </c>
      <c r="B15" s="10" t="s">
        <v>12</v>
      </c>
      <c r="C15" s="14" t="s">
        <v>9</v>
      </c>
      <c r="D15" s="15">
        <v>30</v>
      </c>
      <c r="E15" s="10">
        <v>96</v>
      </c>
      <c r="F15" s="16">
        <f>D15*E15</f>
        <v>2880</v>
      </c>
    </row>
    <row r="16" spans="1:6" outlineLevel="3" x14ac:dyDescent="0.45">
      <c r="A16" s="10" t="s">
        <v>10</v>
      </c>
      <c r="B16" s="10" t="s">
        <v>15</v>
      </c>
      <c r="C16" s="14" t="s">
        <v>9</v>
      </c>
      <c r="D16" s="15">
        <v>25</v>
      </c>
      <c r="E16" s="10">
        <v>150</v>
      </c>
      <c r="F16" s="16">
        <f>D16*E16</f>
        <v>3750</v>
      </c>
    </row>
    <row r="17" spans="1:6" outlineLevel="3" x14ac:dyDescent="0.45">
      <c r="A17" s="10" t="s">
        <v>10</v>
      </c>
      <c r="B17" s="10" t="s">
        <v>14</v>
      </c>
      <c r="C17" s="14" t="s">
        <v>9</v>
      </c>
      <c r="D17" s="15">
        <v>20</v>
      </c>
      <c r="E17" s="10">
        <v>197</v>
      </c>
      <c r="F17" s="16">
        <f>D17*E17</f>
        <v>3940</v>
      </c>
    </row>
    <row r="18" spans="1:6" outlineLevel="2" x14ac:dyDescent="0.45">
      <c r="A18" s="19" t="s">
        <v>53</v>
      </c>
      <c r="B18" s="10"/>
      <c r="C18" s="14"/>
      <c r="D18" s="15"/>
      <c r="E18" s="10">
        <f>SUBTOTAL(9,E14:E17)</f>
        <v>532</v>
      </c>
      <c r="F18" s="16">
        <f>SUBTOTAL(9,F14:F17)</f>
        <v>13240</v>
      </c>
    </row>
    <row r="19" spans="1:6" outlineLevel="1" x14ac:dyDescent="0.45">
      <c r="A19" s="10"/>
      <c r="B19" s="10"/>
      <c r="C19" s="18" t="s">
        <v>50</v>
      </c>
      <c r="D19" s="15"/>
      <c r="E19" s="10">
        <f>SUBTOTAL(9,E11:E17)</f>
        <v>707</v>
      </c>
      <c r="F19" s="16">
        <f>SUBTOTAL(9,F11:F17)</f>
        <v>24770</v>
      </c>
    </row>
    <row r="20" spans="1:6" x14ac:dyDescent="0.45">
      <c r="A20" s="10"/>
      <c r="B20" s="10"/>
      <c r="C20" s="18" t="s">
        <v>51</v>
      </c>
      <c r="D20" s="15"/>
      <c r="E20" s="10">
        <f>SUBTOTAL(9,E2:E17)</f>
        <v>1425</v>
      </c>
      <c r="F20" s="16">
        <f>SUBTOTAL(9,F2:F17)</f>
        <v>48995</v>
      </c>
    </row>
  </sheetData>
  <sortState xmlns:xlrd2="http://schemas.microsoft.com/office/spreadsheetml/2017/richdata2" ref="A2:F17">
    <sortCondition ref="C2:C17"/>
    <sortCondition ref="A2:A17"/>
  </sortState>
  <dataConsolid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741620-AACE-4B98-94AB-5E56874EA768}">
  <dimension ref="A3:C7"/>
  <sheetViews>
    <sheetView workbookViewId="0">
      <selection activeCell="C23" sqref="C23"/>
    </sheetView>
  </sheetViews>
  <sheetFormatPr defaultRowHeight="14.25" x14ac:dyDescent="0.45"/>
  <cols>
    <col min="1" max="1" width="12.06640625" bestFit="1" customWidth="1"/>
    <col min="2" max="2" width="17.53125" bestFit="1" customWidth="1"/>
    <col min="3" max="3" width="12.19921875" bestFit="1" customWidth="1"/>
  </cols>
  <sheetData>
    <row r="3" spans="1:3" x14ac:dyDescent="0.45">
      <c r="A3" s="20" t="s">
        <v>54</v>
      </c>
      <c r="B3" t="s">
        <v>55</v>
      </c>
      <c r="C3" t="s">
        <v>56</v>
      </c>
    </row>
    <row r="4" spans="1:3" x14ac:dyDescent="0.45">
      <c r="A4" s="21" t="s">
        <v>22</v>
      </c>
      <c r="B4" s="22">
        <v>45750</v>
      </c>
      <c r="C4" s="23">
        <v>1221</v>
      </c>
    </row>
    <row r="5" spans="1:3" x14ac:dyDescent="0.45">
      <c r="A5" s="21" t="s">
        <v>37</v>
      </c>
      <c r="B5" s="22">
        <v>22685</v>
      </c>
      <c r="C5" s="23">
        <v>908</v>
      </c>
    </row>
    <row r="6" spans="1:3" x14ac:dyDescent="0.45">
      <c r="A6" s="21" t="s">
        <v>29</v>
      </c>
      <c r="B6" s="22">
        <v>27135</v>
      </c>
      <c r="C6" s="23">
        <v>1161</v>
      </c>
    </row>
    <row r="7" spans="1:3" x14ac:dyDescent="0.45">
      <c r="A7" s="21" t="s">
        <v>51</v>
      </c>
      <c r="B7" s="22">
        <v>95570</v>
      </c>
      <c r="C7" s="23">
        <v>3290</v>
      </c>
    </row>
  </sheetData>
  <pageMargins left="0.7" right="0.7" top="0.75" bottom="0.75" header="0.3" footer="0.3"/>
  <drawing r:id="rId2"/>
  <extLst>
    <ext xmlns:x15="http://schemas.microsoft.com/office/spreadsheetml/2010/11/main" uri="{7E03D99C-DC04-49d9-9315-930204A7B6E9}">
      <x15:timelineRefs>
        <x15:timelineRef r:id="rId3"/>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80EB3C-8616-4436-A825-6E2556E610AD}">
  <dimension ref="A1:C11"/>
  <sheetViews>
    <sheetView tabSelected="1" workbookViewId="0">
      <selection activeCell="B3" sqref="B3"/>
    </sheetView>
  </sheetViews>
  <sheetFormatPr defaultRowHeight="14.25" x14ac:dyDescent="0.45"/>
  <cols>
    <col min="1" max="1" width="18.73046875" bestFit="1" customWidth="1"/>
    <col min="2" max="2" width="14.06640625" bestFit="1" customWidth="1"/>
    <col min="3" max="3" width="9.265625" bestFit="1" customWidth="1"/>
  </cols>
  <sheetData>
    <row r="1" spans="1:3" x14ac:dyDescent="0.45">
      <c r="A1" s="20" t="s">
        <v>0</v>
      </c>
      <c r="B1" t="s">
        <v>29</v>
      </c>
    </row>
    <row r="3" spans="1:3" x14ac:dyDescent="0.45">
      <c r="A3" s="20" t="s">
        <v>54</v>
      </c>
      <c r="B3" t="s">
        <v>62</v>
      </c>
      <c r="C3" t="s">
        <v>61</v>
      </c>
    </row>
    <row r="4" spans="1:3" x14ac:dyDescent="0.45">
      <c r="A4" s="21" t="s">
        <v>30</v>
      </c>
      <c r="B4" s="22">
        <v>60</v>
      </c>
      <c r="C4" s="22">
        <v>51</v>
      </c>
    </row>
    <row r="5" spans="1:3" x14ac:dyDescent="0.45">
      <c r="A5" s="21" t="s">
        <v>33</v>
      </c>
      <c r="B5" s="22">
        <v>90</v>
      </c>
      <c r="C5" s="22">
        <v>76.5</v>
      </c>
    </row>
    <row r="6" spans="1:3" x14ac:dyDescent="0.45">
      <c r="A6" s="21" t="s">
        <v>32</v>
      </c>
      <c r="B6" s="22">
        <v>45</v>
      </c>
      <c r="C6" s="22">
        <v>38.25</v>
      </c>
    </row>
    <row r="7" spans="1:3" x14ac:dyDescent="0.45">
      <c r="A7" s="21" t="s">
        <v>36</v>
      </c>
      <c r="B7" s="22">
        <v>30</v>
      </c>
      <c r="C7" s="22">
        <v>25.5</v>
      </c>
    </row>
    <row r="8" spans="1:3" x14ac:dyDescent="0.45">
      <c r="A8" s="21" t="s">
        <v>34</v>
      </c>
      <c r="B8" s="22">
        <v>60</v>
      </c>
      <c r="C8" s="22">
        <v>51</v>
      </c>
    </row>
    <row r="9" spans="1:3" x14ac:dyDescent="0.45">
      <c r="A9" s="21" t="s">
        <v>31</v>
      </c>
      <c r="B9" s="22">
        <v>75</v>
      </c>
      <c r="C9" s="22">
        <v>63.75</v>
      </c>
    </row>
    <row r="10" spans="1:3" x14ac:dyDescent="0.45">
      <c r="A10" s="21" t="s">
        <v>35</v>
      </c>
      <c r="B10" s="22">
        <v>120</v>
      </c>
      <c r="C10" s="22">
        <v>102</v>
      </c>
    </row>
    <row r="11" spans="1:3" x14ac:dyDescent="0.45">
      <c r="A11" s="21" t="s">
        <v>51</v>
      </c>
      <c r="B11" s="22">
        <v>480</v>
      </c>
      <c r="C11" s="22">
        <v>408</v>
      </c>
    </row>
  </sheetData>
  <dataConsolidate/>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B52E4E-8F6D-492E-9364-7959B7B424F7}">
  <dimension ref="A1:H57"/>
  <sheetViews>
    <sheetView zoomScaleNormal="100" workbookViewId="0">
      <selection activeCell="H2" sqref="H2"/>
    </sheetView>
  </sheetViews>
  <sheetFormatPr defaultRowHeight="14.25" x14ac:dyDescent="0.45"/>
  <cols>
    <col min="1" max="1" width="9.73046875" bestFit="1" customWidth="1"/>
    <col min="2" max="2" width="23.73046875" customWidth="1"/>
    <col min="3" max="3" width="15.3984375" customWidth="1"/>
    <col min="8" max="8" width="12.59765625" bestFit="1" customWidth="1"/>
  </cols>
  <sheetData>
    <row r="1" spans="1:8" x14ac:dyDescent="0.45">
      <c r="E1" s="17"/>
      <c r="F1" s="17"/>
      <c r="G1" s="2" t="s">
        <v>16</v>
      </c>
      <c r="H1" s="3">
        <f>GETPIVOTDATA("Total Gross Revenue",'Sales PivotTable'!$A$3)</f>
        <v>95570</v>
      </c>
    </row>
    <row r="3" spans="1:8" ht="28.5" x14ac:dyDescent="0.45">
      <c r="A3" s="4" t="s">
        <v>0</v>
      </c>
      <c r="B3" s="4" t="s">
        <v>17</v>
      </c>
      <c r="C3" s="4" t="s">
        <v>18</v>
      </c>
      <c r="D3" s="4" t="s">
        <v>19</v>
      </c>
      <c r="E3" s="4" t="s">
        <v>20</v>
      </c>
      <c r="F3" s="4" t="s">
        <v>21</v>
      </c>
      <c r="G3" s="4" t="s">
        <v>4</v>
      </c>
      <c r="H3" s="4" t="s">
        <v>5</v>
      </c>
    </row>
    <row r="4" spans="1:8" x14ac:dyDescent="0.45">
      <c r="A4" s="10" t="s">
        <v>22</v>
      </c>
      <c r="B4" s="10" t="s">
        <v>23</v>
      </c>
      <c r="C4" s="5">
        <v>45322</v>
      </c>
      <c r="D4" s="6">
        <v>5.95</v>
      </c>
      <c r="E4" s="15">
        <v>20</v>
      </c>
      <c r="F4" s="7">
        <f>E4-D4</f>
        <v>14.05</v>
      </c>
      <c r="G4" s="10">
        <v>31</v>
      </c>
      <c r="H4" s="16">
        <f>E4*G4</f>
        <v>620</v>
      </c>
    </row>
    <row r="5" spans="1:8" x14ac:dyDescent="0.45">
      <c r="A5" s="10" t="s">
        <v>22</v>
      </c>
      <c r="B5" s="10" t="s">
        <v>6</v>
      </c>
      <c r="C5" s="5">
        <v>45322</v>
      </c>
      <c r="D5" s="6">
        <v>25.25</v>
      </c>
      <c r="E5" s="15">
        <v>70</v>
      </c>
      <c r="F5" s="7">
        <f t="shared" ref="F5:F21" si="0">E5-D5</f>
        <v>44.75</v>
      </c>
      <c r="G5" s="10">
        <v>325</v>
      </c>
      <c r="H5" s="16">
        <f t="shared" ref="H5:H21" si="1">E5*G5</f>
        <v>22750</v>
      </c>
    </row>
    <row r="6" spans="1:8" x14ac:dyDescent="0.45">
      <c r="A6" s="10" t="s">
        <v>22</v>
      </c>
      <c r="B6" s="10" t="s">
        <v>24</v>
      </c>
      <c r="C6" s="5">
        <v>45322</v>
      </c>
      <c r="D6" s="8">
        <v>7.1</v>
      </c>
      <c r="E6" s="15">
        <v>30</v>
      </c>
      <c r="F6" s="7">
        <f t="shared" si="0"/>
        <v>22.9</v>
      </c>
      <c r="G6" s="10">
        <v>247</v>
      </c>
      <c r="H6" s="16">
        <f t="shared" si="1"/>
        <v>7410</v>
      </c>
    </row>
    <row r="7" spans="1:8" x14ac:dyDescent="0.45">
      <c r="A7" s="10" t="s">
        <v>22</v>
      </c>
      <c r="B7" s="10" t="s">
        <v>25</v>
      </c>
      <c r="C7" s="5">
        <v>45322</v>
      </c>
      <c r="D7" s="8">
        <v>7.1</v>
      </c>
      <c r="E7" s="15">
        <v>30</v>
      </c>
      <c r="F7" s="7">
        <f t="shared" si="0"/>
        <v>22.9</v>
      </c>
      <c r="G7" s="10">
        <v>231</v>
      </c>
      <c r="H7" s="16">
        <f t="shared" si="1"/>
        <v>6930</v>
      </c>
    </row>
    <row r="8" spans="1:8" x14ac:dyDescent="0.45">
      <c r="A8" s="10" t="s">
        <v>22</v>
      </c>
      <c r="B8" s="10" t="s">
        <v>26</v>
      </c>
      <c r="C8" s="5">
        <v>45322</v>
      </c>
      <c r="D8" s="8">
        <v>5</v>
      </c>
      <c r="E8" s="15">
        <v>25</v>
      </c>
      <c r="F8" s="7">
        <f t="shared" si="0"/>
        <v>20</v>
      </c>
      <c r="G8" s="10">
        <v>325</v>
      </c>
      <c r="H8" s="16">
        <f t="shared" si="1"/>
        <v>8125</v>
      </c>
    </row>
    <row r="9" spans="1:8" x14ac:dyDescent="0.45">
      <c r="A9" s="10" t="s">
        <v>22</v>
      </c>
      <c r="B9" s="10" t="s">
        <v>27</v>
      </c>
      <c r="C9" s="5">
        <v>45322</v>
      </c>
      <c r="D9" s="8">
        <v>6.95</v>
      </c>
      <c r="E9" s="15">
        <v>35</v>
      </c>
      <c r="F9" s="7">
        <f t="shared" si="0"/>
        <v>28.05</v>
      </c>
      <c r="G9" s="10">
        <v>315</v>
      </c>
      <c r="H9" s="16">
        <f t="shared" si="1"/>
        <v>11025</v>
      </c>
    </row>
    <row r="10" spans="1:8" x14ac:dyDescent="0.45">
      <c r="A10" s="10" t="s">
        <v>22</v>
      </c>
      <c r="B10" s="10" t="s">
        <v>28</v>
      </c>
      <c r="C10" s="5">
        <v>45322</v>
      </c>
      <c r="D10" s="8">
        <v>4</v>
      </c>
      <c r="E10" s="15">
        <v>25</v>
      </c>
      <c r="F10" s="7">
        <f t="shared" si="0"/>
        <v>21</v>
      </c>
      <c r="G10" s="10">
        <v>244</v>
      </c>
      <c r="H10" s="16">
        <f t="shared" si="1"/>
        <v>6100</v>
      </c>
    </row>
    <row r="11" spans="1:8" x14ac:dyDescent="0.45">
      <c r="A11" s="10" t="s">
        <v>29</v>
      </c>
      <c r="B11" s="10" t="s">
        <v>30</v>
      </c>
      <c r="C11" s="5">
        <v>45322</v>
      </c>
      <c r="D11" s="6">
        <v>5</v>
      </c>
      <c r="E11" s="15">
        <v>20</v>
      </c>
      <c r="F11" s="7">
        <f t="shared" si="0"/>
        <v>15</v>
      </c>
      <c r="G11" s="10">
        <v>541</v>
      </c>
      <c r="H11" s="16">
        <f t="shared" si="1"/>
        <v>10820</v>
      </c>
    </row>
    <row r="12" spans="1:8" x14ac:dyDescent="0.45">
      <c r="A12" s="10" t="s">
        <v>29</v>
      </c>
      <c r="B12" s="10" t="s">
        <v>31</v>
      </c>
      <c r="C12" s="5">
        <v>45322</v>
      </c>
      <c r="D12" s="6">
        <v>7.5</v>
      </c>
      <c r="E12" s="15">
        <v>25</v>
      </c>
      <c r="F12" s="7">
        <f t="shared" si="0"/>
        <v>17.5</v>
      </c>
      <c r="G12" s="10">
        <v>84</v>
      </c>
      <c r="H12" s="16">
        <f t="shared" si="1"/>
        <v>2100</v>
      </c>
    </row>
    <row r="13" spans="1:8" x14ac:dyDescent="0.45">
      <c r="A13" s="10" t="s">
        <v>29</v>
      </c>
      <c r="B13" s="10" t="s">
        <v>32</v>
      </c>
      <c r="C13" s="5">
        <v>45322</v>
      </c>
      <c r="D13" s="6">
        <v>3.25</v>
      </c>
      <c r="E13" s="15">
        <v>15</v>
      </c>
      <c r="F13" s="7">
        <f t="shared" si="0"/>
        <v>11.75</v>
      </c>
      <c r="G13" s="10">
        <v>99</v>
      </c>
      <c r="H13" s="16">
        <f t="shared" si="1"/>
        <v>1485</v>
      </c>
    </row>
    <row r="14" spans="1:8" x14ac:dyDescent="0.45">
      <c r="A14" s="10" t="s">
        <v>29</v>
      </c>
      <c r="B14" s="10" t="s">
        <v>33</v>
      </c>
      <c r="C14" s="5">
        <v>45322</v>
      </c>
      <c r="D14" s="6">
        <v>6.95</v>
      </c>
      <c r="E14" s="15">
        <v>30</v>
      </c>
      <c r="F14" s="7">
        <f t="shared" si="0"/>
        <v>23.05</v>
      </c>
      <c r="G14" s="10">
        <v>132</v>
      </c>
      <c r="H14" s="16">
        <f t="shared" si="1"/>
        <v>3960</v>
      </c>
    </row>
    <row r="15" spans="1:8" x14ac:dyDescent="0.45">
      <c r="A15" s="10" t="s">
        <v>29</v>
      </c>
      <c r="B15" s="10" t="s">
        <v>34</v>
      </c>
      <c r="C15" s="5">
        <v>45322</v>
      </c>
      <c r="D15" s="6">
        <v>4.55</v>
      </c>
      <c r="E15" s="15">
        <v>20</v>
      </c>
      <c r="F15" s="7">
        <f t="shared" si="0"/>
        <v>15.45</v>
      </c>
      <c r="G15" s="10">
        <v>74</v>
      </c>
      <c r="H15" s="16">
        <f t="shared" si="1"/>
        <v>1480</v>
      </c>
    </row>
    <row r="16" spans="1:8" x14ac:dyDescent="0.45">
      <c r="A16" s="10" t="s">
        <v>29</v>
      </c>
      <c r="B16" s="10" t="s">
        <v>35</v>
      </c>
      <c r="C16" s="5">
        <v>45322</v>
      </c>
      <c r="D16" s="6">
        <v>10</v>
      </c>
      <c r="E16" s="15">
        <v>40</v>
      </c>
      <c r="F16" s="7">
        <f t="shared" si="0"/>
        <v>30</v>
      </c>
      <c r="G16" s="10">
        <v>182</v>
      </c>
      <c r="H16" s="16">
        <f t="shared" si="1"/>
        <v>7280</v>
      </c>
    </row>
    <row r="17" spans="1:8" x14ac:dyDescent="0.45">
      <c r="A17" s="10" t="s">
        <v>29</v>
      </c>
      <c r="B17" s="10" t="s">
        <v>36</v>
      </c>
      <c r="C17" s="5">
        <v>45322</v>
      </c>
      <c r="D17" s="6">
        <v>1.25</v>
      </c>
      <c r="E17" s="15">
        <v>10</v>
      </c>
      <c r="F17" s="7">
        <f t="shared" si="0"/>
        <v>8.75</v>
      </c>
      <c r="G17" s="10">
        <v>201</v>
      </c>
      <c r="H17" s="16">
        <f t="shared" si="1"/>
        <v>2010</v>
      </c>
    </row>
    <row r="18" spans="1:8" x14ac:dyDescent="0.45">
      <c r="A18" s="10" t="s">
        <v>37</v>
      </c>
      <c r="B18" s="10" t="s">
        <v>38</v>
      </c>
      <c r="C18" s="5">
        <v>45322</v>
      </c>
      <c r="D18" s="6">
        <v>7.95</v>
      </c>
      <c r="E18" s="15">
        <v>35</v>
      </c>
      <c r="F18" s="7">
        <f t="shared" si="0"/>
        <v>27.05</v>
      </c>
      <c r="G18" s="10">
        <v>93</v>
      </c>
      <c r="H18" s="16">
        <f t="shared" si="1"/>
        <v>3255</v>
      </c>
    </row>
    <row r="19" spans="1:8" x14ac:dyDescent="0.45">
      <c r="A19" s="10" t="s">
        <v>37</v>
      </c>
      <c r="B19" s="10" t="s">
        <v>39</v>
      </c>
      <c r="C19" s="5">
        <v>45322</v>
      </c>
      <c r="D19" s="6">
        <v>5.95</v>
      </c>
      <c r="E19" s="15">
        <v>25</v>
      </c>
      <c r="F19" s="7">
        <f t="shared" si="0"/>
        <v>19.05</v>
      </c>
      <c r="G19" s="10">
        <v>174</v>
      </c>
      <c r="H19" s="16">
        <f t="shared" si="1"/>
        <v>4350</v>
      </c>
    </row>
    <row r="20" spans="1:8" x14ac:dyDescent="0.45">
      <c r="A20" s="10" t="s">
        <v>37</v>
      </c>
      <c r="B20" s="10" t="s">
        <v>40</v>
      </c>
      <c r="C20" s="5">
        <v>45322</v>
      </c>
      <c r="D20" s="6">
        <v>9.9499999999999993</v>
      </c>
      <c r="E20" s="15">
        <v>25</v>
      </c>
      <c r="F20" s="7">
        <f t="shared" si="0"/>
        <v>15.05</v>
      </c>
      <c r="G20" s="10">
        <v>191</v>
      </c>
      <c r="H20" s="16">
        <f t="shared" si="1"/>
        <v>4775</v>
      </c>
    </row>
    <row r="21" spans="1:8" x14ac:dyDescent="0.45">
      <c r="A21" s="10" t="s">
        <v>37</v>
      </c>
      <c r="B21" s="10" t="s">
        <v>41</v>
      </c>
      <c r="C21" s="5">
        <v>45322</v>
      </c>
      <c r="D21" s="6">
        <v>9.9499999999999993</v>
      </c>
      <c r="E21" s="15">
        <v>20</v>
      </c>
      <c r="F21" s="7">
        <f t="shared" si="0"/>
        <v>10.050000000000001</v>
      </c>
      <c r="G21" s="10">
        <v>307</v>
      </c>
      <c r="H21" s="16">
        <f t="shared" si="1"/>
        <v>6140</v>
      </c>
    </row>
    <row r="22" spans="1:8" x14ac:dyDescent="0.45">
      <c r="A22" s="10" t="s">
        <v>22</v>
      </c>
      <c r="B22" s="10" t="s">
        <v>23</v>
      </c>
      <c r="C22" s="5">
        <v>45351</v>
      </c>
      <c r="D22" s="6">
        <v>5.95</v>
      </c>
      <c r="E22" s="15">
        <v>20</v>
      </c>
      <c r="F22" s="7">
        <f>E22-D22</f>
        <v>14.05</v>
      </c>
      <c r="G22" s="10">
        <v>48</v>
      </c>
      <c r="H22" s="16">
        <f>E22*G22</f>
        <v>960</v>
      </c>
    </row>
    <row r="23" spans="1:8" x14ac:dyDescent="0.45">
      <c r="A23" s="10" t="s">
        <v>22</v>
      </c>
      <c r="B23" s="10" t="s">
        <v>6</v>
      </c>
      <c r="C23" s="5">
        <v>45351</v>
      </c>
      <c r="D23" s="6">
        <v>25.25</v>
      </c>
      <c r="E23" s="15">
        <v>70</v>
      </c>
      <c r="F23" s="7">
        <f t="shared" ref="F23:F39" si="2">E23-D23</f>
        <v>44.75</v>
      </c>
      <c r="G23" s="10">
        <v>294</v>
      </c>
      <c r="H23" s="16">
        <f t="shared" ref="H23:H39" si="3">E23*G23</f>
        <v>20580</v>
      </c>
    </row>
    <row r="24" spans="1:8" x14ac:dyDescent="0.45">
      <c r="A24" s="10" t="s">
        <v>22</v>
      </c>
      <c r="B24" s="10" t="s">
        <v>24</v>
      </c>
      <c r="C24" s="5">
        <v>45351</v>
      </c>
      <c r="D24" s="8">
        <v>7.1</v>
      </c>
      <c r="E24" s="15">
        <v>30</v>
      </c>
      <c r="F24" s="7">
        <f t="shared" si="2"/>
        <v>22.9</v>
      </c>
      <c r="G24" s="10">
        <v>186</v>
      </c>
      <c r="H24" s="16">
        <f t="shared" si="3"/>
        <v>5580</v>
      </c>
    </row>
    <row r="25" spans="1:8" x14ac:dyDescent="0.45">
      <c r="A25" s="10" t="s">
        <v>22</v>
      </c>
      <c r="B25" s="10" t="s">
        <v>25</v>
      </c>
      <c r="C25" s="5">
        <v>45351</v>
      </c>
      <c r="D25" s="8">
        <v>7.1</v>
      </c>
      <c r="E25" s="15">
        <v>30</v>
      </c>
      <c r="F25" s="7">
        <f t="shared" si="2"/>
        <v>22.9</v>
      </c>
      <c r="G25" s="10">
        <v>160</v>
      </c>
      <c r="H25" s="16">
        <f t="shared" si="3"/>
        <v>4800</v>
      </c>
    </row>
    <row r="26" spans="1:8" x14ac:dyDescent="0.45">
      <c r="A26" s="10" t="s">
        <v>22</v>
      </c>
      <c r="B26" s="10" t="s">
        <v>26</v>
      </c>
      <c r="C26" s="5">
        <v>45351</v>
      </c>
      <c r="D26" s="8">
        <v>5</v>
      </c>
      <c r="E26" s="15">
        <v>25</v>
      </c>
      <c r="F26" s="7">
        <f t="shared" si="2"/>
        <v>20</v>
      </c>
      <c r="G26" s="10">
        <v>109</v>
      </c>
      <c r="H26" s="16">
        <f t="shared" si="3"/>
        <v>2725</v>
      </c>
    </row>
    <row r="27" spans="1:8" x14ac:dyDescent="0.45">
      <c r="A27" s="10" t="s">
        <v>22</v>
      </c>
      <c r="B27" s="10" t="s">
        <v>27</v>
      </c>
      <c r="C27" s="5">
        <v>45351</v>
      </c>
      <c r="D27" s="8">
        <v>6.95</v>
      </c>
      <c r="E27" s="15">
        <v>35</v>
      </c>
      <c r="F27" s="7">
        <f t="shared" si="2"/>
        <v>28.05</v>
      </c>
      <c r="G27" s="10">
        <v>264</v>
      </c>
      <c r="H27" s="16">
        <f t="shared" si="3"/>
        <v>9240</v>
      </c>
    </row>
    <row r="28" spans="1:8" x14ac:dyDescent="0.45">
      <c r="A28" s="10" t="s">
        <v>22</v>
      </c>
      <c r="B28" s="10" t="s">
        <v>28</v>
      </c>
      <c r="C28" s="5">
        <v>45351</v>
      </c>
      <c r="D28" s="8">
        <v>4</v>
      </c>
      <c r="E28" s="15">
        <v>25</v>
      </c>
      <c r="F28" s="7">
        <f t="shared" si="2"/>
        <v>21</v>
      </c>
      <c r="G28" s="10">
        <v>133</v>
      </c>
      <c r="H28" s="16">
        <f t="shared" si="3"/>
        <v>3325</v>
      </c>
    </row>
    <row r="29" spans="1:8" x14ac:dyDescent="0.45">
      <c r="A29" s="10" t="s">
        <v>29</v>
      </c>
      <c r="B29" s="10" t="s">
        <v>30</v>
      </c>
      <c r="C29" s="5">
        <v>45351</v>
      </c>
      <c r="D29" s="6">
        <v>5</v>
      </c>
      <c r="E29" s="15">
        <v>20</v>
      </c>
      <c r="F29" s="7">
        <f t="shared" si="2"/>
        <v>15</v>
      </c>
      <c r="G29" s="10">
        <v>458</v>
      </c>
      <c r="H29" s="16">
        <f t="shared" si="3"/>
        <v>9160</v>
      </c>
    </row>
    <row r="30" spans="1:8" x14ac:dyDescent="0.45">
      <c r="A30" s="10" t="s">
        <v>29</v>
      </c>
      <c r="B30" s="10" t="s">
        <v>31</v>
      </c>
      <c r="C30" s="5">
        <v>45351</v>
      </c>
      <c r="D30" s="6">
        <v>7.5</v>
      </c>
      <c r="E30" s="15">
        <v>25</v>
      </c>
      <c r="F30" s="7">
        <f t="shared" si="2"/>
        <v>17.5</v>
      </c>
      <c r="G30" s="10">
        <v>63</v>
      </c>
      <c r="H30" s="16">
        <f t="shared" si="3"/>
        <v>1575</v>
      </c>
    </row>
    <row r="31" spans="1:8" x14ac:dyDescent="0.45">
      <c r="A31" s="10" t="s">
        <v>29</v>
      </c>
      <c r="B31" s="10" t="s">
        <v>32</v>
      </c>
      <c r="C31" s="5">
        <v>45351</v>
      </c>
      <c r="D31" s="6">
        <v>3.25</v>
      </c>
      <c r="E31" s="15">
        <v>15</v>
      </c>
      <c r="F31" s="7">
        <f t="shared" si="2"/>
        <v>11.75</v>
      </c>
      <c r="G31" s="10">
        <v>101</v>
      </c>
      <c r="H31" s="16">
        <f t="shared" si="3"/>
        <v>1515</v>
      </c>
    </row>
    <row r="32" spans="1:8" x14ac:dyDescent="0.45">
      <c r="A32" s="10" t="s">
        <v>29</v>
      </c>
      <c r="B32" s="10" t="s">
        <v>33</v>
      </c>
      <c r="C32" s="5">
        <v>45351</v>
      </c>
      <c r="D32" s="6">
        <v>6.95</v>
      </c>
      <c r="E32" s="15">
        <v>30</v>
      </c>
      <c r="F32" s="7">
        <f t="shared" si="2"/>
        <v>23.05</v>
      </c>
      <c r="G32" s="10">
        <v>128</v>
      </c>
      <c r="H32" s="16">
        <f t="shared" si="3"/>
        <v>3840</v>
      </c>
    </row>
    <row r="33" spans="1:8" x14ac:dyDescent="0.45">
      <c r="A33" s="10" t="s">
        <v>29</v>
      </c>
      <c r="B33" s="10" t="s">
        <v>34</v>
      </c>
      <c r="C33" s="5">
        <v>45351</v>
      </c>
      <c r="D33" s="6">
        <v>4.55</v>
      </c>
      <c r="E33" s="15">
        <v>20</v>
      </c>
      <c r="F33" s="7">
        <f t="shared" si="2"/>
        <v>15.45</v>
      </c>
      <c r="G33" s="10">
        <v>86</v>
      </c>
      <c r="H33" s="16">
        <f t="shared" si="3"/>
        <v>1720</v>
      </c>
    </row>
    <row r="34" spans="1:8" x14ac:dyDescent="0.45">
      <c r="A34" s="10" t="s">
        <v>29</v>
      </c>
      <c r="B34" s="10" t="s">
        <v>35</v>
      </c>
      <c r="C34" s="5">
        <v>45351</v>
      </c>
      <c r="D34" s="6">
        <v>10</v>
      </c>
      <c r="E34" s="15">
        <v>40</v>
      </c>
      <c r="F34" s="7">
        <f t="shared" si="2"/>
        <v>30</v>
      </c>
      <c r="G34" s="10">
        <v>175</v>
      </c>
      <c r="H34" s="16">
        <f t="shared" si="3"/>
        <v>7000</v>
      </c>
    </row>
    <row r="35" spans="1:8" x14ac:dyDescent="0.45">
      <c r="A35" s="10" t="s">
        <v>29</v>
      </c>
      <c r="B35" s="10" t="s">
        <v>36</v>
      </c>
      <c r="C35" s="5">
        <v>45351</v>
      </c>
      <c r="D35" s="6">
        <v>1.25</v>
      </c>
      <c r="E35" s="15">
        <v>10</v>
      </c>
      <c r="F35" s="7">
        <f t="shared" si="2"/>
        <v>8.75</v>
      </c>
      <c r="G35" s="10">
        <v>115</v>
      </c>
      <c r="H35" s="16">
        <f t="shared" si="3"/>
        <v>1150</v>
      </c>
    </row>
    <row r="36" spans="1:8" x14ac:dyDescent="0.45">
      <c r="A36" s="10" t="s">
        <v>37</v>
      </c>
      <c r="B36" s="10" t="s">
        <v>38</v>
      </c>
      <c r="C36" s="5">
        <v>45351</v>
      </c>
      <c r="D36" s="6">
        <v>7.95</v>
      </c>
      <c r="E36" s="15">
        <v>35</v>
      </c>
      <c r="F36" s="7">
        <f t="shared" si="2"/>
        <v>27.05</v>
      </c>
      <c r="G36" s="10">
        <v>102</v>
      </c>
      <c r="H36" s="16">
        <f t="shared" si="3"/>
        <v>3570</v>
      </c>
    </row>
    <row r="37" spans="1:8" x14ac:dyDescent="0.45">
      <c r="A37" s="10" t="s">
        <v>37</v>
      </c>
      <c r="B37" s="10" t="s">
        <v>39</v>
      </c>
      <c r="C37" s="5">
        <v>45351</v>
      </c>
      <c r="D37" s="6">
        <v>5.95</v>
      </c>
      <c r="E37" s="15">
        <v>25</v>
      </c>
      <c r="F37" s="7">
        <f t="shared" si="2"/>
        <v>19.05</v>
      </c>
      <c r="G37" s="10">
        <v>204</v>
      </c>
      <c r="H37" s="16">
        <f t="shared" si="3"/>
        <v>5100</v>
      </c>
    </row>
    <row r="38" spans="1:8" x14ac:dyDescent="0.45">
      <c r="A38" s="10" t="s">
        <v>37</v>
      </c>
      <c r="B38" s="10" t="s">
        <v>40</v>
      </c>
      <c r="C38" s="5">
        <v>45351</v>
      </c>
      <c r="D38" s="6">
        <v>9.9499999999999993</v>
      </c>
      <c r="E38" s="15">
        <v>25</v>
      </c>
      <c r="F38" s="7">
        <f t="shared" si="2"/>
        <v>15.05</v>
      </c>
      <c r="G38" s="10">
        <v>162</v>
      </c>
      <c r="H38" s="16">
        <f t="shared" si="3"/>
        <v>4050</v>
      </c>
    </row>
    <row r="39" spans="1:8" x14ac:dyDescent="0.45">
      <c r="A39" s="10" t="s">
        <v>37</v>
      </c>
      <c r="B39" s="10" t="s">
        <v>41</v>
      </c>
      <c r="C39" s="5">
        <v>45351</v>
      </c>
      <c r="D39" s="6">
        <v>9.9499999999999993</v>
      </c>
      <c r="E39" s="15">
        <v>20</v>
      </c>
      <c r="F39" s="7">
        <f t="shared" si="2"/>
        <v>10.050000000000001</v>
      </c>
      <c r="G39" s="10">
        <v>289</v>
      </c>
      <c r="H39" s="16">
        <f t="shared" si="3"/>
        <v>5780</v>
      </c>
    </row>
    <row r="40" spans="1:8" x14ac:dyDescent="0.45">
      <c r="A40" s="10" t="s">
        <v>22</v>
      </c>
      <c r="B40" s="10" t="s">
        <v>23</v>
      </c>
      <c r="C40" s="5">
        <v>45382</v>
      </c>
      <c r="D40" s="6">
        <v>5.95</v>
      </c>
      <c r="E40" s="15">
        <v>20</v>
      </c>
      <c r="F40" s="7">
        <f>E40-D40</f>
        <v>14.05</v>
      </c>
      <c r="G40" s="10">
        <v>67</v>
      </c>
      <c r="H40" s="16">
        <f>E40*G40</f>
        <v>1340</v>
      </c>
    </row>
    <row r="41" spans="1:8" x14ac:dyDescent="0.45">
      <c r="A41" s="10" t="s">
        <v>22</v>
      </c>
      <c r="B41" s="10" t="s">
        <v>6</v>
      </c>
      <c r="C41" s="5">
        <v>45382</v>
      </c>
      <c r="D41" s="6">
        <v>25.25</v>
      </c>
      <c r="E41" s="15">
        <v>70</v>
      </c>
      <c r="F41" s="7">
        <f t="shared" ref="F41:F57" si="4">E41-D41</f>
        <v>44.75</v>
      </c>
      <c r="G41" s="10">
        <v>245</v>
      </c>
      <c r="H41" s="16">
        <f t="shared" ref="H41:H57" si="5">E41*G41</f>
        <v>17150</v>
      </c>
    </row>
    <row r="42" spans="1:8" x14ac:dyDescent="0.45">
      <c r="A42" s="10" t="s">
        <v>22</v>
      </c>
      <c r="B42" s="10" t="s">
        <v>24</v>
      </c>
      <c r="C42" s="5">
        <v>45382</v>
      </c>
      <c r="D42" s="8">
        <v>7.1</v>
      </c>
      <c r="E42" s="15">
        <v>30</v>
      </c>
      <c r="F42" s="7">
        <f t="shared" si="4"/>
        <v>22.9</v>
      </c>
      <c r="G42" s="10">
        <v>176</v>
      </c>
      <c r="H42" s="16">
        <f t="shared" si="5"/>
        <v>5280</v>
      </c>
    </row>
    <row r="43" spans="1:8" x14ac:dyDescent="0.45">
      <c r="A43" s="10" t="s">
        <v>22</v>
      </c>
      <c r="B43" s="10" t="s">
        <v>25</v>
      </c>
      <c r="C43" s="5">
        <v>45382</v>
      </c>
      <c r="D43" s="8">
        <v>7.1</v>
      </c>
      <c r="E43" s="15">
        <v>30</v>
      </c>
      <c r="F43" s="7">
        <f t="shared" si="4"/>
        <v>22.9</v>
      </c>
      <c r="G43" s="10">
        <v>181</v>
      </c>
      <c r="H43" s="16">
        <f t="shared" si="5"/>
        <v>5430</v>
      </c>
    </row>
    <row r="44" spans="1:8" x14ac:dyDescent="0.45">
      <c r="A44" s="10" t="s">
        <v>22</v>
      </c>
      <c r="B44" s="10" t="s">
        <v>26</v>
      </c>
      <c r="C44" s="5">
        <v>45382</v>
      </c>
      <c r="D44" s="8">
        <v>5</v>
      </c>
      <c r="E44" s="15">
        <v>25</v>
      </c>
      <c r="F44" s="7">
        <f t="shared" si="4"/>
        <v>20</v>
      </c>
      <c r="G44" s="10">
        <v>122</v>
      </c>
      <c r="H44" s="16">
        <f t="shared" si="5"/>
        <v>3050</v>
      </c>
    </row>
    <row r="45" spans="1:8" x14ac:dyDescent="0.45">
      <c r="A45" s="10" t="s">
        <v>22</v>
      </c>
      <c r="B45" s="10" t="s">
        <v>27</v>
      </c>
      <c r="C45" s="5">
        <v>45382</v>
      </c>
      <c r="D45" s="8">
        <v>6.95</v>
      </c>
      <c r="E45" s="15">
        <v>35</v>
      </c>
      <c r="F45" s="7">
        <f t="shared" si="4"/>
        <v>28.05</v>
      </c>
      <c r="G45" s="10">
        <v>275</v>
      </c>
      <c r="H45" s="16">
        <f t="shared" si="5"/>
        <v>9625</v>
      </c>
    </row>
    <row r="46" spans="1:8" x14ac:dyDescent="0.45">
      <c r="A46" s="10" t="s">
        <v>22</v>
      </c>
      <c r="B46" s="10" t="s">
        <v>28</v>
      </c>
      <c r="C46" s="5">
        <v>45382</v>
      </c>
      <c r="D46" s="8">
        <v>4</v>
      </c>
      <c r="E46" s="15">
        <v>25</v>
      </c>
      <c r="F46" s="7">
        <f t="shared" si="4"/>
        <v>21</v>
      </c>
      <c r="G46" s="10">
        <v>155</v>
      </c>
      <c r="H46" s="16">
        <f t="shared" si="5"/>
        <v>3875</v>
      </c>
    </row>
    <row r="47" spans="1:8" x14ac:dyDescent="0.45">
      <c r="A47" s="10" t="s">
        <v>29</v>
      </c>
      <c r="B47" s="10" t="s">
        <v>30</v>
      </c>
      <c r="C47" s="5">
        <v>45382</v>
      </c>
      <c r="D47" s="6">
        <v>5</v>
      </c>
      <c r="E47" s="15">
        <v>20</v>
      </c>
      <c r="F47" s="7">
        <f t="shared" si="4"/>
        <v>15</v>
      </c>
      <c r="G47" s="10">
        <v>418</v>
      </c>
      <c r="H47" s="16">
        <f t="shared" si="5"/>
        <v>8360</v>
      </c>
    </row>
    <row r="48" spans="1:8" x14ac:dyDescent="0.45">
      <c r="A48" s="10" t="s">
        <v>29</v>
      </c>
      <c r="B48" s="10" t="s">
        <v>31</v>
      </c>
      <c r="C48" s="5">
        <v>45382</v>
      </c>
      <c r="D48" s="6">
        <v>7.5</v>
      </c>
      <c r="E48" s="15">
        <v>25</v>
      </c>
      <c r="F48" s="7">
        <f t="shared" si="4"/>
        <v>17.5</v>
      </c>
      <c r="G48" s="10">
        <v>50</v>
      </c>
      <c r="H48" s="16">
        <f t="shared" si="5"/>
        <v>1250</v>
      </c>
    </row>
    <row r="49" spans="1:8" x14ac:dyDescent="0.45">
      <c r="A49" s="10" t="s">
        <v>29</v>
      </c>
      <c r="B49" s="10" t="s">
        <v>32</v>
      </c>
      <c r="C49" s="5">
        <v>45382</v>
      </c>
      <c r="D49" s="6">
        <v>3.25</v>
      </c>
      <c r="E49" s="15">
        <v>15</v>
      </c>
      <c r="F49" s="7">
        <f t="shared" si="4"/>
        <v>11.75</v>
      </c>
      <c r="G49" s="10">
        <v>111</v>
      </c>
      <c r="H49" s="16">
        <f t="shared" si="5"/>
        <v>1665</v>
      </c>
    </row>
    <row r="50" spans="1:8" x14ac:dyDescent="0.45">
      <c r="A50" s="10" t="s">
        <v>29</v>
      </c>
      <c r="B50" s="10" t="s">
        <v>33</v>
      </c>
      <c r="C50" s="5">
        <v>45382</v>
      </c>
      <c r="D50" s="6">
        <v>6.95</v>
      </c>
      <c r="E50" s="15">
        <v>30</v>
      </c>
      <c r="F50" s="7">
        <f t="shared" si="4"/>
        <v>23.05</v>
      </c>
      <c r="G50" s="10">
        <v>135</v>
      </c>
      <c r="H50" s="16">
        <f t="shared" si="5"/>
        <v>4050</v>
      </c>
    </row>
    <row r="51" spans="1:8" x14ac:dyDescent="0.45">
      <c r="A51" s="10" t="s">
        <v>29</v>
      </c>
      <c r="B51" s="10" t="s">
        <v>34</v>
      </c>
      <c r="C51" s="5">
        <v>45382</v>
      </c>
      <c r="D51" s="6">
        <v>4.55</v>
      </c>
      <c r="E51" s="15">
        <v>20</v>
      </c>
      <c r="F51" s="7">
        <f t="shared" si="4"/>
        <v>15.45</v>
      </c>
      <c r="G51" s="10">
        <v>92</v>
      </c>
      <c r="H51" s="16">
        <f t="shared" si="5"/>
        <v>1840</v>
      </c>
    </row>
    <row r="52" spans="1:8" x14ac:dyDescent="0.45">
      <c r="A52" s="10" t="s">
        <v>29</v>
      </c>
      <c r="B52" s="10" t="s">
        <v>35</v>
      </c>
      <c r="C52" s="5">
        <v>45382</v>
      </c>
      <c r="D52" s="6">
        <v>10</v>
      </c>
      <c r="E52" s="15">
        <v>40</v>
      </c>
      <c r="F52" s="7">
        <f t="shared" si="4"/>
        <v>30</v>
      </c>
      <c r="G52" s="10">
        <v>214</v>
      </c>
      <c r="H52" s="16">
        <f t="shared" si="5"/>
        <v>8560</v>
      </c>
    </row>
    <row r="53" spans="1:8" x14ac:dyDescent="0.45">
      <c r="A53" s="10" t="s">
        <v>29</v>
      </c>
      <c r="B53" s="10" t="s">
        <v>36</v>
      </c>
      <c r="C53" s="5">
        <v>45382</v>
      </c>
      <c r="D53" s="6">
        <v>1.25</v>
      </c>
      <c r="E53" s="15">
        <v>10</v>
      </c>
      <c r="F53" s="7">
        <f t="shared" si="4"/>
        <v>8.75</v>
      </c>
      <c r="G53" s="10">
        <v>141</v>
      </c>
      <c r="H53" s="16">
        <f t="shared" si="5"/>
        <v>1410</v>
      </c>
    </row>
    <row r="54" spans="1:8" x14ac:dyDescent="0.45">
      <c r="A54" s="10" t="s">
        <v>37</v>
      </c>
      <c r="B54" s="10" t="s">
        <v>38</v>
      </c>
      <c r="C54" s="5">
        <v>45382</v>
      </c>
      <c r="D54" s="6">
        <v>7.95</v>
      </c>
      <c r="E54" s="15">
        <v>35</v>
      </c>
      <c r="F54" s="7">
        <f t="shared" si="4"/>
        <v>27.05</v>
      </c>
      <c r="G54" s="10">
        <v>162</v>
      </c>
      <c r="H54" s="16">
        <f t="shared" si="5"/>
        <v>5670</v>
      </c>
    </row>
    <row r="55" spans="1:8" x14ac:dyDescent="0.45">
      <c r="A55" s="10" t="s">
        <v>37</v>
      </c>
      <c r="B55" s="10" t="s">
        <v>39</v>
      </c>
      <c r="C55" s="5">
        <v>45382</v>
      </c>
      <c r="D55" s="6">
        <v>5.95</v>
      </c>
      <c r="E55" s="15">
        <v>25</v>
      </c>
      <c r="F55" s="7">
        <f t="shared" si="4"/>
        <v>19.05</v>
      </c>
      <c r="G55" s="10">
        <v>234</v>
      </c>
      <c r="H55" s="16">
        <f t="shared" si="5"/>
        <v>5850</v>
      </c>
    </row>
    <row r="56" spans="1:8" x14ac:dyDescent="0.45">
      <c r="A56" s="10" t="s">
        <v>37</v>
      </c>
      <c r="B56" s="10" t="s">
        <v>40</v>
      </c>
      <c r="C56" s="5">
        <v>45382</v>
      </c>
      <c r="D56" s="6">
        <v>9.9499999999999993</v>
      </c>
      <c r="E56" s="15">
        <v>25</v>
      </c>
      <c r="F56" s="7">
        <f t="shared" si="4"/>
        <v>15.05</v>
      </c>
      <c r="G56" s="10">
        <v>185</v>
      </c>
      <c r="H56" s="16">
        <f t="shared" si="5"/>
        <v>4625</v>
      </c>
    </row>
    <row r="57" spans="1:8" x14ac:dyDescent="0.45">
      <c r="A57" s="10" t="s">
        <v>37</v>
      </c>
      <c r="B57" s="10" t="s">
        <v>41</v>
      </c>
      <c r="C57" s="5">
        <v>45382</v>
      </c>
      <c r="D57" s="6">
        <v>9.9499999999999993</v>
      </c>
      <c r="E57" s="15">
        <v>20</v>
      </c>
      <c r="F57" s="7">
        <f t="shared" si="4"/>
        <v>10.050000000000001</v>
      </c>
      <c r="G57" s="10">
        <v>327</v>
      </c>
      <c r="H57" s="16">
        <f t="shared" si="5"/>
        <v>6540</v>
      </c>
    </row>
  </sheetData>
  <printOptions horizontalCentered="1"/>
  <pageMargins left="0.7" right="0.7" top="1" bottom="0.75" header="0.3" footer="0.3"/>
  <pageSetup orientation="landscape" r:id="rId1"/>
  <headerFooter>
    <oddHeader>&amp;LStudent Name&amp;C&amp;A&amp;R&amp;F</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F11DB8-55DB-456E-96BF-1A41B2EB02E8}">
  <dimension ref="A1:I23"/>
  <sheetViews>
    <sheetView topLeftCell="B1" workbookViewId="0">
      <selection activeCell="E6" sqref="E6"/>
    </sheetView>
  </sheetViews>
  <sheetFormatPr defaultRowHeight="14.25" x14ac:dyDescent="0.45"/>
  <cols>
    <col min="1" max="1" width="5.1328125" bestFit="1" customWidth="1"/>
    <col min="2" max="2" width="12" bestFit="1" customWidth="1"/>
    <col min="3" max="3" width="8" customWidth="1"/>
    <col min="5" max="5" width="10.19921875" bestFit="1" customWidth="1"/>
    <col min="6" max="6" width="8.6640625" bestFit="1" customWidth="1"/>
    <col min="7" max="7" width="11.59765625" bestFit="1" customWidth="1"/>
    <col min="8" max="8" width="13" bestFit="1" customWidth="1"/>
    <col min="9" max="9" width="8.6640625" bestFit="1" customWidth="1"/>
  </cols>
  <sheetData>
    <row r="1" spans="1:9" x14ac:dyDescent="0.45">
      <c r="A1" s="10" t="s">
        <v>42</v>
      </c>
      <c r="B1" s="10" t="s">
        <v>43</v>
      </c>
      <c r="E1" s="20" t="s">
        <v>60</v>
      </c>
      <c r="F1" t="s">
        <v>57</v>
      </c>
      <c r="G1" t="s">
        <v>58</v>
      </c>
      <c r="H1" t="s">
        <v>59</v>
      </c>
      <c r="I1" t="s">
        <v>57</v>
      </c>
    </row>
    <row r="2" spans="1:9" x14ac:dyDescent="0.45">
      <c r="A2" s="10">
        <v>110</v>
      </c>
      <c r="B2" s="10" t="s">
        <v>44</v>
      </c>
      <c r="E2" s="21" t="s">
        <v>45</v>
      </c>
      <c r="F2">
        <v>448</v>
      </c>
      <c r="G2">
        <v>10</v>
      </c>
      <c r="H2">
        <v>65</v>
      </c>
      <c r="I2">
        <v>112</v>
      </c>
    </row>
    <row r="3" spans="1:9" x14ac:dyDescent="0.45">
      <c r="A3" s="10">
        <v>112</v>
      </c>
      <c r="B3" s="10" t="s">
        <v>45</v>
      </c>
      <c r="E3" s="21" t="s">
        <v>44</v>
      </c>
      <c r="F3">
        <v>440</v>
      </c>
      <c r="G3">
        <v>10</v>
      </c>
      <c r="H3">
        <v>80</v>
      </c>
      <c r="I3">
        <v>110</v>
      </c>
    </row>
    <row r="4" spans="1:9" x14ac:dyDescent="0.45">
      <c r="A4" s="10">
        <v>114</v>
      </c>
      <c r="B4" s="10" t="s">
        <v>46</v>
      </c>
      <c r="E4" s="21" t="s">
        <v>47</v>
      </c>
      <c r="F4">
        <v>464</v>
      </c>
      <c r="G4">
        <v>10</v>
      </c>
      <c r="H4">
        <v>80</v>
      </c>
      <c r="I4">
        <v>116</v>
      </c>
    </row>
    <row r="5" spans="1:9" x14ac:dyDescent="0.45">
      <c r="A5" s="10">
        <v>116</v>
      </c>
      <c r="B5" s="10" t="s">
        <v>47</v>
      </c>
      <c r="E5" s="21" t="s">
        <v>46</v>
      </c>
      <c r="F5">
        <v>456</v>
      </c>
      <c r="G5">
        <v>10</v>
      </c>
      <c r="H5">
        <v>60</v>
      </c>
      <c r="I5">
        <v>114</v>
      </c>
    </row>
    <row r="6" spans="1:9" x14ac:dyDescent="0.45">
      <c r="E6" s="21" t="s">
        <v>51</v>
      </c>
      <c r="F6">
        <v>1808</v>
      </c>
      <c r="G6">
        <v>40</v>
      </c>
      <c r="H6">
        <v>285</v>
      </c>
      <c r="I6">
        <v>452</v>
      </c>
    </row>
    <row r="7" spans="1:9" x14ac:dyDescent="0.45">
      <c r="A7" s="10" t="s">
        <v>42</v>
      </c>
      <c r="B7" s="9" t="s">
        <v>2</v>
      </c>
      <c r="C7" s="10" t="s">
        <v>48</v>
      </c>
    </row>
    <row r="8" spans="1:9" x14ac:dyDescent="0.45">
      <c r="A8" s="10">
        <v>110</v>
      </c>
      <c r="B8" s="10">
        <v>1</v>
      </c>
      <c r="C8" s="10">
        <v>20</v>
      </c>
    </row>
    <row r="9" spans="1:9" x14ac:dyDescent="0.45">
      <c r="A9" s="10">
        <v>112</v>
      </c>
      <c r="B9" s="10">
        <v>1</v>
      </c>
      <c r="C9" s="10">
        <v>10</v>
      </c>
    </row>
    <row r="10" spans="1:9" x14ac:dyDescent="0.45">
      <c r="A10" s="10">
        <v>114</v>
      </c>
      <c r="B10" s="10">
        <v>1</v>
      </c>
      <c r="C10" s="10">
        <v>20</v>
      </c>
    </row>
    <row r="11" spans="1:9" x14ac:dyDescent="0.45">
      <c r="A11" s="10">
        <v>116</v>
      </c>
      <c r="B11" s="10">
        <v>1</v>
      </c>
      <c r="C11" s="10">
        <v>10</v>
      </c>
    </row>
    <row r="12" spans="1:9" x14ac:dyDescent="0.45">
      <c r="A12" s="10">
        <v>110</v>
      </c>
      <c r="B12" s="10">
        <v>2</v>
      </c>
      <c r="C12" s="10">
        <v>20</v>
      </c>
    </row>
    <row r="13" spans="1:9" x14ac:dyDescent="0.45">
      <c r="A13" s="10">
        <v>112</v>
      </c>
      <c r="B13" s="10">
        <v>2</v>
      </c>
      <c r="C13" s="10">
        <v>20</v>
      </c>
    </row>
    <row r="14" spans="1:9" x14ac:dyDescent="0.45">
      <c r="A14" s="10">
        <v>114</v>
      </c>
      <c r="B14" s="10">
        <v>2</v>
      </c>
      <c r="C14" s="10">
        <v>15</v>
      </c>
    </row>
    <row r="15" spans="1:9" x14ac:dyDescent="0.45">
      <c r="A15" s="10">
        <v>116</v>
      </c>
      <c r="B15" s="10">
        <v>2</v>
      </c>
      <c r="C15" s="10">
        <v>20</v>
      </c>
    </row>
    <row r="16" spans="1:9" x14ac:dyDescent="0.45">
      <c r="A16" s="10">
        <v>110</v>
      </c>
      <c r="B16" s="10">
        <v>3</v>
      </c>
      <c r="C16" s="10">
        <v>20</v>
      </c>
    </row>
    <row r="17" spans="1:3" x14ac:dyDescent="0.45">
      <c r="A17" s="10">
        <v>112</v>
      </c>
      <c r="B17" s="10">
        <v>3</v>
      </c>
      <c r="C17" s="10">
        <v>15</v>
      </c>
    </row>
    <row r="18" spans="1:3" x14ac:dyDescent="0.45">
      <c r="A18" s="10">
        <v>114</v>
      </c>
      <c r="B18" s="10">
        <v>3</v>
      </c>
      <c r="C18" s="10">
        <v>15</v>
      </c>
    </row>
    <row r="19" spans="1:3" x14ac:dyDescent="0.45">
      <c r="A19" s="10">
        <v>116</v>
      </c>
      <c r="B19" s="10">
        <v>3</v>
      </c>
      <c r="C19" s="10">
        <v>25</v>
      </c>
    </row>
    <row r="20" spans="1:3" x14ac:dyDescent="0.45">
      <c r="A20" s="10">
        <v>110</v>
      </c>
      <c r="B20" s="10">
        <v>4</v>
      </c>
      <c r="C20" s="10">
        <v>20</v>
      </c>
    </row>
    <row r="21" spans="1:3" x14ac:dyDescent="0.45">
      <c r="A21" s="10">
        <v>112</v>
      </c>
      <c r="B21" s="10">
        <v>4</v>
      </c>
      <c r="C21" s="10">
        <v>20</v>
      </c>
    </row>
    <row r="22" spans="1:3" x14ac:dyDescent="0.45">
      <c r="A22" s="10">
        <v>114</v>
      </c>
      <c r="B22" s="10">
        <v>4</v>
      </c>
      <c r="C22" s="10">
        <v>10</v>
      </c>
    </row>
    <row r="23" spans="1:3" x14ac:dyDescent="0.45">
      <c r="A23" s="10">
        <v>116</v>
      </c>
      <c r="B23" s="10">
        <v>4</v>
      </c>
      <c r="C23" s="10">
        <v>25</v>
      </c>
    </row>
  </sheetData>
  <dataConsolidate/>
  <pageMargins left="0.7" right="0.7" top="0.75" bottom="0.75" header="0.3" footer="0.3"/>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project>
  <id>TWm5b10yCVbSP6hKEoFhzrHtozJX7fvnL1S9D13XE+6PH4M/bxoDBTx+HxHjgXxRsXqP7zn/fhljswTkGeNWUWW19mqaJkMx-~AhI/5nVtyw5xJrg/Q3ZuIw==#@#10978002#@#4/5/2021 12:43:50 AM</id>
</project>
</file>

<file path=customXml/itemProps1.xml><?xml version="1.0" encoding="utf-8"?>
<ds:datastoreItem xmlns:ds="http://schemas.openxmlformats.org/officeDocument/2006/customXml" ds:itemID="{4B58746C-BD1D-4772-9406-CC504219714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Apparel</vt:lpstr>
      <vt:lpstr>Sales PivotTable</vt:lpstr>
      <vt:lpstr>Sale Prices</vt:lpstr>
      <vt:lpstr>Qtr1</vt:lpstr>
      <vt:lpstr>Employee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Exploring Series</dc:creator>
  <cp:lastModifiedBy>haley weaver</cp:lastModifiedBy>
  <dcterms:created xsi:type="dcterms:W3CDTF">2021-04-05T00:42:58Z</dcterms:created>
  <dcterms:modified xsi:type="dcterms:W3CDTF">2025-05-22T20:31:58Z</dcterms:modified>
</cp:coreProperties>
</file>