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702\Downloads\Advanced Excel\"/>
    </mc:Choice>
  </mc:AlternateContent>
  <xr:revisionPtr revIDLastSave="0" documentId="8_{F1FBDD29-F3F8-4C79-AE03-68B2B09B5931}" xr6:coauthVersionLast="47" xr6:coauthVersionMax="47" xr10:uidLastSave="{00000000-0000-0000-0000-000000000000}"/>
  <bookViews>
    <workbookView xWindow="-98" yWindow="-98" windowWidth="21795" windowHeight="14235" xr2:uid="{00000000-000D-0000-FFFF-FFFF00000000}"/>
  </bookViews>
  <sheets>
    <sheet name="Bonus_Calculatio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F16" i="1"/>
  <c r="F15" i="1"/>
  <c r="F14" i="1"/>
  <c r="F13" i="1"/>
  <c r="F12" i="1"/>
  <c r="F11" i="1"/>
  <c r="F10" i="1"/>
  <c r="C21" i="1"/>
  <c r="C20" i="1"/>
  <c r="C19" i="1"/>
  <c r="G16" i="1"/>
  <c r="G15" i="1"/>
  <c r="G14" i="1"/>
  <c r="G13" i="1"/>
  <c r="G12" i="1"/>
  <c r="G11" i="1"/>
  <c r="G10" i="1"/>
  <c r="C5" i="1"/>
  <c r="C4" i="1"/>
</calcChain>
</file>

<file path=xl/sharedStrings.xml><?xml version="1.0" encoding="utf-8"?>
<sst xmlns="http://schemas.openxmlformats.org/spreadsheetml/2006/main" count="22" uniqueCount="19">
  <si>
    <t>Inputs and Constants</t>
  </si>
  <si>
    <t>Bonus Data</t>
  </si>
  <si>
    <t>Agent ID</t>
  </si>
  <si>
    <t>Years of Service</t>
  </si>
  <si>
    <t>Date:</t>
  </si>
  <si>
    <t>Number of Agents</t>
  </si>
  <si>
    <t>Monthly Take Home</t>
  </si>
  <si>
    <t>Total sales generated</t>
  </si>
  <si>
    <t>Base Annual Salary</t>
  </si>
  <si>
    <t>Bonus</t>
  </si>
  <si>
    <t>Sales</t>
  </si>
  <si>
    <t>&lt;3 Years of Service</t>
  </si>
  <si>
    <t>&gt;=3 Years of Service</t>
  </si>
  <si>
    <t>Statistics</t>
  </si>
  <si>
    <t>Lowest Bonus</t>
  </si>
  <si>
    <t>Average Bonus</t>
  </si>
  <si>
    <t>Highest Bonus</t>
  </si>
  <si>
    <t>Milo Real Estate and Rentals</t>
  </si>
  <si>
    <t>Bonus Increase Cut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</si>
</sst>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6" tint="-0.499984740745262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</cellStyleXfs>
  <cellXfs count="10">
    <xf numFmtId="0" fontId="0" fillId="0" borderId="0" xfId="0"/>
    <xf numFmtId="44" fontId="0" fillId="0" borderId="0" xfId="1" applyFont="1"/>
    <xf numFmtId="9" fontId="0" fillId="0" borderId="0" xfId="0" applyNumberFormat="1"/>
    <xf numFmtId="14" fontId="0" fillId="0" borderId="0" xfId="0" applyNumberFormat="1"/>
    <xf numFmtId="0" fontId="2" fillId="0" borderId="0" xfId="0" applyFont="1"/>
    <xf numFmtId="0" fontId="4" fillId="3" borderId="1" xfId="3" applyAlignment="1">
      <alignment horizontal="center" vertical="center"/>
    </xf>
    <xf numFmtId="0" fontId="3" fillId="2" borderId="1" xfId="2" applyBorder="1" applyAlignment="1"/>
    <xf numFmtId="0" fontId="5" fillId="2" borderId="1" xfId="2" applyFont="1" applyBorder="1" applyAlignment="1"/>
    <xf numFmtId="44" fontId="0" fillId="0" borderId="0" xfId="0" applyNumberFormat="1"/>
    <xf numFmtId="164" fontId="0" fillId="0" borderId="0" xfId="1" applyNumberFormat="1" applyFont="1"/>
  </cellXfs>
  <cellStyles count="4">
    <cellStyle name="Currency" xfId="1" builtinId="4"/>
    <cellStyle name="Neutral" xfId="2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1"/>
  <sheetViews>
    <sheetView tabSelected="1" topLeftCell="A8" workbookViewId="0">
      <selection activeCell="F12" sqref="F12"/>
    </sheetView>
  </sheetViews>
  <sheetFormatPr defaultRowHeight="14.25" x14ac:dyDescent="0.45"/>
  <cols>
    <col min="1" max="1" width="4.6640625" customWidth="1"/>
    <col min="2" max="2" width="21.46484375" bestFit="1" customWidth="1"/>
    <col min="3" max="3" width="17.53125" customWidth="1"/>
    <col min="4" max="4" width="21.6640625" customWidth="1"/>
    <col min="5" max="5" width="21.53125" customWidth="1"/>
    <col min="6" max="6" width="17.53125" bestFit="1" customWidth="1"/>
    <col min="7" max="7" width="21" customWidth="1"/>
  </cols>
  <sheetData>
    <row r="1" spans="2:7" ht="33.4" x14ac:dyDescent="1">
      <c r="C1" s="4" t="s">
        <v>17</v>
      </c>
      <c r="E1" s="4"/>
      <c r="F1" s="4"/>
      <c r="G1" s="4"/>
    </row>
    <row r="3" spans="2:7" x14ac:dyDescent="0.45">
      <c r="B3" s="7" t="s">
        <v>0</v>
      </c>
      <c r="C3" s="6"/>
      <c r="E3" s="6"/>
      <c r="F3" s="7" t="s">
        <v>1</v>
      </c>
      <c r="G3" s="6"/>
    </row>
    <row r="4" spans="2:7" x14ac:dyDescent="0.45">
      <c r="B4" t="s">
        <v>4</v>
      </c>
      <c r="C4" s="3">
        <f ca="1">TODAY()</f>
        <v>45799</v>
      </c>
      <c r="E4" t="s">
        <v>10</v>
      </c>
      <c r="F4" t="s">
        <v>11</v>
      </c>
      <c r="G4" t="s">
        <v>12</v>
      </c>
    </row>
    <row r="5" spans="2:7" x14ac:dyDescent="0.45">
      <c r="B5" t="s">
        <v>5</v>
      </c>
      <c r="C5">
        <f>COUNT(B10:B16)</f>
        <v>7</v>
      </c>
      <c r="E5" s="1">
        <v>25000</v>
      </c>
      <c r="F5" s="2">
        <v>0.01</v>
      </c>
      <c r="G5" s="2">
        <v>0.02</v>
      </c>
    </row>
    <row r="6" spans="2:7" x14ac:dyDescent="0.45">
      <c r="B6" t="s">
        <v>18</v>
      </c>
      <c r="C6">
        <v>3</v>
      </c>
      <c r="E6" s="1">
        <v>250000</v>
      </c>
      <c r="F6" s="2">
        <v>0.02</v>
      </c>
      <c r="G6" s="2">
        <v>0.04</v>
      </c>
    </row>
    <row r="7" spans="2:7" x14ac:dyDescent="0.45">
      <c r="E7" s="1">
        <v>1000000</v>
      </c>
      <c r="F7" s="2">
        <v>0.04</v>
      </c>
      <c r="G7" s="2">
        <v>0.06</v>
      </c>
    </row>
    <row r="8" spans="2:7" ht="12" customHeight="1" x14ac:dyDescent="0.45"/>
    <row r="9" spans="2:7" ht="22.5" customHeight="1" x14ac:dyDescent="0.45">
      <c r="B9" s="5" t="s">
        <v>2</v>
      </c>
      <c r="C9" s="5" t="s">
        <v>3</v>
      </c>
      <c r="D9" s="5" t="s">
        <v>8</v>
      </c>
      <c r="E9" s="5" t="s">
        <v>7</v>
      </c>
      <c r="F9" s="5" t="s">
        <v>9</v>
      </c>
      <c r="G9" s="5" t="s">
        <v>6</v>
      </c>
    </row>
    <row r="10" spans="2:7" x14ac:dyDescent="0.45">
      <c r="B10">
        <v>80676307</v>
      </c>
      <c r="C10">
        <v>1</v>
      </c>
      <c r="D10" s="1">
        <v>68621</v>
      </c>
      <c r="E10" s="1">
        <v>50000</v>
      </c>
      <c r="F10" s="1">
        <f t="shared" ref="F10:F16" si="0">IF(C10&lt;$C$6, _xlfn.XLOOKUP(E10, $E$5:$E$7, $F$5:$F$7, 0, -1) * E10, _xlfn.XLOOKUP(E10, $E$5:$E$7, $G$5:$G$7, 0, -1) * E10)</f>
        <v>500</v>
      </c>
      <c r="G10" s="8">
        <f t="shared" ref="G10:G16" si="1">(D10/12)+F10</f>
        <v>6218.416666666667</v>
      </c>
    </row>
    <row r="11" spans="2:7" x14ac:dyDescent="0.45">
      <c r="B11">
        <v>76847158</v>
      </c>
      <c r="C11">
        <v>2</v>
      </c>
      <c r="D11" s="1">
        <v>65411</v>
      </c>
      <c r="E11" s="1">
        <v>60000</v>
      </c>
      <c r="F11" s="1">
        <f t="shared" si="0"/>
        <v>600</v>
      </c>
      <c r="G11" s="8">
        <f t="shared" si="1"/>
        <v>6050.916666666667</v>
      </c>
    </row>
    <row r="12" spans="2:7" x14ac:dyDescent="0.45">
      <c r="B12">
        <v>28248332</v>
      </c>
      <c r="C12">
        <v>9</v>
      </c>
      <c r="D12" s="1">
        <v>68308</v>
      </c>
      <c r="E12" s="1">
        <v>84000</v>
      </c>
      <c r="F12" s="1">
        <f t="shared" si="0"/>
        <v>1680</v>
      </c>
      <c r="G12" s="8">
        <f t="shared" si="1"/>
        <v>7372.333333333333</v>
      </c>
    </row>
    <row r="13" spans="2:7" x14ac:dyDescent="0.45">
      <c r="B13">
        <v>62781823</v>
      </c>
      <c r="C13">
        <v>9</v>
      </c>
      <c r="D13" s="1">
        <v>68855</v>
      </c>
      <c r="E13" s="1">
        <v>101000</v>
      </c>
      <c r="F13" s="1">
        <f t="shared" si="0"/>
        <v>2020</v>
      </c>
      <c r="G13" s="8">
        <f t="shared" si="1"/>
        <v>7757.916666666667</v>
      </c>
    </row>
    <row r="14" spans="2:7" x14ac:dyDescent="0.45">
      <c r="B14">
        <v>58291548</v>
      </c>
      <c r="C14">
        <v>10</v>
      </c>
      <c r="D14" s="1">
        <v>47316</v>
      </c>
      <c r="E14" s="1">
        <v>175000</v>
      </c>
      <c r="F14" s="1">
        <f t="shared" si="0"/>
        <v>3500</v>
      </c>
      <c r="G14" s="8">
        <f t="shared" si="1"/>
        <v>7443</v>
      </c>
    </row>
    <row r="15" spans="2:7" x14ac:dyDescent="0.45">
      <c r="B15">
        <v>82583037</v>
      </c>
      <c r="C15">
        <v>18</v>
      </c>
      <c r="D15" s="1">
        <v>92320</v>
      </c>
      <c r="E15" s="1">
        <v>500000</v>
      </c>
      <c r="F15" s="1">
        <f t="shared" si="0"/>
        <v>20000</v>
      </c>
      <c r="G15" s="8">
        <f t="shared" si="1"/>
        <v>27693.333333333332</v>
      </c>
    </row>
    <row r="16" spans="2:7" x14ac:dyDescent="0.45">
      <c r="B16">
        <v>45159477</v>
      </c>
      <c r="C16">
        <v>20</v>
      </c>
      <c r="D16" s="1">
        <v>85325</v>
      </c>
      <c r="E16" s="1">
        <v>750000</v>
      </c>
      <c r="F16" s="1">
        <f t="shared" si="0"/>
        <v>30000</v>
      </c>
      <c r="G16" s="8">
        <f t="shared" si="1"/>
        <v>37110.416666666664</v>
      </c>
    </row>
    <row r="18" spans="2:7" x14ac:dyDescent="0.45">
      <c r="B18" s="5" t="s">
        <v>13</v>
      </c>
      <c r="C18" s="5"/>
      <c r="E18" s="5" t="s">
        <v>2</v>
      </c>
      <c r="F18" s="5" t="s">
        <v>9</v>
      </c>
      <c r="G18" s="5" t="s">
        <v>6</v>
      </c>
    </row>
    <row r="19" spans="2:7" x14ac:dyDescent="0.45">
      <c r="B19" t="s">
        <v>14</v>
      </c>
      <c r="C19" s="8">
        <f>MIN(F10:F16)</f>
        <v>500</v>
      </c>
      <c r="E19">
        <v>58291548</v>
      </c>
      <c r="F19" s="9">
        <f>_xlfn.XLOOKUP(E$19,B10:B16,F10:F16,"Not Found")</f>
        <v>3500</v>
      </c>
      <c r="G19" s="9">
        <f>_xlfn.XLOOKUP(E$19,B10:B16,G10:G16,"Not Found")</f>
        <v>7443</v>
      </c>
    </row>
    <row r="20" spans="2:7" x14ac:dyDescent="0.45">
      <c r="B20" t="s">
        <v>15</v>
      </c>
      <c r="C20" s="8">
        <f>AVERAGE(F10:F16)</f>
        <v>8328.5714285714294</v>
      </c>
    </row>
    <row r="21" spans="2:7" x14ac:dyDescent="0.45">
      <c r="B21" t="s">
        <v>16</v>
      </c>
      <c r="C21" s="8">
        <f>MAX(F10:F16)</f>
        <v>30000</v>
      </c>
    </row>
  </sheetData>
  <sortState xmlns:xlrd2="http://schemas.microsoft.com/office/spreadsheetml/2017/richdata2" ref="B10:G16">
    <sortCondition ref="C10"/>
  </sortState>
  <dataValidations count="1">
    <dataValidation type="list" allowBlank="1" showInputMessage="1" showErrorMessage="1" sqref="E19" xr:uid="{7FA9D340-7600-43E1-B30F-6F8404E2E35E}">
      <formula1>$B$10:$B$16</formula1>
    </dataValidation>
  </dataValidations>
  <pageMargins left="0.7" right="0.7" top="0.75" bottom="0.75" header="0.3" footer="0.3"/>
  <pageSetup orientation="portrait" horizontalDpi="4294967293" verticalDpi="0" r:id="rId1"/>
  <headerFooter>
    <oddFooter>&amp;LExploring Series&amp;C&amp;A&amp;R&amp;F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Bonus_Calculation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haley weaver</cp:lastModifiedBy>
  <dcterms:created xsi:type="dcterms:W3CDTF">2018-03-15T13:44:50Z</dcterms:created>
  <dcterms:modified xsi:type="dcterms:W3CDTF">2025-05-22T20:23:59Z</dcterms:modified>
</cp:coreProperties>
</file>