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arolina Bastidas\Dropbox (MIT)\SG\OA\projects\SG_RFP2017\data\MassBay_Collection\"/>
    </mc:Choice>
  </mc:AlternateContent>
  <bookViews>
    <workbookView xWindow="0" yWindow="0" windowWidth="15110" windowHeight="7720" activeTab="1"/>
    <workbookView xWindow="0" yWindow="0" windowWidth="19200" windowHeight="13450"/>
  </bookViews>
  <sheets>
    <sheet name="readme" sheetId="4" r:id="rId1"/>
    <sheet name="batch12_13_14"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9" i="1" l="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alcChain>
</file>

<file path=xl/sharedStrings.xml><?xml version="1.0" encoding="utf-8"?>
<sst xmlns="http://schemas.openxmlformats.org/spreadsheetml/2006/main" count="613" uniqueCount="236">
  <si>
    <t>EVENT_ID</t>
  </si>
  <si>
    <t>STAT_ID</t>
  </si>
  <si>
    <t>PROF_DATE_TIME_LOCAL</t>
  </si>
  <si>
    <t>LATITUDE</t>
  </si>
  <si>
    <t>LONGITUDE</t>
  </si>
  <si>
    <t>DEPTH (m)</t>
  </si>
  <si>
    <t>CONDTVY (mS/cm)</t>
  </si>
  <si>
    <t>DO_RAW (mg/L)</t>
  </si>
  <si>
    <t>FLU_RAW (ug/L)</t>
  </si>
  <si>
    <t>PCT_SAT_RAW (PCT)</t>
  </si>
  <si>
    <t>pH ()</t>
  </si>
  <si>
    <t>SAL (PSU)</t>
  </si>
  <si>
    <t>SIGMA_T ()</t>
  </si>
  <si>
    <t>TEMP (C)</t>
  </si>
  <si>
    <t>TRANS (m-1)</t>
  </si>
  <si>
    <t>WN201</t>
  </si>
  <si>
    <t>F06</t>
  </si>
  <si>
    <t>N07</t>
  </si>
  <si>
    <t>F22</t>
  </si>
  <si>
    <t>N01</t>
  </si>
  <si>
    <t>BottleLabel</t>
  </si>
  <si>
    <t>F06-d</t>
  </si>
  <si>
    <t>F06-m</t>
  </si>
  <si>
    <t>F06-s</t>
  </si>
  <si>
    <t>N07-d</t>
  </si>
  <si>
    <t>N07-m</t>
  </si>
  <si>
    <t>N07-s</t>
  </si>
  <si>
    <t>F22-d</t>
  </si>
  <si>
    <t>F22-m1</t>
  </si>
  <si>
    <t>F22-m2</t>
  </si>
  <si>
    <t>F22-s</t>
  </si>
  <si>
    <t>N01-d</t>
  </si>
  <si>
    <t>N01-m1</t>
  </si>
  <si>
    <t>N01-m2</t>
  </si>
  <si>
    <t>N01-s</t>
  </si>
  <si>
    <t>HAR-bottom1</t>
  </si>
  <si>
    <t>HAR-surface</t>
  </si>
  <si>
    <t>HAR-surface1</t>
  </si>
  <si>
    <t>HAR-surface2</t>
  </si>
  <si>
    <t>HAR-bottom</t>
  </si>
  <si>
    <t>NFal-bottom1</t>
  </si>
  <si>
    <t>NFal-bottom2</t>
  </si>
  <si>
    <t>HAR-bottom2</t>
  </si>
  <si>
    <t>WN215</t>
  </si>
  <si>
    <t>E</t>
  </si>
  <si>
    <t>B</t>
  </si>
  <si>
    <t>A</t>
  </si>
  <si>
    <t>C</t>
  </si>
  <si>
    <t>WN216</t>
  </si>
  <si>
    <t xml:space="preserve"> WN217</t>
  </si>
  <si>
    <t xml:space="preserve"> F06</t>
  </si>
  <si>
    <t xml:space="preserve"> 08/25/21 14:44:14</t>
  </si>
  <si>
    <t xml:space="preserve"> 08/25/21 14:46:48</t>
  </si>
  <si>
    <t xml:space="preserve"> 08/25/21 14:49:03</t>
  </si>
  <si>
    <t xml:space="preserve"> N07</t>
  </si>
  <si>
    <t xml:space="preserve"> 08/25/21 13:13:50</t>
  </si>
  <si>
    <t xml:space="preserve"> 08/25/21 13:15:57</t>
  </si>
  <si>
    <t xml:space="preserve"> 08/25/21 13:18:05</t>
  </si>
  <si>
    <t xml:space="preserve"> F22</t>
  </si>
  <si>
    <t xml:space="preserve"> 08/25/21 11:36:42</t>
  </si>
  <si>
    <t xml:space="preserve"> 08/25/21 11:39:11</t>
  </si>
  <si>
    <t xml:space="preserve"> 08/25/21 11:40:56</t>
  </si>
  <si>
    <t xml:space="preserve"> N01</t>
  </si>
  <si>
    <t xml:space="preserve"> 08/25/21 10:28:58</t>
  </si>
  <si>
    <t xml:space="preserve"> 08/25/21 10:30:38</t>
  </si>
  <si>
    <t xml:space="preserve"> WN219</t>
  </si>
  <si>
    <t xml:space="preserve"> 11/02/21 12:23:01</t>
  </si>
  <si>
    <t xml:space="preserve"> 11/02/21 12:24:36</t>
  </si>
  <si>
    <t xml:space="preserve"> 11/02/21 12:26:01</t>
  </si>
  <si>
    <t xml:space="preserve"> 11/02/21 11:00:37</t>
  </si>
  <si>
    <t xml:space="preserve"> 11/02/21 11:02:07</t>
  </si>
  <si>
    <t xml:space="preserve"> 11/02/21 11:03:44</t>
  </si>
  <si>
    <t xml:space="preserve"> 11/02/21 09:22:23</t>
  </si>
  <si>
    <t xml:space="preserve"> 11/02/21 09:24:18</t>
  </si>
  <si>
    <t xml:space="preserve"> 11/02/21 09:26:00</t>
  </si>
  <si>
    <t xml:space="preserve"> 11/02/21 08:18:38</t>
  </si>
  <si>
    <t xml:space="preserve"> 11/02/21 08:20:13</t>
  </si>
  <si>
    <t xml:space="preserve"> 11/02/21 08:21:31</t>
  </si>
  <si>
    <t>VINDTA Sample Name</t>
  </si>
  <si>
    <t>Sampled Bottle Name</t>
  </si>
  <si>
    <t>Sampling Date</t>
  </si>
  <si>
    <t>Sampling Depth</t>
  </si>
  <si>
    <t>Salinity - Carolina</t>
  </si>
  <si>
    <t xml:space="preserve">Salinity - Ries </t>
  </si>
  <si>
    <t>Run T</t>
  </si>
  <si>
    <t>Sampling T</t>
  </si>
  <si>
    <t>Pressure</t>
  </si>
  <si>
    <t>AT</t>
  </si>
  <si>
    <t>CT</t>
  </si>
  <si>
    <t>t(oC) out</t>
  </si>
  <si>
    <t>P (dbars) out</t>
  </si>
  <si>
    <t>pH out</t>
  </si>
  <si>
    <r>
      <t>fCO2 out (</t>
    </r>
    <r>
      <rPr>
        <sz val="12"/>
        <rFont val="Symbol"/>
        <family val="1"/>
      </rPr>
      <t>m</t>
    </r>
    <r>
      <rPr>
        <sz val="11"/>
        <color theme="1"/>
        <rFont val="Calibri"/>
        <family val="2"/>
        <scheme val="minor"/>
      </rPr>
      <t>atm)</t>
    </r>
  </si>
  <si>
    <r>
      <t>pCO2 out (</t>
    </r>
    <r>
      <rPr>
        <sz val="12"/>
        <rFont val="Symbol"/>
        <family val="1"/>
      </rPr>
      <t>m</t>
    </r>
    <r>
      <rPr>
        <sz val="11"/>
        <color theme="1"/>
        <rFont val="Calibri"/>
        <family val="2"/>
        <scheme val="minor"/>
      </rPr>
      <t>atm)</t>
    </r>
  </si>
  <si>
    <r>
      <t>HCO3 out (</t>
    </r>
    <r>
      <rPr>
        <sz val="12"/>
        <rFont val="Symbol"/>
        <family val="1"/>
      </rPr>
      <t>m</t>
    </r>
    <r>
      <rPr>
        <sz val="11"/>
        <color theme="1"/>
        <rFont val="Calibri"/>
        <family val="2"/>
        <scheme val="minor"/>
      </rPr>
      <t>mol/kgSW)</t>
    </r>
  </si>
  <si>
    <r>
      <t>CO3 out (</t>
    </r>
    <r>
      <rPr>
        <sz val="12"/>
        <rFont val="Symbol"/>
        <family val="1"/>
      </rPr>
      <t>m</t>
    </r>
    <r>
      <rPr>
        <sz val="11"/>
        <color theme="1"/>
        <rFont val="Calibri"/>
        <family val="2"/>
        <scheme val="minor"/>
      </rPr>
      <t>mol/kgSW)</t>
    </r>
  </si>
  <si>
    <r>
      <t>CO2 out (</t>
    </r>
    <r>
      <rPr>
        <sz val="12"/>
        <rFont val="Symbol"/>
        <family val="1"/>
      </rPr>
      <t>m</t>
    </r>
    <r>
      <rPr>
        <sz val="11"/>
        <color theme="1"/>
        <rFont val="Calibri"/>
        <family val="2"/>
        <scheme val="minor"/>
      </rPr>
      <t>mol/kgSW)</t>
    </r>
  </si>
  <si>
    <r>
      <t>B Alk out (</t>
    </r>
    <r>
      <rPr>
        <sz val="12"/>
        <rFont val="Symbol"/>
        <family val="1"/>
      </rPr>
      <t>m</t>
    </r>
    <r>
      <rPr>
        <sz val="11"/>
        <color theme="1"/>
        <rFont val="Calibri"/>
        <family val="2"/>
        <scheme val="minor"/>
      </rPr>
      <t>mol/kgSW)</t>
    </r>
  </si>
  <si>
    <r>
      <t>OH out (</t>
    </r>
    <r>
      <rPr>
        <sz val="12"/>
        <rFont val="Symbol"/>
        <family val="1"/>
      </rPr>
      <t>m</t>
    </r>
    <r>
      <rPr>
        <sz val="11"/>
        <color theme="1"/>
        <rFont val="Calibri"/>
        <family val="2"/>
        <scheme val="minor"/>
      </rPr>
      <t>mol/kgSW)</t>
    </r>
  </si>
  <si>
    <r>
      <t>P Alk out (</t>
    </r>
    <r>
      <rPr>
        <sz val="12"/>
        <rFont val="Symbol"/>
        <family val="1"/>
      </rPr>
      <t>m</t>
    </r>
    <r>
      <rPr>
        <sz val="11"/>
        <color theme="1"/>
        <rFont val="Calibri"/>
        <family val="2"/>
        <scheme val="minor"/>
      </rPr>
      <t>mol/kgSW)</t>
    </r>
  </si>
  <si>
    <r>
      <t>Si Alk out (</t>
    </r>
    <r>
      <rPr>
        <sz val="12"/>
        <rFont val="Symbol"/>
        <family val="1"/>
      </rPr>
      <t>m</t>
    </r>
    <r>
      <rPr>
        <sz val="11"/>
        <color theme="1"/>
        <rFont val="Calibri"/>
        <family val="2"/>
        <scheme val="minor"/>
      </rPr>
      <t xml:space="preserve">mol/kgSW) </t>
    </r>
  </si>
  <si>
    <t>Revelle out</t>
  </si>
  <si>
    <r>
      <t>W</t>
    </r>
    <r>
      <rPr>
        <sz val="12"/>
        <rFont val="Comic Sans MS"/>
        <family val="4"/>
      </rPr>
      <t>Ca out</t>
    </r>
  </si>
  <si>
    <r>
      <t>W</t>
    </r>
    <r>
      <rPr>
        <sz val="12"/>
        <rFont val="Comic Sans MS"/>
        <family val="4"/>
      </rPr>
      <t>Ar out</t>
    </r>
  </si>
  <si>
    <t>xCO2 out (dry at 1 atm) (ppm)</t>
  </si>
  <si>
    <t>F06_d_02-11-20_6Jul21</t>
  </si>
  <si>
    <t>F06_m_02-11-20_6Jul21</t>
  </si>
  <si>
    <t>F06_s_02-11-20_6Jul21</t>
  </si>
  <si>
    <t>N07_d_02-11-20_6Jul21</t>
  </si>
  <si>
    <t xml:space="preserve">N07-d </t>
  </si>
  <si>
    <t>N07_m_02-11-20_6Jul21</t>
  </si>
  <si>
    <t xml:space="preserve">N07-m </t>
  </si>
  <si>
    <t>N07_s_02-11-20_6Jul21</t>
  </si>
  <si>
    <t xml:space="preserve">N07-s </t>
  </si>
  <si>
    <t>F22_d_02-11-20_6Jul21</t>
  </si>
  <si>
    <t>F22_m1_02-11-20_6Jul21</t>
  </si>
  <si>
    <t>F22_m2_02-11-20_6Jul21</t>
  </si>
  <si>
    <t>F22_s_02-11_20_6Jul21</t>
  </si>
  <si>
    <t>N01_d_02-11-20_7Jul21</t>
  </si>
  <si>
    <t>N01_m1_02-11-20_7Jul21</t>
  </si>
  <si>
    <t>N01-m2_02-11-20_7Jul21</t>
  </si>
  <si>
    <t>N01_s_02-11-20_7Jul21</t>
  </si>
  <si>
    <t>HAR_bottom1_05-07-21_7Jul21</t>
  </si>
  <si>
    <t>HAR_bottom1</t>
  </si>
  <si>
    <t>HAR_bottom2_05-07-21_7Jul21</t>
  </si>
  <si>
    <t>HAR_bottom2</t>
  </si>
  <si>
    <t>HAR_surface_05-07-21_7Jul21</t>
  </si>
  <si>
    <t>HAR_surface</t>
  </si>
  <si>
    <t>HAR_surface1_06-11-21_04Aug21</t>
  </si>
  <si>
    <t>HAR_surface2_06-11-21_04Aug21</t>
  </si>
  <si>
    <t>HAR_bottom_06-11-21_04Aug21</t>
  </si>
  <si>
    <t>HAR_surface_06-18-21_04Aug21</t>
  </si>
  <si>
    <t>HAR_bottom1_06-18-21_04Aug21</t>
  </si>
  <si>
    <t>HAR_bottom2_06-18-21_04Aug21</t>
  </si>
  <si>
    <t>HAR_bottom1_07-08-21_04Aug21</t>
  </si>
  <si>
    <t>HAR_bottom2_07-08-21_04Aug21</t>
  </si>
  <si>
    <t>HAR_surface_07-08-21_04Aug21</t>
  </si>
  <si>
    <t>NFal_bottom1_06-16-21_04Aug21</t>
  </si>
  <si>
    <t>NFal_bottom2_06-16-21_04Aug21</t>
  </si>
  <si>
    <t>N01_s_06-23-21_05Aug21</t>
  </si>
  <si>
    <t>N01_d_06-23-21_05Aug21</t>
  </si>
  <si>
    <t>N01_m1_06-23-21_05Aug21</t>
  </si>
  <si>
    <t>N01_m2_06-23-21_05Aug21</t>
  </si>
  <si>
    <t>N01_s_07-27-21_05Aug21</t>
  </si>
  <si>
    <t>N01_d_07-27-21_05Aug21</t>
  </si>
  <si>
    <t>N01_m1_07-27-21_05Aug21</t>
  </si>
  <si>
    <t>N01_m2_07-27-21_05Aug21</t>
  </si>
  <si>
    <t>N07_s_06-23-21_05Aug21</t>
  </si>
  <si>
    <t>N07_d_06-23-21_05Aug21</t>
  </si>
  <si>
    <t>N07_m_06-23-21_05Aug21</t>
  </si>
  <si>
    <t>N07_m_07-27-21_05Aug21</t>
  </si>
  <si>
    <t>N07_s_07-27-21_05Aug21</t>
  </si>
  <si>
    <t>N07_d_07-27-21_05Aug21</t>
  </si>
  <si>
    <t>F06_s_06-23-21_12Aug21</t>
  </si>
  <si>
    <t>F06_d_06-23-21_12Aug21</t>
  </si>
  <si>
    <t>F06_m_06-23-21_12Aug21</t>
  </si>
  <si>
    <t>F06_m_07-27-21_12Aug21</t>
  </si>
  <si>
    <t>F06_s_07-27-21_12Aug21</t>
  </si>
  <si>
    <t>F06_d_07-27-21_12Aug21</t>
  </si>
  <si>
    <t>F22_s_06-23-21_12Aug21</t>
  </si>
  <si>
    <t>F22_d_06-23-21_12Aug21</t>
  </si>
  <si>
    <t>F22_m1_06-23-21_12Aug21</t>
  </si>
  <si>
    <t>F22_m2_06-23-21_12Aug21</t>
  </si>
  <si>
    <t>F22_s_07-27-21_13Aug21</t>
  </si>
  <si>
    <t>F22_d_07-27-21_13Aug21</t>
  </si>
  <si>
    <t>F22_m1_07-27-21-13Aug21</t>
  </si>
  <si>
    <t>F22_m2_07-27-21_13Aug21</t>
  </si>
  <si>
    <t>HAR-surface1_08-02-21_14Mar22</t>
  </si>
  <si>
    <t>HAR-surface2_08-02-21_14Mar22</t>
  </si>
  <si>
    <t>HAR-bottom_08-02-21_14Mar22</t>
  </si>
  <si>
    <t>NFal_bottom1_08-02-21_09Mar22</t>
  </si>
  <si>
    <t>NFal_bottom2_08-02-21_09Mar22</t>
  </si>
  <si>
    <t>F06_d_08-25-21_02Mar22</t>
  </si>
  <si>
    <t>F06_m_08-25-21_02Mar22</t>
  </si>
  <si>
    <t>F06_s_08-25-21_02Mar22</t>
  </si>
  <si>
    <t>N07_d_08-25-21_02Mar22</t>
  </si>
  <si>
    <t>N07_m_08-25-21_02Mar22</t>
  </si>
  <si>
    <t>N07_s_08-25-21_02Mar22</t>
  </si>
  <si>
    <t>F22_d_08-25-21_03Mar22</t>
  </si>
  <si>
    <t>F22_m1_08-25-21_03Mar22</t>
  </si>
  <si>
    <t xml:space="preserve">had to run again for AT </t>
  </si>
  <si>
    <t>F22_m2_08-25-21_03Mar22</t>
  </si>
  <si>
    <t>F22_s_08-25-21_02Mar22</t>
  </si>
  <si>
    <t>N01_m1_08-25-21_02Mar22</t>
  </si>
  <si>
    <t>N01_m2_08-25-21_02Mar22</t>
  </si>
  <si>
    <t>N01_s_08-25-21_02Mar22</t>
  </si>
  <si>
    <t>F06_d_11-02-21_08Mar22</t>
  </si>
  <si>
    <t>F06_m_11-02-21_09Mar22</t>
  </si>
  <si>
    <t>F06_s_11-02-21_09Mar22</t>
  </si>
  <si>
    <t>N07_d-11-02-21_08Mar22</t>
  </si>
  <si>
    <t>N07_m_11-02-21_08Mar22</t>
  </si>
  <si>
    <t>N07_s_11-02-21_08Mar22</t>
  </si>
  <si>
    <t>F22_d_11-02-21_08Mar22</t>
  </si>
  <si>
    <t>F22_m1_11-02-21_03Mar22</t>
  </si>
  <si>
    <t>F22_m2_11-02-21_08Mar22</t>
  </si>
  <si>
    <t>F22_s_11-02-21_03Mar22</t>
  </si>
  <si>
    <t>N01_d_11-02-21_08Mar22</t>
  </si>
  <si>
    <t>N01_m1_11-02-21_08Mar22</t>
  </si>
  <si>
    <t>N01_m2_11-02-21_08Mar22</t>
  </si>
  <si>
    <t>N01_s_11-02-21_08Mar22</t>
  </si>
  <si>
    <t>HAR-surface_09-28-21_14Mar22</t>
  </si>
  <si>
    <t xml:space="preserve">Had to run DIC again </t>
  </si>
  <si>
    <t>HAR-bottom1_09-28-21_14Mar22</t>
  </si>
  <si>
    <t>HAR-bottom2_09-28-21_14Mar22</t>
  </si>
  <si>
    <t>NFal_bottom1_09-28-21_09Mar22</t>
  </si>
  <si>
    <t>NFal_bottom2_09-28-21_09Mar22</t>
  </si>
  <si>
    <t>HAR-surface_12-10-21_14Mar22</t>
  </si>
  <si>
    <t>HAR-bottom1_12-10-21_14Mar22</t>
  </si>
  <si>
    <t>HAR-bottom2_12-10-21_14Mar22</t>
  </si>
  <si>
    <t>NFal_bottom1_12-10-21_09Mar22</t>
  </si>
  <si>
    <t>NFal_bottom2_12-10-21_09Mar22</t>
  </si>
  <si>
    <t>Comments</t>
  </si>
  <si>
    <t>Columns</t>
  </si>
  <si>
    <t>Description</t>
  </si>
  <si>
    <t>A-D</t>
  </si>
  <si>
    <t>Our description of samples when sent to Ries' lab</t>
  </si>
  <si>
    <t>Labels and Data as collected by MRWA in the field</t>
  </si>
  <si>
    <t>Outputs are calculated using the following constants:</t>
  </si>
  <si>
    <t>pH Scale:</t>
  </si>
  <si>
    <t xml:space="preserve">NBS scale (mol/kg-H2O) </t>
  </si>
  <si>
    <t>CO2 Constants:</t>
  </si>
  <si>
    <t xml:space="preserve"> K1, K2 from _x000C_Lueker et al., 2000</t>
  </si>
  <si>
    <t>KSO4 Source:</t>
  </si>
  <si>
    <t xml:space="preserve">Dickson, 1990 </t>
  </si>
  <si>
    <t>KF Source:</t>
  </si>
  <si>
    <t>Dickson and Riley, 1979</t>
  </si>
  <si>
    <t>Total Boron Source:</t>
  </si>
  <si>
    <t xml:space="preserve">Lee et al., 2010 </t>
  </si>
  <si>
    <t xml:space="preserve">This file contains data collected by MRWA in Mass Bay and by MITSG at two aquaculture facilities (one in North Falmouth and one in West Harwich), and the water analyses done at Ries' Lab </t>
  </si>
  <si>
    <t>batches12, 13 and 14 were processed as per recommendations from lab analyses</t>
  </si>
  <si>
    <t>B-Q</t>
  </si>
  <si>
    <t>R-V</t>
  </si>
  <si>
    <t>Lab labels and repeated columns</t>
  </si>
  <si>
    <t>TA and DIC measured in the lab; output columns from the CO2SYS for the rest of parameters</t>
  </si>
  <si>
    <t>AS</t>
  </si>
  <si>
    <t>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</si>
</sst>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m\-yy"/>
    <numFmt numFmtId="165" formatCode="m/d/yy\ h:mm;@"/>
    <numFmt numFmtId="166" formatCode="0.0"/>
    <numFmt numFmtId="167" formatCode="#0.0"/>
    <numFmt numFmtId="168" formatCode="#0.000"/>
    <numFmt numFmtId="170" formatCode="#0.00"/>
    <numFmt numFmtId="171" formatCode="0.000"/>
  </numFmts>
  <fonts count="10" x14ac:knownFonts="1">
    <font>
      <sz val="11"/>
      <color theme="1"/>
      <name val="Calibri"/>
      <family val="2"/>
      <scheme val="minor"/>
    </font>
    <font>
      <sz val="11"/>
      <color indexed="8"/>
      <name val="Calibri"/>
    </font>
    <font>
      <sz val="10"/>
      <color indexed="8"/>
      <name val="Arial"/>
    </font>
    <font>
      <sz val="11"/>
      <color indexed="8"/>
      <name val="Calibri"/>
      <family val="2"/>
    </font>
    <font>
      <sz val="11"/>
      <color rgb="FFFF0000"/>
      <name val="Calibri"/>
      <family val="2"/>
      <scheme val="minor"/>
    </font>
    <font>
      <b/>
      <sz val="11"/>
      <color theme="1"/>
      <name val="Calibri"/>
      <family val="2"/>
      <scheme val="minor"/>
    </font>
    <font>
      <sz val="12"/>
      <name val="Symbol"/>
      <family val="1"/>
    </font>
    <font>
      <sz val="12"/>
      <name val="Comic Sans MS"/>
      <family val="4"/>
    </font>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indexed="22"/>
        <bgColor indexed="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top/>
      <bottom/>
      <diagonal/>
    </border>
  </borders>
  <cellStyleXfs count="2">
    <xf numFmtId="0" fontId="0" fillId="0" borderId="0"/>
    <xf numFmtId="0" fontId="2" fillId="0" borderId="0"/>
  </cellStyleXfs>
  <cellXfs count="43">
    <xf numFmtId="0" fontId="0" fillId="0" borderId="0" xfId="0"/>
    <xf numFmtId="0" fontId="1" fillId="2" borderId="1" xfId="1" applyFont="1" applyFill="1" applyBorder="1" applyAlignment="1">
      <alignment horizontal="center"/>
    </xf>
    <xf numFmtId="0" fontId="0" fillId="0" borderId="1" xfId="0" applyBorder="1"/>
    <xf numFmtId="0" fontId="1" fillId="0" borderId="1" xfId="1" applyFont="1" applyFill="1" applyBorder="1" applyAlignment="1">
      <alignment wrapText="1"/>
    </xf>
    <xf numFmtId="164" fontId="1" fillId="0" borderId="1" xfId="1" applyNumberFormat="1" applyFont="1" applyFill="1" applyBorder="1" applyAlignment="1">
      <alignment horizontal="right" wrapText="1"/>
    </xf>
    <xf numFmtId="0" fontId="1" fillId="0" borderId="1" xfId="1" applyFont="1" applyFill="1" applyBorder="1" applyAlignment="1">
      <alignment horizontal="right" wrapText="1"/>
    </xf>
    <xf numFmtId="0" fontId="2" fillId="0" borderId="1" xfId="1" applyBorder="1"/>
    <xf numFmtId="0" fontId="3" fillId="0" borderId="2" xfId="1" applyFont="1" applyFill="1" applyBorder="1" applyAlignment="1">
      <alignment wrapText="1"/>
    </xf>
    <xf numFmtId="164" fontId="3" fillId="0" borderId="2" xfId="1" applyNumberFormat="1" applyFont="1" applyFill="1" applyBorder="1" applyAlignment="1">
      <alignment horizontal="right" wrapText="1"/>
    </xf>
    <xf numFmtId="0" fontId="3" fillId="0" borderId="2" xfId="1" applyFont="1" applyFill="1" applyBorder="1" applyAlignment="1">
      <alignment horizontal="right" wrapText="1"/>
    </xf>
    <xf numFmtId="2" fontId="3" fillId="0" borderId="2" xfId="1" applyNumberFormat="1" applyFont="1" applyFill="1" applyBorder="1" applyAlignment="1">
      <alignment horizontal="right" wrapText="1"/>
    </xf>
    <xf numFmtId="0" fontId="3" fillId="0" borderId="3" xfId="1" applyFont="1" applyFill="1" applyBorder="1" applyAlignment="1">
      <alignment horizontal="right" wrapText="1"/>
    </xf>
    <xf numFmtId="2" fontId="3" fillId="0" borderId="3" xfId="1" applyNumberFormat="1" applyFont="1" applyFill="1" applyBorder="1" applyAlignment="1">
      <alignment horizontal="right" wrapText="1"/>
    </xf>
    <xf numFmtId="14" fontId="0" fillId="0" borderId="0" xfId="0" applyNumberFormat="1"/>
    <xf numFmtId="0" fontId="0" fillId="0" borderId="0" xfId="0" applyFill="1"/>
    <xf numFmtId="14" fontId="3" fillId="0" borderId="0" xfId="1" applyNumberFormat="1" applyFont="1" applyFill="1" applyBorder="1" applyAlignment="1">
      <alignment horizontal="center"/>
    </xf>
    <xf numFmtId="0" fontId="3" fillId="0" borderId="0" xfId="1" applyFont="1" applyFill="1" applyBorder="1" applyAlignment="1">
      <alignment horizontal="center"/>
    </xf>
    <xf numFmtId="165" fontId="0" fillId="0" borderId="0" xfId="0" applyNumberFormat="1"/>
    <xf numFmtId="0" fontId="5" fillId="0" borderId="0" xfId="0" applyFont="1" applyAlignment="1">
      <alignment horizontal="center"/>
    </xf>
    <xf numFmtId="14" fontId="5" fillId="0" borderId="0" xfId="0" applyNumberFormat="1" applyFont="1" applyAlignment="1">
      <alignment horizontal="center"/>
    </xf>
    <xf numFmtId="2" fontId="5" fillId="0" borderId="0" xfId="0" applyNumberFormat="1" applyFont="1" applyAlignment="1">
      <alignment horizontal="center"/>
    </xf>
    <xf numFmtId="15" fontId="0" fillId="0" borderId="0" xfId="0" applyNumberFormat="1"/>
    <xf numFmtId="0" fontId="3" fillId="0" borderId="0" xfId="1" applyFont="1" applyBorder="1" applyAlignment="1">
      <alignment horizontal="right" wrapText="1"/>
    </xf>
    <xf numFmtId="166" fontId="3" fillId="0" borderId="0" xfId="1" applyNumberFormat="1" applyFont="1" applyBorder="1" applyAlignment="1">
      <alignment horizontal="right" wrapText="1"/>
    </xf>
    <xf numFmtId="167" fontId="0" fillId="0" borderId="0" xfId="0" applyNumberFormat="1" applyAlignment="1" applyProtection="1">
      <alignment horizontal="center"/>
      <protection locked="0"/>
    </xf>
    <xf numFmtId="168" fontId="0" fillId="0" borderId="0" xfId="0" applyNumberFormat="1" applyAlignment="1" applyProtection="1">
      <alignment horizontal="center"/>
      <protection locked="0"/>
    </xf>
    <xf numFmtId="170" fontId="0" fillId="0" borderId="0" xfId="0" applyNumberFormat="1" applyAlignment="1" applyProtection="1">
      <alignment horizontal="center"/>
      <protection locked="0"/>
    </xf>
    <xf numFmtId="166" fontId="0" fillId="0" borderId="0" xfId="0" applyNumberFormat="1"/>
    <xf numFmtId="0" fontId="0" fillId="0" borderId="0" xfId="0" applyBorder="1"/>
    <xf numFmtId="0" fontId="0" fillId="0" borderId="0" xfId="0" applyFill="1" applyBorder="1"/>
    <xf numFmtId="2" fontId="3" fillId="0" borderId="3" xfId="1" applyNumberFormat="1" applyFont="1" applyBorder="1" applyAlignment="1">
      <alignment horizontal="right" wrapText="1"/>
    </xf>
    <xf numFmtId="0" fontId="3" fillId="0" borderId="2" xfId="1" applyFont="1" applyBorder="1" applyAlignment="1">
      <alignment horizontal="right" wrapText="1"/>
    </xf>
    <xf numFmtId="2" fontId="3" fillId="0" borderId="2" xfId="1" applyNumberFormat="1" applyFont="1" applyBorder="1" applyAlignment="1">
      <alignment horizontal="right" wrapText="1"/>
    </xf>
    <xf numFmtId="0" fontId="9" fillId="0" borderId="0" xfId="0" applyFont="1" applyAlignment="1">
      <alignment horizontal="center"/>
    </xf>
    <xf numFmtId="2" fontId="0" fillId="0" borderId="4" xfId="0" applyNumberFormat="1" applyBorder="1"/>
    <xf numFmtId="0" fontId="8" fillId="0" borderId="0" xfId="0" applyFont="1"/>
    <xf numFmtId="14" fontId="8" fillId="0" borderId="0" xfId="0" applyNumberFormat="1" applyFont="1" applyAlignment="1">
      <alignment horizontal="center"/>
    </xf>
    <xf numFmtId="0" fontId="8" fillId="0" borderId="0" xfId="0" applyFont="1" applyAlignment="1">
      <alignment horizontal="center"/>
    </xf>
    <xf numFmtId="171" fontId="0" fillId="0" borderId="0" xfId="0" applyNumberFormat="1"/>
    <xf numFmtId="2" fontId="0" fillId="0" borderId="0" xfId="0" applyNumberFormat="1"/>
    <xf numFmtId="22" fontId="8" fillId="0" borderId="0" xfId="0" applyNumberFormat="1" applyFont="1"/>
    <xf numFmtId="14" fontId="8" fillId="0" borderId="0" xfId="0" applyNumberFormat="1" applyFont="1"/>
    <xf numFmtId="0" fontId="4" fillId="0" borderId="0" xfId="0" applyFont="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A4" sqref="A4"/>
    </sheetView>
    <sheetView tabSelected="1" workbookViewId="1">
      <selection activeCell="G27" sqref="G27"/>
    </sheetView>
  </sheetViews>
  <sheetFormatPr defaultRowHeight="14.5" x14ac:dyDescent="0.35"/>
  <sheetData>
    <row r="2" spans="1:2" x14ac:dyDescent="0.35">
      <c r="A2" t="s">
        <v>228</v>
      </c>
    </row>
    <row r="3" spans="1:2" x14ac:dyDescent="0.35">
      <c r="A3" t="s">
        <v>229</v>
      </c>
    </row>
    <row r="5" spans="1:2" x14ac:dyDescent="0.35">
      <c r="A5" t="s">
        <v>212</v>
      </c>
      <c r="B5" t="s">
        <v>213</v>
      </c>
    </row>
    <row r="6" spans="1:2" x14ac:dyDescent="0.35">
      <c r="A6" t="s">
        <v>214</v>
      </c>
      <c r="B6" t="s">
        <v>215</v>
      </c>
    </row>
    <row r="7" spans="1:2" x14ac:dyDescent="0.35">
      <c r="A7" t="s">
        <v>230</v>
      </c>
      <c r="B7" t="s">
        <v>216</v>
      </c>
    </row>
    <row r="8" spans="1:2" x14ac:dyDescent="0.35">
      <c r="A8" t="s">
        <v>231</v>
      </c>
      <c r="B8" t="s">
        <v>232</v>
      </c>
    </row>
    <row r="9" spans="1:2" x14ac:dyDescent="0.35">
      <c r="A9" t="s">
        <v>235</v>
      </c>
      <c r="B9" t="s">
        <v>233</v>
      </c>
    </row>
    <row r="10" spans="1:2" x14ac:dyDescent="0.35">
      <c r="A10" t="s">
        <v>234</v>
      </c>
      <c r="B10" t="s">
        <v>211</v>
      </c>
    </row>
    <row r="12" spans="1:2" x14ac:dyDescent="0.35">
      <c r="A12" t="s">
        <v>217</v>
      </c>
      <c r="B12" s="42"/>
    </row>
    <row r="13" spans="1:2" x14ac:dyDescent="0.35">
      <c r="A13" t="s">
        <v>218</v>
      </c>
      <c r="B13" t="s">
        <v>219</v>
      </c>
    </row>
    <row r="14" spans="1:2" x14ac:dyDescent="0.35">
      <c r="A14" t="s">
        <v>220</v>
      </c>
      <c r="B14" t="s">
        <v>221</v>
      </c>
    </row>
    <row r="15" spans="1:2" x14ac:dyDescent="0.35">
      <c r="A15" t="s">
        <v>222</v>
      </c>
      <c r="B15" t="s">
        <v>223</v>
      </c>
    </row>
    <row r="16" spans="1:2" x14ac:dyDescent="0.35">
      <c r="A16" t="s">
        <v>224</v>
      </c>
      <c r="B16" t="s">
        <v>225</v>
      </c>
    </row>
    <row r="17" spans="1:2" x14ac:dyDescent="0.35">
      <c r="A17" t="s">
        <v>226</v>
      </c>
      <c r="B17"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9"/>
  <sheetViews>
    <sheetView tabSelected="1" topLeftCell="AN1" workbookViewId="0">
      <pane ySplit="1" topLeftCell="A2" activePane="bottomLeft" state="frozen"/>
      <selection pane="bottomLeft" activeCell="R1" sqref="R1"/>
    </sheetView>
    <sheetView workbookViewId="1"/>
  </sheetViews>
  <sheetFormatPr defaultColWidth="12.7265625" defaultRowHeight="14.5" x14ac:dyDescent="0.35"/>
  <cols>
    <col min="1" max="16384" width="12.7265625" style="2"/>
  </cols>
  <sheetData>
    <row r="1" spans="1:45" ht="18" x14ac:dyDescent="0.5">
      <c r="A1" s="2" t="s">
        <v>20</v>
      </c>
      <c r="B1" s="1" t="s">
        <v>0</v>
      </c>
      <c r="C1" s="1" t="s">
        <v>1</v>
      </c>
      <c r="D1" s="1" t="s">
        <v>2</v>
      </c>
      <c r="E1" s="1" t="s">
        <v>3</v>
      </c>
      <c r="F1" s="1" t="s">
        <v>4</v>
      </c>
      <c r="G1" s="1" t="s">
        <v>5</v>
      </c>
      <c r="H1" s="1"/>
      <c r="I1" s="1" t="s">
        <v>6</v>
      </c>
      <c r="J1" s="1" t="s">
        <v>7</v>
      </c>
      <c r="K1" s="1" t="s">
        <v>8</v>
      </c>
      <c r="L1" s="1" t="s">
        <v>9</v>
      </c>
      <c r="M1" s="1" t="s">
        <v>10</v>
      </c>
      <c r="N1" s="1" t="s">
        <v>11</v>
      </c>
      <c r="O1" s="1" t="s">
        <v>12</v>
      </c>
      <c r="P1" s="1" t="s">
        <v>13</v>
      </c>
      <c r="Q1" s="1" t="s">
        <v>14</v>
      </c>
      <c r="R1" s="18" t="s">
        <v>78</v>
      </c>
      <c r="S1" s="18" t="s">
        <v>79</v>
      </c>
      <c r="T1" s="19" t="s">
        <v>80</v>
      </c>
      <c r="U1" s="20" t="s">
        <v>81</v>
      </c>
      <c r="V1" s="20" t="s">
        <v>82</v>
      </c>
      <c r="W1" s="20" t="s">
        <v>83</v>
      </c>
      <c r="X1" s="20" t="s">
        <v>84</v>
      </c>
      <c r="Y1" s="20" t="s">
        <v>85</v>
      </c>
      <c r="Z1" s="20" t="s">
        <v>86</v>
      </c>
      <c r="AA1" s="20" t="s">
        <v>87</v>
      </c>
      <c r="AB1" s="20" t="s">
        <v>88</v>
      </c>
      <c r="AC1" s="25" t="s">
        <v>89</v>
      </c>
      <c r="AD1" s="24" t="s">
        <v>90</v>
      </c>
      <c r="AE1" s="25" t="s">
        <v>91</v>
      </c>
      <c r="AF1" s="24" t="s">
        <v>92</v>
      </c>
      <c r="AG1" s="24" t="s">
        <v>93</v>
      </c>
      <c r="AH1" s="24" t="s">
        <v>94</v>
      </c>
      <c r="AI1" s="24" t="s">
        <v>95</v>
      </c>
      <c r="AJ1" s="24" t="s">
        <v>96</v>
      </c>
      <c r="AK1" s="24" t="s">
        <v>97</v>
      </c>
      <c r="AL1" s="24" t="s">
        <v>98</v>
      </c>
      <c r="AM1" s="24" t="s">
        <v>99</v>
      </c>
      <c r="AN1" s="24" t="s">
        <v>100</v>
      </c>
      <c r="AO1" s="25" t="s">
        <v>101</v>
      </c>
      <c r="AP1" s="26" t="s">
        <v>102</v>
      </c>
      <c r="AQ1" s="26" t="s">
        <v>103</v>
      </c>
      <c r="AR1" s="24" t="s">
        <v>104</v>
      </c>
      <c r="AS1" s="33" t="s">
        <v>211</v>
      </c>
    </row>
    <row r="2" spans="1:45" x14ac:dyDescent="0.35">
      <c r="A2" t="s">
        <v>21</v>
      </c>
      <c r="B2" s="3" t="s">
        <v>15</v>
      </c>
      <c r="C2" s="3" t="s">
        <v>16</v>
      </c>
      <c r="D2" s="4">
        <v>43872.361064814817</v>
      </c>
      <c r="E2" s="5">
        <v>42.170513100000001</v>
      </c>
      <c r="F2" s="5">
        <v>-70.577232300000006</v>
      </c>
      <c r="G2" s="5">
        <v>28.43</v>
      </c>
      <c r="H2" s="5"/>
      <c r="I2" s="5">
        <v>30.627285003662099</v>
      </c>
      <c r="J2" s="5">
        <v>10.26868724823</v>
      </c>
      <c r="K2" s="5">
        <v>0.57058966159820601</v>
      </c>
      <c r="L2" s="5">
        <v>98.468345642089801</v>
      </c>
      <c r="M2" s="6"/>
      <c r="N2" s="5">
        <v>32.120346069335902</v>
      </c>
      <c r="O2" s="5">
        <v>25.437089920043899</v>
      </c>
      <c r="P2" s="5">
        <v>4.5884199142456099</v>
      </c>
      <c r="Q2" s="5">
        <v>0.57410329580306996</v>
      </c>
      <c r="R2" t="s">
        <v>105</v>
      </c>
      <c r="S2" t="s">
        <v>21</v>
      </c>
      <c r="T2" s="21">
        <v>43872</v>
      </c>
      <c r="U2" s="22">
        <v>28.43</v>
      </c>
      <c r="V2" s="22">
        <v>32.120346069335902</v>
      </c>
      <c r="W2" s="23">
        <v>32.227333333333334</v>
      </c>
      <c r="X2">
        <v>24.99</v>
      </c>
      <c r="Y2">
        <v>4.5884199142456099</v>
      </c>
      <c r="Z2" s="22">
        <v>28.43</v>
      </c>
      <c r="AA2">
        <v>2193.521102129755</v>
      </c>
      <c r="AB2">
        <v>2024.8691397213784</v>
      </c>
      <c r="AC2" s="25">
        <v>4.5884199142456055</v>
      </c>
      <c r="AD2" s="24">
        <v>38.430000305175781</v>
      </c>
      <c r="AE2" s="25">
        <v>8.1209680044444212</v>
      </c>
      <c r="AF2" s="24">
        <v>303.51010541085242</v>
      </c>
      <c r="AG2" s="24">
        <v>304.76957953327951</v>
      </c>
      <c r="AH2" s="24">
        <v>1886.5937625791105</v>
      </c>
      <c r="AI2" s="24">
        <v>121.95165046688328</v>
      </c>
      <c r="AJ2" s="24">
        <v>16.323788658866022</v>
      </c>
      <c r="AK2" s="24">
        <v>61.974359305698407</v>
      </c>
      <c r="AL2" s="24">
        <v>1.0572860548667664</v>
      </c>
      <c r="AM2" s="24">
        <v>0</v>
      </c>
      <c r="AN2" s="24">
        <v>0</v>
      </c>
      <c r="AO2" s="25">
        <v>13.03470300804239</v>
      </c>
      <c r="AP2" s="26">
        <v>2.9316237721780514</v>
      </c>
      <c r="AQ2" s="26">
        <v>1.8408234375615444</v>
      </c>
      <c r="AR2" s="24">
        <v>307.29297977121831</v>
      </c>
    </row>
    <row r="3" spans="1:45" x14ac:dyDescent="0.35">
      <c r="A3" t="s">
        <v>22</v>
      </c>
      <c r="B3" s="3" t="s">
        <v>15</v>
      </c>
      <c r="C3" s="3" t="s">
        <v>16</v>
      </c>
      <c r="D3" s="4">
        <v>43872.36241898148</v>
      </c>
      <c r="E3" s="5">
        <v>42.170402500000002</v>
      </c>
      <c r="F3" s="5">
        <v>-70.577522200000004</v>
      </c>
      <c r="G3" s="5">
        <v>12.63</v>
      </c>
      <c r="H3" s="5"/>
      <c r="I3" s="5">
        <v>30.4837455749512</v>
      </c>
      <c r="J3" s="5">
        <v>10.335111618041999</v>
      </c>
      <c r="K3" s="5">
        <v>0.74977785348892201</v>
      </c>
      <c r="L3" s="5">
        <v>98.767684936523395</v>
      </c>
      <c r="M3" s="6"/>
      <c r="N3" s="5">
        <v>32.088783264160199</v>
      </c>
      <c r="O3" s="5">
        <v>25.4254665374756</v>
      </c>
      <c r="P3" s="5">
        <v>4.4574708938598597</v>
      </c>
      <c r="Q3" s="5">
        <v>0.56578093767166104</v>
      </c>
      <c r="R3" t="s">
        <v>106</v>
      </c>
      <c r="S3" t="s">
        <v>22</v>
      </c>
      <c r="T3" s="21">
        <v>43872</v>
      </c>
      <c r="U3" s="22">
        <v>12.63</v>
      </c>
      <c r="V3" s="22">
        <v>32.088783264160199</v>
      </c>
      <c r="W3" s="23">
        <v>32.227333333333334</v>
      </c>
      <c r="X3">
        <v>25.03</v>
      </c>
      <c r="Y3">
        <v>4.4574708938598597</v>
      </c>
      <c r="Z3" s="22">
        <v>12.63</v>
      </c>
      <c r="AA3">
        <v>2190.4765892803844</v>
      </c>
      <c r="AB3">
        <v>2022.8369928932627</v>
      </c>
      <c r="AC3" s="25">
        <v>4.4574708938598633</v>
      </c>
      <c r="AD3" s="24">
        <v>22.629999160766602</v>
      </c>
      <c r="AE3" s="25">
        <v>8.1216967976910528</v>
      </c>
      <c r="AF3" s="24">
        <v>302.8483188665561</v>
      </c>
      <c r="AG3" s="24">
        <v>304.10723748735359</v>
      </c>
      <c r="AH3" s="24">
        <v>1885.2476688345309</v>
      </c>
      <c r="AI3" s="24">
        <v>121.22360764583141</v>
      </c>
      <c r="AJ3" s="24">
        <v>16.365779366686379</v>
      </c>
      <c r="AK3" s="24">
        <v>61.746402267049341</v>
      </c>
      <c r="AL3" s="24">
        <v>1.0429159781169268</v>
      </c>
      <c r="AM3" s="24">
        <v>0</v>
      </c>
      <c r="AN3" s="24">
        <v>0</v>
      </c>
      <c r="AO3" s="25">
        <v>13.065848511344443</v>
      </c>
      <c r="AP3" s="26">
        <v>2.9234877476374694</v>
      </c>
      <c r="AQ3" s="26">
        <v>1.8350767097704477</v>
      </c>
      <c r="AR3" s="24">
        <v>306.60198390292152</v>
      </c>
    </row>
    <row r="4" spans="1:45" x14ac:dyDescent="0.35">
      <c r="A4" t="s">
        <v>23</v>
      </c>
      <c r="B4" s="3" t="s">
        <v>15</v>
      </c>
      <c r="C4" s="3" t="s">
        <v>16</v>
      </c>
      <c r="D4" s="4">
        <v>43872.363541666666</v>
      </c>
      <c r="E4" s="5">
        <v>42.17033</v>
      </c>
      <c r="F4" s="5">
        <v>-70.577774000000005</v>
      </c>
      <c r="G4" s="5">
        <v>2.0099999999999998</v>
      </c>
      <c r="H4" s="5"/>
      <c r="I4" s="5">
        <v>30.390588760376001</v>
      </c>
      <c r="J4" s="5">
        <v>10.371884346008301</v>
      </c>
      <c r="K4" s="5">
        <v>0.97544366121292103</v>
      </c>
      <c r="L4" s="5">
        <v>98.901634216308594</v>
      </c>
      <c r="M4" s="6"/>
      <c r="N4" s="5">
        <v>32.067066192627003</v>
      </c>
      <c r="O4" s="5">
        <v>25.416694641113299</v>
      </c>
      <c r="P4" s="5">
        <v>4.3737449645996103</v>
      </c>
      <c r="Q4" s="5">
        <v>0.52031475305557295</v>
      </c>
      <c r="R4" t="s">
        <v>107</v>
      </c>
      <c r="S4" t="s">
        <v>23</v>
      </c>
      <c r="T4" s="21">
        <v>43872</v>
      </c>
      <c r="U4" s="22">
        <v>2.0099999999999998</v>
      </c>
      <c r="V4" s="22">
        <v>32.067066192627003</v>
      </c>
      <c r="W4" s="27">
        <v>32.260666666666665</v>
      </c>
      <c r="X4">
        <v>25</v>
      </c>
      <c r="Y4">
        <v>4.3737449645996103</v>
      </c>
      <c r="Z4" s="22">
        <v>2.0099999999999998</v>
      </c>
      <c r="AA4">
        <v>2187.59337512502</v>
      </c>
      <c r="AB4">
        <v>2022.4065381464204</v>
      </c>
      <c r="AC4" s="25">
        <v>4.3737449645996094</v>
      </c>
      <c r="AD4" s="24">
        <v>12.010000228881836</v>
      </c>
      <c r="AE4" s="25">
        <v>8.1173966735924665</v>
      </c>
      <c r="AF4" s="24">
        <v>306.04341289424758</v>
      </c>
      <c r="AG4" s="24">
        <v>307.3170314236371</v>
      </c>
      <c r="AH4" s="24">
        <v>1886.177780713808</v>
      </c>
      <c r="AI4" s="24">
        <v>119.64318271455139</v>
      </c>
      <c r="AJ4" s="24">
        <v>16.585588558573356</v>
      </c>
      <c r="AK4" s="24">
        <v>61.113983892194383</v>
      </c>
      <c r="AL4" s="24">
        <v>1.0230060915681392</v>
      </c>
      <c r="AM4" s="24">
        <v>0</v>
      </c>
      <c r="AN4" s="24">
        <v>0</v>
      </c>
      <c r="AO4" s="25">
        <v>13.149589807577213</v>
      </c>
      <c r="AP4" s="26">
        <v>2.8911407188248681</v>
      </c>
      <c r="AQ4" s="26">
        <v>1.8145066188010652</v>
      </c>
      <c r="AR4" s="24">
        <v>309.82319402690956</v>
      </c>
    </row>
    <row r="5" spans="1:45" x14ac:dyDescent="0.35">
      <c r="A5" t="s">
        <v>24</v>
      </c>
      <c r="B5" s="3" t="s">
        <v>15</v>
      </c>
      <c r="C5" s="3" t="s">
        <v>17</v>
      </c>
      <c r="D5" s="4">
        <v>43872.427048611113</v>
      </c>
      <c r="E5" s="5">
        <v>42.355697599999999</v>
      </c>
      <c r="F5" s="5">
        <v>-70.7066497</v>
      </c>
      <c r="G5" s="5">
        <v>46.36</v>
      </c>
      <c r="H5" s="5"/>
      <c r="I5" s="5">
        <v>31.850793838501001</v>
      </c>
      <c r="J5" s="5">
        <v>9.6134729385375994</v>
      </c>
      <c r="K5" s="5">
        <v>0.33336752653121898</v>
      </c>
      <c r="L5" s="5">
        <v>94.877601623535199</v>
      </c>
      <c r="M5" s="5">
        <v>8.2411317825317401</v>
      </c>
      <c r="N5" s="5">
        <v>32.445075988769503</v>
      </c>
      <c r="O5" s="5">
        <v>25.5718669891357</v>
      </c>
      <c r="P5" s="5">
        <v>5.69073581695557</v>
      </c>
      <c r="Q5" s="5">
        <v>0.66823136806488004</v>
      </c>
      <c r="R5" t="s">
        <v>108</v>
      </c>
      <c r="S5" t="s">
        <v>109</v>
      </c>
      <c r="T5" s="21">
        <v>43872</v>
      </c>
      <c r="U5" s="22">
        <v>46.36</v>
      </c>
      <c r="V5" s="22">
        <v>32.445075988769503</v>
      </c>
      <c r="W5" s="27">
        <v>32.494</v>
      </c>
      <c r="X5">
        <v>24.97</v>
      </c>
      <c r="Y5">
        <v>5.69073581695557</v>
      </c>
      <c r="Z5" s="22">
        <v>46.36</v>
      </c>
      <c r="AA5">
        <v>2206.0923190938784</v>
      </c>
      <c r="AB5">
        <v>2032.0467223605851</v>
      </c>
      <c r="AC5" s="25">
        <v>5.6907358169555664</v>
      </c>
      <c r="AD5" s="24">
        <v>56.360000610351563</v>
      </c>
      <c r="AE5" s="25">
        <v>8.1096518233459847</v>
      </c>
      <c r="AF5" s="24">
        <v>315.10679732840049</v>
      </c>
      <c r="AG5" s="24">
        <v>316.39541220131758</v>
      </c>
      <c r="AH5" s="24">
        <v>1889.8445478553492</v>
      </c>
      <c r="AI5" s="24">
        <v>125.93804310737767</v>
      </c>
      <c r="AJ5" s="24">
        <v>16.264080994050651</v>
      </c>
      <c r="AK5" s="24">
        <v>63.214619934632836</v>
      </c>
      <c r="AL5" s="24">
        <v>1.1648842158458261</v>
      </c>
      <c r="AM5" s="24">
        <v>0</v>
      </c>
      <c r="AN5" s="24">
        <v>0</v>
      </c>
      <c r="AO5" s="25">
        <v>12.829265305300861</v>
      </c>
      <c r="AP5" s="26">
        <v>3.0119358999344397</v>
      </c>
      <c r="AQ5" s="26">
        <v>1.8954768879043304</v>
      </c>
      <c r="AR5" s="24">
        <v>319.22564457464586</v>
      </c>
    </row>
    <row r="6" spans="1:45" x14ac:dyDescent="0.35">
      <c r="A6" t="s">
        <v>25</v>
      </c>
      <c r="B6" s="3" t="s">
        <v>15</v>
      </c>
      <c r="C6" s="3" t="s">
        <v>17</v>
      </c>
      <c r="D6" s="4">
        <v>43872.428344907406</v>
      </c>
      <c r="E6" s="5">
        <v>42.3555755</v>
      </c>
      <c r="F6" s="5">
        <v>-70.707115099999996</v>
      </c>
      <c r="G6" s="5">
        <v>21.71</v>
      </c>
      <c r="H6" s="5"/>
      <c r="I6" s="5">
        <v>31.068637847900401</v>
      </c>
      <c r="J6" s="5">
        <v>10.0657043457031</v>
      </c>
      <c r="K6" s="5">
        <v>0.60469228029251099</v>
      </c>
      <c r="L6" s="5">
        <v>97.635673522949205</v>
      </c>
      <c r="M6" s="5">
        <v>8.2630567550659197</v>
      </c>
      <c r="N6" s="5">
        <v>32.195747375488303</v>
      </c>
      <c r="O6" s="5">
        <v>25.448551177978501</v>
      </c>
      <c r="P6" s="5">
        <v>5.0395393371581996</v>
      </c>
      <c r="Q6" s="5">
        <v>0.54963237047195401</v>
      </c>
      <c r="R6" t="s">
        <v>110</v>
      </c>
      <c r="S6" t="s">
        <v>111</v>
      </c>
      <c r="T6" s="21">
        <v>43872</v>
      </c>
      <c r="U6" s="22">
        <v>21.71</v>
      </c>
      <c r="V6" s="22">
        <v>32.195747375488303</v>
      </c>
      <c r="W6" s="27">
        <v>32.327333333333328</v>
      </c>
      <c r="X6">
        <v>24.905000000000001</v>
      </c>
      <c r="Y6">
        <v>5.0395393371581996</v>
      </c>
      <c r="Z6" s="22">
        <v>21.71</v>
      </c>
      <c r="AA6">
        <v>2195.648228656964</v>
      </c>
      <c r="AB6">
        <v>2023.6678706604232</v>
      </c>
      <c r="AC6" s="25">
        <v>5.0395393371582031</v>
      </c>
      <c r="AD6" s="24">
        <v>31.709999084472656</v>
      </c>
      <c r="AE6" s="25">
        <v>8.1201017485364346</v>
      </c>
      <c r="AF6" s="24">
        <v>305.28250728648993</v>
      </c>
      <c r="AG6" s="24">
        <v>306.54176732586319</v>
      </c>
      <c r="AH6" s="24">
        <v>1883.3235947812163</v>
      </c>
      <c r="AI6" s="24">
        <v>124.19992528568065</v>
      </c>
      <c r="AJ6" s="24">
        <v>16.144275516708678</v>
      </c>
      <c r="AK6" s="24">
        <v>62.824090854942192</v>
      </c>
      <c r="AL6" s="24">
        <v>1.1083298437914353</v>
      </c>
      <c r="AM6" s="24">
        <v>0</v>
      </c>
      <c r="AN6" s="24">
        <v>0</v>
      </c>
      <c r="AO6" s="25">
        <v>12.897573695132293</v>
      </c>
      <c r="AP6" s="26">
        <v>2.9878274177355215</v>
      </c>
      <c r="AQ6" s="26">
        <v>1.8774481298344392</v>
      </c>
      <c r="AR6" s="24">
        <v>309.16164724819242</v>
      </c>
    </row>
    <row r="7" spans="1:45" x14ac:dyDescent="0.35">
      <c r="A7" t="s">
        <v>26</v>
      </c>
      <c r="B7" s="3" t="s">
        <v>15</v>
      </c>
      <c r="C7" s="3" t="s">
        <v>17</v>
      </c>
      <c r="D7" s="4">
        <v>43872.429282407407</v>
      </c>
      <c r="E7" s="5">
        <v>42.355472499999998</v>
      </c>
      <c r="F7" s="5">
        <v>-70.707435599999997</v>
      </c>
      <c r="G7" s="5">
        <v>2.35</v>
      </c>
      <c r="H7" s="5"/>
      <c r="I7" s="5">
        <v>30.986200332641602</v>
      </c>
      <c r="J7" s="5">
        <v>10.136949539184601</v>
      </c>
      <c r="K7" s="5">
        <v>1.0066176652908301</v>
      </c>
      <c r="L7" s="5">
        <v>98.212631225585895</v>
      </c>
      <c r="M7" s="5">
        <v>8.2634601593017596</v>
      </c>
      <c r="N7" s="5">
        <v>32.143341064453097</v>
      </c>
      <c r="O7" s="5">
        <v>25.410570144653299</v>
      </c>
      <c r="P7" s="5">
        <v>5.0058736801147496</v>
      </c>
      <c r="Q7" s="5">
        <v>0.51190930604934703</v>
      </c>
      <c r="R7" t="s">
        <v>112</v>
      </c>
      <c r="S7" t="s">
        <v>113</v>
      </c>
      <c r="T7" s="21">
        <v>43872</v>
      </c>
      <c r="U7" s="22">
        <v>2.35</v>
      </c>
      <c r="V7" s="22">
        <v>32.143341064453097</v>
      </c>
      <c r="W7" s="27">
        <v>32.293999999999997</v>
      </c>
      <c r="X7">
        <v>24.94</v>
      </c>
      <c r="Y7">
        <v>5.0058736801147496</v>
      </c>
      <c r="Z7" s="22">
        <v>2.35</v>
      </c>
      <c r="AA7">
        <v>2189.8918815146112</v>
      </c>
      <c r="AB7">
        <v>2025.5198271293959</v>
      </c>
      <c r="AC7" s="25">
        <v>5.0058736801147461</v>
      </c>
      <c r="AD7" s="24">
        <v>12.350000381469727</v>
      </c>
      <c r="AE7" s="25">
        <v>8.1038640854336066</v>
      </c>
      <c r="AF7" s="24">
        <v>318.45083458291884</v>
      </c>
      <c r="AG7" s="24">
        <v>319.76499973193251</v>
      </c>
      <c r="AH7" s="24">
        <v>1889.0793432285577</v>
      </c>
      <c r="AI7" s="24">
        <v>119.57600382681686</v>
      </c>
      <c r="AJ7" s="24">
        <v>16.864383467854157</v>
      </c>
      <c r="AK7" s="24">
        <v>60.606976701957187</v>
      </c>
      <c r="AL7" s="24">
        <v>1.0615583751168067</v>
      </c>
      <c r="AM7" s="24">
        <v>0</v>
      </c>
      <c r="AN7" s="24">
        <v>0</v>
      </c>
      <c r="AO7" s="25">
        <v>13.165781973238751</v>
      </c>
      <c r="AP7" s="26">
        <v>2.8882237815094483</v>
      </c>
      <c r="AQ7" s="26">
        <v>1.814213936106547</v>
      </c>
      <c r="AR7" s="24">
        <v>322.49147951311511</v>
      </c>
    </row>
    <row r="8" spans="1:45" x14ac:dyDescent="0.35">
      <c r="A8" t="s">
        <v>27</v>
      </c>
      <c r="B8" s="3" t="s">
        <v>15</v>
      </c>
      <c r="C8" s="3" t="s">
        <v>18</v>
      </c>
      <c r="D8" s="4">
        <v>43872.498020833336</v>
      </c>
      <c r="E8" s="5">
        <v>42.479106899999998</v>
      </c>
      <c r="F8" s="5">
        <v>-70.619186400000004</v>
      </c>
      <c r="G8" s="5">
        <v>79.09</v>
      </c>
      <c r="H8" s="5"/>
      <c r="I8" s="5">
        <v>32.038932800292997</v>
      </c>
      <c r="J8" s="5">
        <v>9.7121810913085902</v>
      </c>
      <c r="K8" s="5">
        <v>0.53977775573730502</v>
      </c>
      <c r="L8" s="5">
        <v>96.117729187011705</v>
      </c>
      <c r="M8" s="5">
        <v>8.2587757110595703</v>
      </c>
      <c r="N8" s="5">
        <v>32.559574127197301</v>
      </c>
      <c r="O8" s="5">
        <v>25.652643203735401</v>
      </c>
      <c r="P8" s="5">
        <v>5.7752933502197301</v>
      </c>
      <c r="Q8" s="5">
        <v>0.64739191532134999</v>
      </c>
      <c r="R8" t="s">
        <v>114</v>
      </c>
      <c r="S8" t="s">
        <v>27</v>
      </c>
      <c r="T8" s="21">
        <v>43872</v>
      </c>
      <c r="U8" s="22">
        <v>79.09</v>
      </c>
      <c r="V8" s="22">
        <v>32.559574127197301</v>
      </c>
      <c r="W8" s="27">
        <v>32.6</v>
      </c>
      <c r="X8">
        <v>24.94</v>
      </c>
      <c r="Y8">
        <v>5.7752933502197301</v>
      </c>
      <c r="Z8" s="22">
        <v>79.09</v>
      </c>
      <c r="AA8">
        <v>2207.8968482330752</v>
      </c>
      <c r="AB8">
        <v>2042.4276891623383</v>
      </c>
      <c r="AC8" s="25">
        <v>5.7752933502197266</v>
      </c>
      <c r="AD8" s="24">
        <v>89.089996337890625</v>
      </c>
      <c r="AE8" s="25">
        <v>8.0845883818523863</v>
      </c>
      <c r="AF8" s="24">
        <v>335.44186273638354</v>
      </c>
      <c r="AG8" s="24">
        <v>336.81210289972375</v>
      </c>
      <c r="AH8" s="24">
        <v>1904.3733468394282</v>
      </c>
      <c r="AI8" s="24">
        <v>120.80336906027725</v>
      </c>
      <c r="AJ8" s="24">
        <v>17.250943135023544</v>
      </c>
      <c r="AK8" s="24">
        <v>60.810665671356695</v>
      </c>
      <c r="AL8" s="24">
        <v>1.1142935882133025</v>
      </c>
      <c r="AM8" s="24">
        <v>0</v>
      </c>
      <c r="AN8" s="24">
        <v>0</v>
      </c>
      <c r="AO8" s="25">
        <v>13.144639456636179</v>
      </c>
      <c r="AP8" s="26">
        <v>2.8689762491883655</v>
      </c>
      <c r="AQ8" s="26">
        <v>1.8068675738009539</v>
      </c>
      <c r="AR8" s="24">
        <v>339.84266698819761</v>
      </c>
    </row>
    <row r="9" spans="1:45" x14ac:dyDescent="0.35">
      <c r="A9" t="s">
        <v>28</v>
      </c>
      <c r="B9" s="3" t="s">
        <v>15</v>
      </c>
      <c r="C9" s="3" t="s">
        <v>18</v>
      </c>
      <c r="D9" s="4">
        <v>43872.499305555553</v>
      </c>
      <c r="E9" s="5">
        <v>42.478996199999997</v>
      </c>
      <c r="F9" s="5">
        <v>-70.6193466</v>
      </c>
      <c r="G9" s="5">
        <v>38.85</v>
      </c>
      <c r="H9" s="5"/>
      <c r="I9" s="5">
        <v>31.306524276733398</v>
      </c>
      <c r="J9" s="5">
        <v>9.9028301239013707</v>
      </c>
      <c r="K9" s="5">
        <v>0.55563247203826904</v>
      </c>
      <c r="L9" s="5">
        <v>96.569786071777301</v>
      </c>
      <c r="M9" s="5">
        <v>8.2628526687622106</v>
      </c>
      <c r="N9" s="5">
        <v>32.264183044433601</v>
      </c>
      <c r="O9" s="5">
        <v>25.480443954467798</v>
      </c>
      <c r="P9" s="5">
        <v>5.2416334152221697</v>
      </c>
      <c r="Q9" s="5">
        <v>0.570817470550537</v>
      </c>
      <c r="R9" t="s">
        <v>115</v>
      </c>
      <c r="S9" t="s">
        <v>28</v>
      </c>
      <c r="T9" s="21">
        <v>43872</v>
      </c>
      <c r="U9" s="22">
        <v>38.85</v>
      </c>
      <c r="V9" s="22">
        <v>32.264183044433601</v>
      </c>
      <c r="W9" s="27">
        <v>32.42733333333333</v>
      </c>
      <c r="X9">
        <v>24.96</v>
      </c>
      <c r="Y9">
        <v>5.2416334152221697</v>
      </c>
      <c r="Z9" s="22">
        <v>38.85</v>
      </c>
      <c r="AA9">
        <v>2193.8336183493925</v>
      </c>
      <c r="AB9">
        <v>2027.1615615127009</v>
      </c>
      <c r="AC9" s="25">
        <v>5.241633415222168</v>
      </c>
      <c r="AD9" s="24">
        <v>48.849998474121094</v>
      </c>
      <c r="AE9" s="25">
        <v>8.101986468580213</v>
      </c>
      <c r="AF9" s="24">
        <v>319.36312794714405</v>
      </c>
      <c r="AG9" s="24">
        <v>320.67694218575139</v>
      </c>
      <c r="AH9" s="24">
        <v>1889.3933302955097</v>
      </c>
      <c r="AI9" s="24">
        <v>121.0114285381874</v>
      </c>
      <c r="AJ9" s="24">
        <v>16.756893388578543</v>
      </c>
      <c r="AK9" s="24">
        <v>61.336152780525531</v>
      </c>
      <c r="AL9" s="24">
        <v>1.0894037467541184</v>
      </c>
      <c r="AM9" s="24">
        <v>0</v>
      </c>
      <c r="AN9" s="24">
        <v>0</v>
      </c>
      <c r="AO9" s="25">
        <v>13.077443740516484</v>
      </c>
      <c r="AP9" s="26">
        <v>2.8996120915832937</v>
      </c>
      <c r="AQ9" s="26">
        <v>1.8232896580143332</v>
      </c>
      <c r="AR9" s="24">
        <v>323.45667556817529</v>
      </c>
    </row>
    <row r="10" spans="1:45" x14ac:dyDescent="0.35">
      <c r="A10" t="s">
        <v>29</v>
      </c>
      <c r="B10" s="3" t="s">
        <v>15</v>
      </c>
      <c r="C10" s="3" t="s">
        <v>18</v>
      </c>
      <c r="D10" s="4">
        <v>43872.499305555553</v>
      </c>
      <c r="E10" s="5">
        <v>42.478996199999997</v>
      </c>
      <c r="F10" s="5">
        <v>-70.6193466</v>
      </c>
      <c r="G10" s="5">
        <v>38.85</v>
      </c>
      <c r="H10" s="5"/>
      <c r="I10" s="5">
        <v>31.306524276733398</v>
      </c>
      <c r="J10" s="5">
        <v>9.9028301239013707</v>
      </c>
      <c r="K10" s="5">
        <v>0.55563247203826904</v>
      </c>
      <c r="L10" s="5">
        <v>96.569786071777301</v>
      </c>
      <c r="M10" s="5">
        <v>8.2628526687622106</v>
      </c>
      <c r="N10" s="5">
        <v>32.264183044433601</v>
      </c>
      <c r="O10" s="5">
        <v>25.480443954467798</v>
      </c>
      <c r="P10" s="5">
        <v>5.2416334152221697</v>
      </c>
      <c r="Q10" s="5">
        <v>0.570817470550537</v>
      </c>
      <c r="R10" t="s">
        <v>116</v>
      </c>
      <c r="S10" t="s">
        <v>29</v>
      </c>
      <c r="T10" s="21">
        <v>43872</v>
      </c>
      <c r="U10" s="22">
        <v>38.85</v>
      </c>
      <c r="V10" s="22">
        <v>32.264183044433601</v>
      </c>
      <c r="W10" s="27">
        <v>32.42733333333333</v>
      </c>
      <c r="X10">
        <v>25.03</v>
      </c>
      <c r="Y10">
        <v>5.2416334152221697</v>
      </c>
      <c r="Z10" s="22">
        <v>38.85</v>
      </c>
      <c r="AA10">
        <v>2184.0851285303806</v>
      </c>
      <c r="AB10">
        <v>2021.3554277180849</v>
      </c>
      <c r="AC10" s="25">
        <v>5.241633415222168</v>
      </c>
      <c r="AD10" s="24">
        <v>48.849998474121094</v>
      </c>
      <c r="AE10" s="25">
        <v>8.0933810530918553</v>
      </c>
      <c r="AF10" s="24">
        <v>325.14833891564314</v>
      </c>
      <c r="AG10" s="24">
        <v>326.48595268487452</v>
      </c>
      <c r="AH10" s="24">
        <v>1885.8785847002259</v>
      </c>
      <c r="AI10" s="24">
        <v>118.4165279823121</v>
      </c>
      <c r="AJ10" s="24">
        <v>17.060441778941286</v>
      </c>
      <c r="AK10" s="24">
        <v>60.313847611137682</v>
      </c>
      <c r="AL10" s="24">
        <v>1.0680299933677073</v>
      </c>
      <c r="AM10" s="24">
        <v>0</v>
      </c>
      <c r="AN10" s="24">
        <v>0</v>
      </c>
      <c r="AO10" s="25">
        <v>13.193886218948549</v>
      </c>
      <c r="AP10" s="26">
        <v>2.8374344516763497</v>
      </c>
      <c r="AQ10" s="26">
        <v>1.7841920669499483</v>
      </c>
      <c r="AR10" s="24">
        <v>329.31604048409309</v>
      </c>
    </row>
    <row r="11" spans="1:45" x14ac:dyDescent="0.35">
      <c r="A11" t="s">
        <v>30</v>
      </c>
      <c r="B11" s="3" t="s">
        <v>15</v>
      </c>
      <c r="C11" s="3" t="s">
        <v>18</v>
      </c>
      <c r="D11" s="4">
        <v>43872.500555555554</v>
      </c>
      <c r="E11" s="5">
        <v>42.478878000000002</v>
      </c>
      <c r="F11" s="5">
        <v>-70.619743299999996</v>
      </c>
      <c r="G11" s="5">
        <v>2.29</v>
      </c>
      <c r="H11" s="5"/>
      <c r="I11" s="5">
        <v>30.777767181396499</v>
      </c>
      <c r="J11" s="5">
        <v>10.166309356689499</v>
      </c>
      <c r="K11" s="5">
        <v>1.09226763248444</v>
      </c>
      <c r="L11" s="5">
        <v>98.031494140625</v>
      </c>
      <c r="M11" s="5">
        <v>8.26751708984375</v>
      </c>
      <c r="N11" s="5">
        <v>32.073863983154297</v>
      </c>
      <c r="O11" s="5">
        <v>25.374574661254901</v>
      </c>
      <c r="P11" s="5">
        <v>4.82960748672485</v>
      </c>
      <c r="Q11" s="5">
        <v>0.51078844070434604</v>
      </c>
      <c r="R11" t="s">
        <v>117</v>
      </c>
      <c r="S11" t="s">
        <v>30</v>
      </c>
      <c r="T11" s="21">
        <v>43872</v>
      </c>
      <c r="U11" s="22">
        <v>2.29</v>
      </c>
      <c r="V11" s="22">
        <v>32.073863983154297</v>
      </c>
      <c r="W11" s="27">
        <v>32.227333333333334</v>
      </c>
      <c r="X11">
        <v>23.75</v>
      </c>
      <c r="Y11">
        <v>4.82960748672485</v>
      </c>
      <c r="Z11" s="22">
        <v>2.29</v>
      </c>
      <c r="AA11">
        <v>2196.1926117492362</v>
      </c>
      <c r="AB11">
        <v>2027.6620902880989</v>
      </c>
      <c r="AC11" s="25">
        <v>4.8296074867248535</v>
      </c>
      <c r="AD11" s="24">
        <v>12.289999961853027</v>
      </c>
      <c r="AE11" s="25">
        <v>8.1172217432496083</v>
      </c>
      <c r="AF11" s="24">
        <v>308.24875533881232</v>
      </c>
      <c r="AG11" s="24">
        <v>309.52379987016235</v>
      </c>
      <c r="AH11" s="24">
        <v>1889.0720704830915</v>
      </c>
      <c r="AI11" s="24">
        <v>122.15531039214599</v>
      </c>
      <c r="AJ11" s="24">
        <v>16.434624400250321</v>
      </c>
      <c r="AK11" s="24">
        <v>61.744597682847562</v>
      </c>
      <c r="AL11" s="24">
        <v>1.0732182408305078</v>
      </c>
      <c r="AM11" s="24">
        <v>0</v>
      </c>
      <c r="AN11" s="24">
        <v>0</v>
      </c>
      <c r="AO11" s="25">
        <v>13.039717649967455</v>
      </c>
      <c r="AP11" s="26">
        <v>2.9517178733999105</v>
      </c>
      <c r="AQ11" s="26">
        <v>1.8533942575408682</v>
      </c>
      <c r="AR11" s="24">
        <v>312.13051157795036</v>
      </c>
    </row>
    <row r="12" spans="1:45" x14ac:dyDescent="0.35">
      <c r="A12" t="s">
        <v>31</v>
      </c>
      <c r="B12" s="3" t="s">
        <v>15</v>
      </c>
      <c r="C12" s="3" t="s">
        <v>19</v>
      </c>
      <c r="D12" s="4">
        <v>43872.541481481479</v>
      </c>
      <c r="E12" s="5">
        <v>42.4189376</v>
      </c>
      <c r="F12" s="5">
        <v>-70.864906300000001</v>
      </c>
      <c r="G12" s="5">
        <v>31.31</v>
      </c>
      <c r="H12" s="5"/>
      <c r="I12" s="5">
        <v>30.885372161865199</v>
      </c>
      <c r="J12" s="5">
        <v>10.001340866088899</v>
      </c>
      <c r="K12" s="5">
        <v>0.47366666793823198</v>
      </c>
      <c r="L12" s="5">
        <v>96.503578186035199</v>
      </c>
      <c r="M12" s="5">
        <v>8.2507038116455096</v>
      </c>
      <c r="N12" s="5">
        <v>32.187191009521499</v>
      </c>
      <c r="O12" s="5">
        <v>25.465053558349599</v>
      </c>
      <c r="P12" s="5">
        <v>4.8256635665893599</v>
      </c>
      <c r="Q12" s="5">
        <v>0.58210468292236295</v>
      </c>
      <c r="R12" t="s">
        <v>118</v>
      </c>
      <c r="S12" t="s">
        <v>31</v>
      </c>
      <c r="T12" s="21">
        <v>43872</v>
      </c>
      <c r="U12" s="22">
        <v>31.31</v>
      </c>
      <c r="V12" s="22">
        <v>32.187191009521499</v>
      </c>
      <c r="W12" s="27">
        <v>32.360666666666667</v>
      </c>
      <c r="X12">
        <v>24.917999999999999</v>
      </c>
      <c r="Y12">
        <v>4.8256635665893599</v>
      </c>
      <c r="Z12" s="22">
        <v>31.31</v>
      </c>
      <c r="AA12">
        <v>2186.8761088764268</v>
      </c>
      <c r="AB12">
        <v>2033.4749558229159</v>
      </c>
      <c r="AC12" s="25">
        <v>4.8256635665893555</v>
      </c>
      <c r="AD12" s="24">
        <v>41.310001373291016</v>
      </c>
      <c r="AE12" s="25">
        <v>8.0776106844627495</v>
      </c>
      <c r="AF12" s="24">
        <v>338.90268068973262</v>
      </c>
      <c r="AG12" s="24">
        <v>340.30459599530195</v>
      </c>
      <c r="AH12" s="24">
        <v>1902.563382613866</v>
      </c>
      <c r="AI12" s="24">
        <v>112.85436096422686</v>
      </c>
      <c r="AJ12" s="24">
        <v>18.05734437750105</v>
      </c>
      <c r="AK12" s="24">
        <v>57.629017169493046</v>
      </c>
      <c r="AL12" s="24">
        <v>0.9836395821360987</v>
      </c>
      <c r="AM12" s="24">
        <v>0</v>
      </c>
      <c r="AN12" s="24">
        <v>0</v>
      </c>
      <c r="AO12" s="25">
        <v>13.591313771558889</v>
      </c>
      <c r="AP12" s="26">
        <v>2.7093815161305659</v>
      </c>
      <c r="AQ12" s="26">
        <v>1.7023689364848873</v>
      </c>
      <c r="AR12" s="24">
        <v>343.16952826315867</v>
      </c>
    </row>
    <row r="13" spans="1:45" x14ac:dyDescent="0.35">
      <c r="A13" t="s">
        <v>32</v>
      </c>
      <c r="B13" s="3" t="s">
        <v>15</v>
      </c>
      <c r="C13" s="3" t="s">
        <v>19</v>
      </c>
      <c r="D13" s="4">
        <v>43872.542974537035</v>
      </c>
      <c r="E13" s="5">
        <v>42.4187011</v>
      </c>
      <c r="F13" s="5">
        <v>-70.865074100000001</v>
      </c>
      <c r="G13" s="5">
        <v>13.48</v>
      </c>
      <c r="H13" s="5"/>
      <c r="I13" s="5">
        <v>30.393783569335898</v>
      </c>
      <c r="J13" s="5">
        <v>10.282987594604499</v>
      </c>
      <c r="K13" s="5">
        <v>0.78208553791046098</v>
      </c>
      <c r="L13" s="5">
        <v>98.160163879394503</v>
      </c>
      <c r="M13" s="5">
        <v>8.2670030593872106</v>
      </c>
      <c r="N13" s="5">
        <v>32.006114959716797</v>
      </c>
      <c r="O13" s="5">
        <v>25.362226486206101</v>
      </c>
      <c r="P13" s="5">
        <v>4.4343290328979501</v>
      </c>
      <c r="Q13" s="5">
        <v>0.56289529800414995</v>
      </c>
      <c r="R13" t="s">
        <v>119</v>
      </c>
      <c r="S13" t="s">
        <v>32</v>
      </c>
      <c r="T13" s="21">
        <v>43872</v>
      </c>
      <c r="U13" s="22">
        <v>13.48</v>
      </c>
      <c r="V13" s="22">
        <v>32.006114959716797</v>
      </c>
      <c r="W13" s="27">
        <v>32.260666666666665</v>
      </c>
      <c r="X13">
        <v>25.018000000000001</v>
      </c>
      <c r="Y13">
        <v>4.4343290328979501</v>
      </c>
      <c r="Z13" s="22">
        <v>13.48</v>
      </c>
      <c r="AA13">
        <v>2174.7677723518204</v>
      </c>
      <c r="AB13">
        <v>2018.6874333265275</v>
      </c>
      <c r="AC13" s="25">
        <v>4.4343290328979492</v>
      </c>
      <c r="AD13" s="24">
        <v>23.479999542236328</v>
      </c>
      <c r="AE13" s="25">
        <v>8.0944798777137148</v>
      </c>
      <c r="AF13" s="24">
        <v>322.63932131378715</v>
      </c>
      <c r="AG13" s="24">
        <v>323.98092271304989</v>
      </c>
      <c r="AH13" s="24">
        <v>1887.2819800468581</v>
      </c>
      <c r="AI13" s="24">
        <v>113.95882771931234</v>
      </c>
      <c r="AJ13" s="24">
        <v>17.446507519035432</v>
      </c>
      <c r="AK13" s="24">
        <v>58.59874446793868</v>
      </c>
      <c r="AL13" s="24">
        <v>0.97769901641380252</v>
      </c>
      <c r="AM13" s="24">
        <v>0</v>
      </c>
      <c r="AN13" s="24">
        <v>0</v>
      </c>
      <c r="AO13" s="25">
        <v>13.460948463890061</v>
      </c>
      <c r="AP13" s="26">
        <v>2.7473784187306345</v>
      </c>
      <c r="AQ13" s="26">
        <v>1.7246433145009405</v>
      </c>
      <c r="AR13" s="24">
        <v>326.63431347622094</v>
      </c>
    </row>
    <row r="14" spans="1:45" x14ac:dyDescent="0.35">
      <c r="A14" t="s">
        <v>33</v>
      </c>
      <c r="B14" s="3" t="s">
        <v>15</v>
      </c>
      <c r="C14" s="3" t="s">
        <v>19</v>
      </c>
      <c r="D14" s="4">
        <v>43872.542974537035</v>
      </c>
      <c r="E14" s="5">
        <v>42.4187011</v>
      </c>
      <c r="F14" s="5">
        <v>-70.865074100000001</v>
      </c>
      <c r="G14" s="5">
        <v>13.48</v>
      </c>
      <c r="H14" s="5"/>
      <c r="I14" s="5">
        <v>30.393783569335898</v>
      </c>
      <c r="J14" s="5">
        <v>10.282987594604499</v>
      </c>
      <c r="K14" s="5">
        <v>0.78208553791046098</v>
      </c>
      <c r="L14" s="5">
        <v>98.160163879394503</v>
      </c>
      <c r="M14" s="5">
        <v>8.2670030593872106</v>
      </c>
      <c r="N14" s="5">
        <v>32.006114959716797</v>
      </c>
      <c r="O14" s="5">
        <v>25.362226486206101</v>
      </c>
      <c r="P14" s="5">
        <v>4.4343290328979501</v>
      </c>
      <c r="Q14" s="5">
        <v>0.56289529800414995</v>
      </c>
      <c r="R14" t="s">
        <v>120</v>
      </c>
      <c r="S14" t="s">
        <v>33</v>
      </c>
      <c r="T14" s="21">
        <v>43872</v>
      </c>
      <c r="U14" s="22">
        <v>13.48</v>
      </c>
      <c r="V14" s="22">
        <v>32.006114959716797</v>
      </c>
      <c r="W14" s="27">
        <v>32.260666666666665</v>
      </c>
      <c r="X14">
        <v>24.960999999999999</v>
      </c>
      <c r="Y14">
        <v>4.4343290328979501</v>
      </c>
      <c r="Z14" s="22">
        <v>13.48</v>
      </c>
      <c r="AA14">
        <v>2175.2099024821796</v>
      </c>
      <c r="AB14">
        <v>2019.2793355160029</v>
      </c>
      <c r="AC14" s="25">
        <v>4.4343290328979492</v>
      </c>
      <c r="AD14" s="24">
        <v>23.479999542236328</v>
      </c>
      <c r="AE14" s="25">
        <v>8.0940443459686549</v>
      </c>
      <c r="AF14" s="24">
        <v>323.07324771611451</v>
      </c>
      <c r="AG14" s="24">
        <v>324.41665347160438</v>
      </c>
      <c r="AH14" s="24">
        <v>1887.9259827665251</v>
      </c>
      <c r="AI14" s="24">
        <v>113.88344904377087</v>
      </c>
      <c r="AJ14" s="24">
        <v>17.469971801721769</v>
      </c>
      <c r="AK14" s="24">
        <v>58.548632680402442</v>
      </c>
      <c r="AL14" s="24">
        <v>0.97671902350158368</v>
      </c>
      <c r="AM14" s="24">
        <v>0</v>
      </c>
      <c r="AN14" s="24">
        <v>0</v>
      </c>
      <c r="AO14" s="25">
        <v>13.468541753232854</v>
      </c>
      <c r="AP14" s="26">
        <v>2.7455611505947668</v>
      </c>
      <c r="AQ14" s="26">
        <v>1.7235025399648183</v>
      </c>
      <c r="AR14" s="24">
        <v>327.07361285221219</v>
      </c>
    </row>
    <row r="15" spans="1:45" x14ac:dyDescent="0.35">
      <c r="A15" t="s">
        <v>34</v>
      </c>
      <c r="B15" s="3" t="s">
        <v>15</v>
      </c>
      <c r="C15" s="3" t="s">
        <v>19</v>
      </c>
      <c r="D15" s="4">
        <v>43872.544085648151</v>
      </c>
      <c r="E15" s="5">
        <v>42.418525600000002</v>
      </c>
      <c r="F15" s="5">
        <v>-70.8651962</v>
      </c>
      <c r="G15" s="5">
        <v>2.33</v>
      </c>
      <c r="H15" s="5"/>
      <c r="I15" s="5">
        <v>30.341415405273398</v>
      </c>
      <c r="J15" s="5">
        <v>10.3729763031006</v>
      </c>
      <c r="K15" s="5">
        <v>1.2742738723754901</v>
      </c>
      <c r="L15" s="5">
        <v>98.908370971679702</v>
      </c>
      <c r="M15" s="5">
        <v>8.2705163955688494</v>
      </c>
      <c r="N15" s="5">
        <v>31.9911403656006</v>
      </c>
      <c r="O15" s="5">
        <v>25.354497909545898</v>
      </c>
      <c r="P15" s="5">
        <v>4.39269924163818</v>
      </c>
      <c r="Q15" s="5">
        <v>0.57019746303558405</v>
      </c>
      <c r="R15" t="s">
        <v>121</v>
      </c>
      <c r="S15" t="s">
        <v>34</v>
      </c>
      <c r="T15" s="21">
        <v>43872</v>
      </c>
      <c r="U15" s="22">
        <v>2.33</v>
      </c>
      <c r="V15" s="22">
        <v>31.9911403656006</v>
      </c>
      <c r="W15" s="27">
        <v>32.194000000000003</v>
      </c>
      <c r="X15">
        <v>25.01</v>
      </c>
      <c r="Y15">
        <v>4.39269924163818</v>
      </c>
      <c r="Z15" s="22">
        <v>2.33</v>
      </c>
      <c r="AA15">
        <v>2177.5210372545112</v>
      </c>
      <c r="AB15">
        <v>2022.1686207798837</v>
      </c>
      <c r="AC15" s="25">
        <v>4.3926992416381836</v>
      </c>
      <c r="AD15" s="24">
        <v>12.329999923706055</v>
      </c>
      <c r="AE15" s="25">
        <v>8.0942713532758859</v>
      </c>
      <c r="AF15" s="24">
        <v>323.71911313031376</v>
      </c>
      <c r="AG15" s="24">
        <v>325.06595039736408</v>
      </c>
      <c r="AH15" s="24">
        <v>1890.9784146518473</v>
      </c>
      <c r="AI15" s="24">
        <v>113.65187173091361</v>
      </c>
      <c r="AJ15" s="24">
        <v>17.538312686357596</v>
      </c>
      <c r="AK15" s="24">
        <v>58.275934902553622</v>
      </c>
      <c r="AL15" s="24">
        <v>0.97097926287195524</v>
      </c>
      <c r="AM15" s="24">
        <v>0</v>
      </c>
      <c r="AN15" s="24">
        <v>0</v>
      </c>
      <c r="AO15" s="25">
        <v>13.505462444808961</v>
      </c>
      <c r="AP15" s="26">
        <v>2.7470839338044595</v>
      </c>
      <c r="AQ15" s="26">
        <v>1.723859658411435</v>
      </c>
      <c r="AR15" s="24">
        <v>327.72050535836621</v>
      </c>
    </row>
    <row r="16" spans="1:45" x14ac:dyDescent="0.35">
      <c r="A16" t="s">
        <v>35</v>
      </c>
      <c r="D16" s="4">
        <v>44323</v>
      </c>
      <c r="E16" s="5">
        <v>41.657930999999998</v>
      </c>
      <c r="F16" s="5">
        <v>-70.115249000000006</v>
      </c>
      <c r="G16" s="2">
        <v>4</v>
      </c>
      <c r="N16" s="2">
        <v>30.9</v>
      </c>
      <c r="P16" s="2">
        <v>12.66</v>
      </c>
      <c r="R16" t="s">
        <v>122</v>
      </c>
      <c r="S16" t="s">
        <v>123</v>
      </c>
      <c r="T16" s="21">
        <v>44323</v>
      </c>
      <c r="U16" s="28">
        <v>4</v>
      </c>
      <c r="V16" s="28">
        <v>30.9</v>
      </c>
      <c r="W16" s="27">
        <v>31.994</v>
      </c>
      <c r="X16" s="29">
        <v>24.933</v>
      </c>
      <c r="Y16">
        <v>12.66</v>
      </c>
      <c r="Z16" s="28">
        <v>4</v>
      </c>
      <c r="AA16">
        <v>2181.5805957241714</v>
      </c>
      <c r="AB16">
        <v>1991.6204484586467</v>
      </c>
      <c r="AC16" s="25">
        <v>12.659999847412109</v>
      </c>
      <c r="AD16" s="24">
        <v>14</v>
      </c>
      <c r="AE16" s="25">
        <v>8.0415588027678506</v>
      </c>
      <c r="AF16" s="24">
        <v>385.23863750229168</v>
      </c>
      <c r="AG16" s="24">
        <v>386.67719271726526</v>
      </c>
      <c r="AH16" s="24">
        <v>1836.4018986912672</v>
      </c>
      <c r="AI16" s="24">
        <v>139.43873061254806</v>
      </c>
      <c r="AJ16" s="24">
        <v>15.779890825984646</v>
      </c>
      <c r="AK16" s="24">
        <v>64.297832592137922</v>
      </c>
      <c r="AL16" s="24">
        <v>2.0125901188306599</v>
      </c>
      <c r="AM16" s="24">
        <v>0</v>
      </c>
      <c r="AN16" s="24">
        <v>0</v>
      </c>
      <c r="AO16" s="25">
        <v>12.03882287029295</v>
      </c>
      <c r="AP16" s="26">
        <v>3.3756964438262753</v>
      </c>
      <c r="AQ16" s="26">
        <v>2.1449398219337259</v>
      </c>
      <c r="AR16" s="24">
        <v>392.24367259486399</v>
      </c>
    </row>
    <row r="17" spans="1:44" x14ac:dyDescent="0.35">
      <c r="A17" t="s">
        <v>35</v>
      </c>
      <c r="D17" s="4">
        <v>44323</v>
      </c>
      <c r="E17" s="5">
        <v>41.657930999999998</v>
      </c>
      <c r="F17" s="5">
        <v>-70.115249000000006</v>
      </c>
      <c r="G17" s="2">
        <v>4</v>
      </c>
      <c r="N17" s="2">
        <v>30.9</v>
      </c>
      <c r="P17" s="2">
        <v>12.66</v>
      </c>
      <c r="R17" t="s">
        <v>124</v>
      </c>
      <c r="S17" t="s">
        <v>125</v>
      </c>
      <c r="T17" s="21">
        <v>44323</v>
      </c>
      <c r="U17" s="28">
        <v>4</v>
      </c>
      <c r="V17" s="28">
        <v>30.9</v>
      </c>
      <c r="W17" s="27">
        <v>31.960666666666661</v>
      </c>
      <c r="X17" s="29">
        <v>24.997</v>
      </c>
      <c r="Y17">
        <v>12.66</v>
      </c>
      <c r="Z17" s="28">
        <v>4</v>
      </c>
      <c r="AA17">
        <v>2177.1291491844199</v>
      </c>
      <c r="AB17">
        <v>1994.2990566720359</v>
      </c>
      <c r="AC17" s="25">
        <v>12.659999847412109</v>
      </c>
      <c r="AD17" s="24">
        <v>14</v>
      </c>
      <c r="AE17" s="25">
        <v>8.0262350739277775</v>
      </c>
      <c r="AF17" s="24">
        <v>400.53021579605013</v>
      </c>
      <c r="AG17" s="24">
        <v>402.02587270737041</v>
      </c>
      <c r="AH17" s="24">
        <v>1842.9137317903308</v>
      </c>
      <c r="AI17" s="24">
        <v>134.97591571556106</v>
      </c>
      <c r="AJ17" s="24">
        <v>16.409356348502353</v>
      </c>
      <c r="AK17" s="24">
        <v>62.33157226643312</v>
      </c>
      <c r="AL17" s="24">
        <v>1.9417233804943805</v>
      </c>
      <c r="AM17" s="24">
        <v>0</v>
      </c>
      <c r="AN17" s="24">
        <v>0</v>
      </c>
      <c r="AO17" s="25">
        <v>12.254600153921945</v>
      </c>
      <c r="AP17" s="26">
        <v>3.2683056914767006</v>
      </c>
      <c r="AQ17" s="26">
        <v>2.0765309901425582</v>
      </c>
      <c r="AR17" s="24">
        <v>407.81341367643921</v>
      </c>
    </row>
    <row r="18" spans="1:44" x14ac:dyDescent="0.35">
      <c r="A18" t="s">
        <v>36</v>
      </c>
      <c r="D18" s="4">
        <v>44323</v>
      </c>
      <c r="E18" s="5">
        <v>41.657930999999998</v>
      </c>
      <c r="F18" s="5">
        <v>-70.115249000000006</v>
      </c>
      <c r="G18" s="2">
        <v>1</v>
      </c>
      <c r="N18" s="2">
        <v>30.7</v>
      </c>
      <c r="P18" s="2">
        <v>12.69</v>
      </c>
      <c r="R18" t="s">
        <v>126</v>
      </c>
      <c r="S18" t="s">
        <v>127</v>
      </c>
      <c r="T18" s="21">
        <v>44323</v>
      </c>
      <c r="U18" s="28">
        <v>1</v>
      </c>
      <c r="V18" s="28">
        <v>30.7</v>
      </c>
      <c r="W18" s="27">
        <v>31.960666666666661</v>
      </c>
      <c r="X18" s="29">
        <v>24.943000000000001</v>
      </c>
      <c r="Y18">
        <v>12.69</v>
      </c>
      <c r="Z18" s="28">
        <v>1</v>
      </c>
      <c r="AA18">
        <v>2179.3297514241617</v>
      </c>
      <c r="AB18">
        <v>1995.2721840004956</v>
      </c>
      <c r="AC18" s="25">
        <v>12.689999580383301</v>
      </c>
      <c r="AD18" s="24">
        <v>11</v>
      </c>
      <c r="AE18" s="25">
        <v>8.0284030336394974</v>
      </c>
      <c r="AF18" s="24">
        <v>398.80359680622769</v>
      </c>
      <c r="AG18" s="24">
        <v>400.29223241208001</v>
      </c>
      <c r="AH18" s="24">
        <v>1843.1369012771891</v>
      </c>
      <c r="AI18" s="24">
        <v>135.81221429137946</v>
      </c>
      <c r="AJ18" s="24">
        <v>16.323120376298718</v>
      </c>
      <c r="AK18" s="24">
        <v>62.621167103467734</v>
      </c>
      <c r="AL18" s="24">
        <v>1.9567966437870346</v>
      </c>
      <c r="AM18" s="24">
        <v>0</v>
      </c>
      <c r="AN18" s="24">
        <v>0</v>
      </c>
      <c r="AO18" s="25">
        <v>12.220963464493988</v>
      </c>
      <c r="AP18" s="26">
        <v>3.2903577609226105</v>
      </c>
      <c r="AQ18" s="26">
        <v>2.0905898714574054</v>
      </c>
      <c r="AR18" s="24">
        <v>406.06633135881634</v>
      </c>
    </row>
    <row r="19" spans="1:44" x14ac:dyDescent="0.35">
      <c r="A19" t="s">
        <v>21</v>
      </c>
      <c r="B19" s="7" t="s">
        <v>43</v>
      </c>
      <c r="C19" s="7" t="s">
        <v>16</v>
      </c>
      <c r="D19" s="8">
        <v>44370.545439814814</v>
      </c>
      <c r="E19" s="9">
        <v>42.170184999999996</v>
      </c>
      <c r="F19" s="9">
        <v>-70.577041600000001</v>
      </c>
      <c r="G19" s="9">
        <v>29.47</v>
      </c>
      <c r="H19" s="7" t="s">
        <v>44</v>
      </c>
      <c r="I19" s="9">
        <v>33.7360649108887</v>
      </c>
      <c r="J19" s="9">
        <v>8.5727481842040998</v>
      </c>
      <c r="K19" s="9">
        <v>0.51491683721542403</v>
      </c>
      <c r="L19" s="9">
        <v>89.525703430175795</v>
      </c>
      <c r="M19" s="9">
        <v>8.0344295501709002</v>
      </c>
      <c r="N19" s="9">
        <v>32.1697998046875</v>
      </c>
      <c r="O19" s="9">
        <v>25.0257568359375</v>
      </c>
      <c r="P19" s="9">
        <v>8.1846790313720703</v>
      </c>
      <c r="Q19" s="9">
        <v>0.45827874541282698</v>
      </c>
      <c r="R19" t="s">
        <v>128</v>
      </c>
      <c r="S19" t="s">
        <v>37</v>
      </c>
      <c r="T19" s="21">
        <v>44358</v>
      </c>
      <c r="U19">
        <v>1</v>
      </c>
      <c r="V19" s="22">
        <v>24.16</v>
      </c>
      <c r="W19" s="23">
        <v>26.794</v>
      </c>
      <c r="X19">
        <v>25.100999999999999</v>
      </c>
      <c r="Y19" s="30">
        <v>19.399999999999999</v>
      </c>
      <c r="Z19">
        <v>11</v>
      </c>
      <c r="AA19">
        <v>1873.4572333427143</v>
      </c>
      <c r="AB19">
        <v>1855.2648878674406</v>
      </c>
      <c r="AC19" s="25">
        <v>19.399999618530273</v>
      </c>
      <c r="AD19" s="24">
        <v>11</v>
      </c>
      <c r="AE19" s="25">
        <v>7.5045182123233669</v>
      </c>
      <c r="AF19" s="24">
        <v>1370.6663413930294</v>
      </c>
      <c r="AG19" s="24">
        <v>1375.3659457781243</v>
      </c>
      <c r="AH19" s="24">
        <v>1763.1961482314523</v>
      </c>
      <c r="AI19" s="24">
        <v>44.841500950016638</v>
      </c>
      <c r="AJ19" s="24">
        <v>47.227234306947707</v>
      </c>
      <c r="AK19" s="24">
        <v>19.600642074643666</v>
      </c>
      <c r="AL19" s="24">
        <v>1.0093347814294578</v>
      </c>
      <c r="AM19" s="24">
        <v>0</v>
      </c>
      <c r="AN19" s="24">
        <v>0</v>
      </c>
      <c r="AO19" s="25">
        <v>17.579127651198117</v>
      </c>
      <c r="AP19" s="26">
        <v>1.1321325679826402</v>
      </c>
      <c r="AQ19" s="26">
        <v>0.71765513579823703</v>
      </c>
      <c r="AR19" s="24">
        <v>1406.1505043887346</v>
      </c>
    </row>
    <row r="20" spans="1:44" x14ac:dyDescent="0.35">
      <c r="A20" t="s">
        <v>22</v>
      </c>
      <c r="B20" s="7" t="s">
        <v>43</v>
      </c>
      <c r="C20" s="7" t="s">
        <v>16</v>
      </c>
      <c r="D20" s="8">
        <v>44370.546585648146</v>
      </c>
      <c r="E20" s="9">
        <v>42.169929500000002</v>
      </c>
      <c r="F20" s="9">
        <v>-70.576988200000002</v>
      </c>
      <c r="G20" s="9">
        <v>13.28</v>
      </c>
      <c r="H20" s="7" t="s">
        <v>47</v>
      </c>
      <c r="I20" s="9">
        <v>37.579498291015597</v>
      </c>
      <c r="J20" s="9">
        <v>9.0120973587036097</v>
      </c>
      <c r="K20" s="9">
        <v>3.3050754070282</v>
      </c>
      <c r="L20" s="9">
        <v>104.457656860352</v>
      </c>
      <c r="M20" s="9">
        <v>8.1449823379516602</v>
      </c>
      <c r="N20" s="9">
        <v>31.7198886871338</v>
      </c>
      <c r="O20" s="9">
        <v>23.838066101074201</v>
      </c>
      <c r="P20" s="9">
        <v>13.081823348999</v>
      </c>
      <c r="Q20" s="9">
        <v>0.82893210649490401</v>
      </c>
      <c r="R20" t="s">
        <v>129</v>
      </c>
      <c r="S20" t="s">
        <v>38</v>
      </c>
      <c r="T20" s="21">
        <v>44358</v>
      </c>
      <c r="U20">
        <v>1</v>
      </c>
      <c r="V20" s="22">
        <v>24.16</v>
      </c>
      <c r="W20" s="23">
        <v>26.827333333333332</v>
      </c>
      <c r="X20">
        <v>25.124001</v>
      </c>
      <c r="Y20" s="30">
        <v>19.399999999999999</v>
      </c>
      <c r="Z20">
        <v>11</v>
      </c>
      <c r="AA20">
        <v>1856.1368118843377</v>
      </c>
      <c r="AB20">
        <v>1851.4811654395796</v>
      </c>
      <c r="AC20" s="25">
        <v>19.399999618530273</v>
      </c>
      <c r="AD20" s="24">
        <v>11</v>
      </c>
      <c r="AE20" s="25">
        <v>7.4510182219626708</v>
      </c>
      <c r="AF20" s="24">
        <v>1546.029592053023</v>
      </c>
      <c r="AG20" s="24">
        <v>1551.3304645052601</v>
      </c>
      <c r="AH20" s="24">
        <v>1758.6421580703379</v>
      </c>
      <c r="AI20" s="24">
        <v>39.579146538820069</v>
      </c>
      <c r="AJ20" s="24">
        <v>53.259848089239625</v>
      </c>
      <c r="AK20" s="24">
        <v>17.479485384090523</v>
      </c>
      <c r="AL20" s="24">
        <v>0.89298538824510354</v>
      </c>
      <c r="AM20" s="24">
        <v>0</v>
      </c>
      <c r="AN20" s="24">
        <v>0</v>
      </c>
      <c r="AO20" s="25">
        <v>17.539776243230676</v>
      </c>
      <c r="AP20" s="26">
        <v>0.99905263176500081</v>
      </c>
      <c r="AQ20" s="26">
        <v>0.63338351787635461</v>
      </c>
      <c r="AR20" s="24">
        <v>1586.0529602890679</v>
      </c>
    </row>
    <row r="21" spans="1:44" x14ac:dyDescent="0.35">
      <c r="A21" t="s">
        <v>23</v>
      </c>
      <c r="B21" s="7" t="s">
        <v>43</v>
      </c>
      <c r="C21" s="7" t="s">
        <v>16</v>
      </c>
      <c r="D21" s="8">
        <v>44370.547592592593</v>
      </c>
      <c r="E21" s="9">
        <v>42.169624300000002</v>
      </c>
      <c r="F21" s="9">
        <v>-70.576988200000002</v>
      </c>
      <c r="G21" s="9">
        <v>1.63</v>
      </c>
      <c r="H21" s="7" t="s">
        <v>46</v>
      </c>
      <c r="I21" s="9">
        <v>40.288475036621101</v>
      </c>
      <c r="J21" s="9">
        <v>8.6279277801513707</v>
      </c>
      <c r="K21" s="9">
        <v>0.70831120014190696</v>
      </c>
      <c r="L21" s="9">
        <v>107.06356048584</v>
      </c>
      <c r="M21" s="9">
        <v>8.2171602249145508</v>
      </c>
      <c r="N21" s="9">
        <v>31.3679504394531</v>
      </c>
      <c r="O21" s="9">
        <v>22.834611892700199</v>
      </c>
      <c r="P21" s="9">
        <v>16.5427341461182</v>
      </c>
      <c r="Q21" s="9">
        <v>0.79469287395477295</v>
      </c>
      <c r="R21" t="s">
        <v>130</v>
      </c>
      <c r="S21" t="s">
        <v>39</v>
      </c>
      <c r="T21" s="21">
        <v>44358</v>
      </c>
      <c r="U21">
        <v>3</v>
      </c>
      <c r="V21" s="22">
        <v>24.03</v>
      </c>
      <c r="W21" s="27">
        <v>26.594000000000005</v>
      </c>
      <c r="X21">
        <v>24.603000999999999</v>
      </c>
      <c r="Y21" s="30">
        <v>19.399999999999999</v>
      </c>
      <c r="Z21">
        <v>13</v>
      </c>
      <c r="AA21">
        <v>1849.0125252994944</v>
      </c>
      <c r="AB21">
        <v>1850.3521514893309</v>
      </c>
      <c r="AC21" s="25">
        <v>19.399999618530273</v>
      </c>
      <c r="AD21" s="24">
        <v>13</v>
      </c>
      <c r="AE21" s="25">
        <v>7.4296821694680517</v>
      </c>
      <c r="AF21" s="24">
        <v>1624.3796506136898</v>
      </c>
      <c r="AG21" s="24">
        <v>1629.9491619517482</v>
      </c>
      <c r="AH21" s="24">
        <v>1756.9208071167004</v>
      </c>
      <c r="AI21" s="24">
        <v>37.401406927034493</v>
      </c>
      <c r="AJ21" s="24">
        <v>56.029942863585141</v>
      </c>
      <c r="AK21" s="24">
        <v>16.480783784283247</v>
      </c>
      <c r="AL21" s="24">
        <v>0.84606365252014859</v>
      </c>
      <c r="AM21" s="24">
        <v>0</v>
      </c>
      <c r="AN21" s="24">
        <v>0</v>
      </c>
      <c r="AO21" s="25">
        <v>17.506913297402132</v>
      </c>
      <c r="AP21" s="26">
        <v>0.94523288509602266</v>
      </c>
      <c r="AQ21" s="26">
        <v>0.59869420105413129</v>
      </c>
      <c r="AR21" s="24">
        <v>1666.4360674779966</v>
      </c>
    </row>
    <row r="22" spans="1:44" x14ac:dyDescent="0.35">
      <c r="A22" t="s">
        <v>24</v>
      </c>
      <c r="B22" s="7" t="s">
        <v>43</v>
      </c>
      <c r="C22" s="7" t="s">
        <v>17</v>
      </c>
      <c r="D22" s="8">
        <v>44370.484259259261</v>
      </c>
      <c r="E22" s="9">
        <v>42.354972799999999</v>
      </c>
      <c r="F22" s="9">
        <v>-70.706405599999997</v>
      </c>
      <c r="G22" s="9">
        <v>44.6</v>
      </c>
      <c r="H22" s="7" t="s">
        <v>44</v>
      </c>
      <c r="I22" s="9">
        <v>32.776054382324197</v>
      </c>
      <c r="J22" s="9">
        <v>8.5881977081298793</v>
      </c>
      <c r="K22" s="9">
        <v>0.38464823365211498</v>
      </c>
      <c r="L22" s="9">
        <v>87.239265441894503</v>
      </c>
      <c r="M22" s="9">
        <v>7.9962172508239702</v>
      </c>
      <c r="N22" s="9">
        <v>32.266525268554702</v>
      </c>
      <c r="O22" s="9">
        <v>25.2721042633057</v>
      </c>
      <c r="P22" s="9">
        <v>6.9600501060485804</v>
      </c>
      <c r="Q22" s="9">
        <v>0.61104166507720903</v>
      </c>
      <c r="R22" t="s">
        <v>131</v>
      </c>
      <c r="S22" t="s">
        <v>36</v>
      </c>
      <c r="T22" s="21">
        <v>44365</v>
      </c>
      <c r="U22">
        <v>1</v>
      </c>
      <c r="V22" s="22">
        <v>22.9</v>
      </c>
      <c r="W22" s="27">
        <v>25.094000000000005</v>
      </c>
      <c r="X22">
        <v>25.129000000000001</v>
      </c>
      <c r="Y22" s="30">
        <v>22.25</v>
      </c>
      <c r="Z22">
        <v>11</v>
      </c>
      <c r="AA22">
        <v>1781.4318629483237</v>
      </c>
      <c r="AB22">
        <v>1773.4164621228254</v>
      </c>
      <c r="AC22" s="25">
        <v>22.25</v>
      </c>
      <c r="AD22" s="24">
        <v>11</v>
      </c>
      <c r="AE22" s="25">
        <v>7.4446427521960068</v>
      </c>
      <c r="AF22" s="24">
        <v>1545.3026073240201</v>
      </c>
      <c r="AG22" s="24">
        <v>1550.4168750637268</v>
      </c>
      <c r="AH22" s="24">
        <v>1683.9843043923229</v>
      </c>
      <c r="AI22" s="24">
        <v>39.769622677256777</v>
      </c>
      <c r="AJ22" s="24">
        <v>49.662603271330255</v>
      </c>
      <c r="AK22" s="24">
        <v>16.847709649402525</v>
      </c>
      <c r="AL22" s="24">
        <v>1.0972116581311813</v>
      </c>
      <c r="AM22" s="24">
        <v>0</v>
      </c>
      <c r="AN22" s="24">
        <v>0</v>
      </c>
      <c r="AO22" s="25">
        <v>17.464662670303873</v>
      </c>
      <c r="AP22" s="26">
        <v>1.0233285352641932</v>
      </c>
      <c r="AQ22" s="26">
        <v>0.64851052035063117</v>
      </c>
      <c r="AR22" s="24">
        <v>1591.992081629619</v>
      </c>
    </row>
    <row r="23" spans="1:44" x14ac:dyDescent="0.35">
      <c r="A23" t="s">
        <v>25</v>
      </c>
      <c r="B23" s="7" t="s">
        <v>43</v>
      </c>
      <c r="C23" s="7" t="s">
        <v>17</v>
      </c>
      <c r="D23" s="8">
        <v>44370.485393518517</v>
      </c>
      <c r="E23" s="9">
        <v>42.3550605</v>
      </c>
      <c r="F23" s="9">
        <v>-70.706634500000007</v>
      </c>
      <c r="G23" s="9">
        <v>23.36</v>
      </c>
      <c r="H23" s="7" t="s">
        <v>47</v>
      </c>
      <c r="I23" s="9">
        <v>35.107658386230497</v>
      </c>
      <c r="J23" s="9">
        <v>10.0247659683228</v>
      </c>
      <c r="K23" s="9">
        <v>3.1977615356445299</v>
      </c>
      <c r="L23" s="9">
        <v>108.21441650390599</v>
      </c>
      <c r="M23" s="9">
        <v>8.1679515838622994</v>
      </c>
      <c r="N23" s="9">
        <v>32.298500061035199</v>
      </c>
      <c r="O23" s="9">
        <v>24.906541824340799</v>
      </c>
      <c r="P23" s="9">
        <v>9.6168346405029297</v>
      </c>
      <c r="Q23" s="9">
        <v>0.70224106311798096</v>
      </c>
      <c r="R23" t="s">
        <v>132</v>
      </c>
      <c r="S23" t="s">
        <v>35</v>
      </c>
      <c r="T23" s="21">
        <v>44365</v>
      </c>
      <c r="U23">
        <v>2.6</v>
      </c>
      <c r="V23" s="22">
        <v>22.9</v>
      </c>
      <c r="W23" s="27">
        <v>24.927333333333333</v>
      </c>
      <c r="X23">
        <v>25.210999999999999</v>
      </c>
      <c r="Y23" s="30">
        <v>22.25</v>
      </c>
      <c r="Z23">
        <v>12.6</v>
      </c>
      <c r="AA23">
        <v>1772.4664685943635</v>
      </c>
      <c r="AB23">
        <v>1759.8886373135379</v>
      </c>
      <c r="AC23" s="25">
        <v>22.25</v>
      </c>
      <c r="AD23" s="24">
        <v>12.600000381469727</v>
      </c>
      <c r="AE23" s="25">
        <v>7.4649317654867344</v>
      </c>
      <c r="AF23" s="24">
        <v>1465.5045867579495</v>
      </c>
      <c r="AG23" s="24">
        <v>1470.3547583650677</v>
      </c>
      <c r="AH23" s="24">
        <v>1671.5859401814305</v>
      </c>
      <c r="AI23" s="24">
        <v>41.16294073100439</v>
      </c>
      <c r="AJ23" s="24">
        <v>47.13983978621981</v>
      </c>
      <c r="AK23" s="24">
        <v>17.444233498725353</v>
      </c>
      <c r="AL23" s="24">
        <v>1.1453656420484377</v>
      </c>
      <c r="AM23" s="24">
        <v>0</v>
      </c>
      <c r="AN23" s="24">
        <v>0</v>
      </c>
      <c r="AO23" s="25">
        <v>17.49197084645872</v>
      </c>
      <c r="AP23" s="26">
        <v>1.0601802666585243</v>
      </c>
      <c r="AQ23" s="26">
        <v>0.6713495866109298</v>
      </c>
      <c r="AR23" s="24">
        <v>1509.7867299481809</v>
      </c>
    </row>
    <row r="24" spans="1:44" x14ac:dyDescent="0.35">
      <c r="A24" t="s">
        <v>26</v>
      </c>
      <c r="B24" s="7" t="s">
        <v>43</v>
      </c>
      <c r="C24" s="7" t="s">
        <v>17</v>
      </c>
      <c r="D24" s="8">
        <v>44370.486886574072</v>
      </c>
      <c r="E24" s="9">
        <v>42.354816399999997</v>
      </c>
      <c r="F24" s="9">
        <v>-70.706779400000002</v>
      </c>
      <c r="G24" s="9">
        <v>1.73</v>
      </c>
      <c r="H24" s="7" t="s">
        <v>46</v>
      </c>
      <c r="I24" s="9">
        <v>39.0576782226563</v>
      </c>
      <c r="J24" s="9">
        <v>9.0418815612793004</v>
      </c>
      <c r="K24" s="9">
        <v>0.58335852622985795</v>
      </c>
      <c r="L24" s="9">
        <v>108.753829956055</v>
      </c>
      <c r="M24" s="9">
        <v>8.2095003128051793</v>
      </c>
      <c r="N24" s="9">
        <v>31.570447921752901</v>
      </c>
      <c r="O24" s="9">
        <v>23.346910476684599</v>
      </c>
      <c r="P24" s="9">
        <v>14.922009468078601</v>
      </c>
      <c r="Q24" s="9">
        <v>0.71781557798385598</v>
      </c>
      <c r="R24" t="s">
        <v>133</v>
      </c>
      <c r="S24" t="s">
        <v>42</v>
      </c>
      <c r="T24" s="21">
        <v>44365</v>
      </c>
      <c r="U24">
        <f>Z24-10</f>
        <v>2.5999999999999996</v>
      </c>
      <c r="V24" s="22">
        <v>22.9</v>
      </c>
      <c r="W24" s="27">
        <v>25.094000000000005</v>
      </c>
      <c r="X24">
        <v>25.210999999999999</v>
      </c>
      <c r="Y24" s="30">
        <v>22.25</v>
      </c>
      <c r="Z24">
        <v>12.6</v>
      </c>
      <c r="AA24">
        <v>1776.8591115869847</v>
      </c>
      <c r="AB24">
        <v>1766.825461764616</v>
      </c>
      <c r="AC24" s="25">
        <v>22.25</v>
      </c>
      <c r="AD24" s="24">
        <v>12.600000381469727</v>
      </c>
      <c r="AE24" s="25">
        <v>7.4526889034995216</v>
      </c>
      <c r="AF24" s="24">
        <v>1511.2209988916488</v>
      </c>
      <c r="AG24" s="24">
        <v>1516.2224715906323</v>
      </c>
      <c r="AH24" s="24">
        <v>1677.8872433458109</v>
      </c>
      <c r="AI24" s="24">
        <v>40.370904859142684</v>
      </c>
      <c r="AJ24" s="24">
        <v>48.567295860080584</v>
      </c>
      <c r="AK24" s="24">
        <v>17.148206327192995</v>
      </c>
      <c r="AL24" s="24">
        <v>1.1178618193010477</v>
      </c>
      <c r="AM24" s="24">
        <v>0</v>
      </c>
      <c r="AN24" s="24">
        <v>0</v>
      </c>
      <c r="AO24" s="25">
        <v>17.463718677917875</v>
      </c>
      <c r="AP24" s="26">
        <v>1.0385503292232763</v>
      </c>
      <c r="AQ24" s="26">
        <v>0.65816898124344825</v>
      </c>
      <c r="AR24" s="24">
        <v>1556.8807380672772</v>
      </c>
    </row>
    <row r="25" spans="1:44" x14ac:dyDescent="0.35">
      <c r="A25" t="s">
        <v>27</v>
      </c>
      <c r="B25" s="7" t="s">
        <v>43</v>
      </c>
      <c r="C25" s="7" t="s">
        <v>18</v>
      </c>
      <c r="D25" s="8">
        <v>44370.402071759258</v>
      </c>
      <c r="E25" s="9">
        <v>42.478630000000003</v>
      </c>
      <c r="F25" s="9">
        <v>-70.616783100000006</v>
      </c>
      <c r="G25" s="9">
        <v>78.33</v>
      </c>
      <c r="H25" s="7" t="s">
        <v>44</v>
      </c>
      <c r="I25" s="9">
        <v>32.425827026367202</v>
      </c>
      <c r="J25" s="9">
        <v>8.7344741821289098</v>
      </c>
      <c r="K25" s="9">
        <v>0.30602797865867598</v>
      </c>
      <c r="L25" s="9">
        <v>87.499229431152301</v>
      </c>
      <c r="M25" s="9">
        <v>7.9842615127563503</v>
      </c>
      <c r="N25" s="9">
        <v>32.480873107910199</v>
      </c>
      <c r="O25" s="9">
        <v>25.525251388549801</v>
      </c>
      <c r="P25" s="9">
        <v>6.3087358474731401</v>
      </c>
      <c r="Q25" s="9">
        <v>1.24865794181824</v>
      </c>
      <c r="R25" t="s">
        <v>134</v>
      </c>
      <c r="S25" t="s">
        <v>35</v>
      </c>
      <c r="T25" s="21">
        <v>44385</v>
      </c>
      <c r="U25">
        <f t="shared" ref="U25:U57" si="0">Z25-10</f>
        <v>3</v>
      </c>
      <c r="V25" s="30">
        <v>30.42</v>
      </c>
      <c r="W25" s="27">
        <v>31.594000000000005</v>
      </c>
      <c r="X25">
        <v>25.205998999999998</v>
      </c>
      <c r="Y25" s="30">
        <v>23.1</v>
      </c>
      <c r="Z25">
        <v>13</v>
      </c>
      <c r="AA25">
        <v>2047.9322125279912</v>
      </c>
      <c r="AB25">
        <v>1908.8065944810426</v>
      </c>
      <c r="AC25" s="25">
        <v>23.100000381469727</v>
      </c>
      <c r="AD25" s="24">
        <v>13</v>
      </c>
      <c r="AE25" s="25">
        <v>7.7754059931814927</v>
      </c>
      <c r="AF25" s="24">
        <v>736.92162229069584</v>
      </c>
      <c r="AG25" s="24">
        <v>739.3351099685176</v>
      </c>
      <c r="AH25" s="24">
        <v>1775.7379634498423</v>
      </c>
      <c r="AI25" s="24">
        <v>110.7001139566928</v>
      </c>
      <c r="AJ25" s="24">
        <v>22.368540896525527</v>
      </c>
      <c r="AK25" s="24">
        <v>47.90203231607822</v>
      </c>
      <c r="AL25" s="24">
        <v>2.9091493392610532</v>
      </c>
      <c r="AM25" s="24">
        <v>0</v>
      </c>
      <c r="AN25" s="24">
        <v>0</v>
      </c>
      <c r="AO25" s="25">
        <v>13.006548811955195</v>
      </c>
      <c r="AP25" s="26">
        <v>2.7227588820335531</v>
      </c>
      <c r="AQ25" s="26">
        <v>1.7717922072878782</v>
      </c>
      <c r="AR25" s="24">
        <v>760.16404204730134</v>
      </c>
    </row>
    <row r="26" spans="1:44" x14ac:dyDescent="0.35">
      <c r="A26" t="s">
        <v>28</v>
      </c>
      <c r="B26" s="7" t="s">
        <v>43</v>
      </c>
      <c r="C26" s="7" t="s">
        <v>18</v>
      </c>
      <c r="D26" s="8">
        <v>44370.403865740744</v>
      </c>
      <c r="E26" s="9">
        <v>42.478656700000002</v>
      </c>
      <c r="F26" s="9">
        <v>-70.617347699999996</v>
      </c>
      <c r="G26" s="9">
        <v>33.43</v>
      </c>
      <c r="H26" s="7" t="s">
        <v>47</v>
      </c>
      <c r="I26" s="9">
        <v>33.230998992919901</v>
      </c>
      <c r="J26" s="9">
        <v>9.3357677459716797</v>
      </c>
      <c r="K26" s="9">
        <v>2.99145531654358</v>
      </c>
      <c r="L26" s="9">
        <v>95.852043151855497</v>
      </c>
      <c r="M26" s="9">
        <v>8.0470685958862305</v>
      </c>
      <c r="N26" s="9">
        <v>32.360382080078097</v>
      </c>
      <c r="O26" s="9">
        <v>25.2874565124512</v>
      </c>
      <c r="P26" s="9">
        <v>7.3931336402893102</v>
      </c>
      <c r="Q26" s="9">
        <v>0.59776365756988503</v>
      </c>
      <c r="R26" t="s">
        <v>135</v>
      </c>
      <c r="S26" t="s">
        <v>42</v>
      </c>
      <c r="T26" s="21">
        <v>44385</v>
      </c>
      <c r="U26">
        <f t="shared" si="0"/>
        <v>3</v>
      </c>
      <c r="V26" s="30">
        <v>30.42</v>
      </c>
      <c r="W26" s="27">
        <v>31.727333333333334</v>
      </c>
      <c r="X26">
        <v>25.254999000000002</v>
      </c>
      <c r="Y26" s="30">
        <v>23.1</v>
      </c>
      <c r="Z26">
        <v>13</v>
      </c>
      <c r="AA26">
        <v>2055.9570409564244</v>
      </c>
      <c r="AB26">
        <v>1906.4163397215066</v>
      </c>
      <c r="AC26" s="25">
        <v>23.100000381469727</v>
      </c>
      <c r="AD26" s="24">
        <v>13</v>
      </c>
      <c r="AE26" s="25">
        <v>7.7995798973041666</v>
      </c>
      <c r="AF26" s="24">
        <v>693.81836925441905</v>
      </c>
      <c r="AG26" s="24">
        <v>696.09068972133218</v>
      </c>
      <c r="AH26" s="24">
        <v>1768.4406389020367</v>
      </c>
      <c r="AI26" s="24">
        <v>116.93038664888498</v>
      </c>
      <c r="AJ26" s="24">
        <v>21.045353364388451</v>
      </c>
      <c r="AK26" s="24">
        <v>50.588267828949817</v>
      </c>
      <c r="AL26" s="24">
        <v>3.0835068333898472</v>
      </c>
      <c r="AM26" s="24">
        <v>0</v>
      </c>
      <c r="AN26" s="24">
        <v>0</v>
      </c>
      <c r="AO26" s="25">
        <v>12.656155899567201</v>
      </c>
      <c r="AP26" s="26">
        <v>2.8731230172322695</v>
      </c>
      <c r="AQ26" s="26">
        <v>1.8703104717406649</v>
      </c>
      <c r="AR26" s="24">
        <v>715.69985512971664</v>
      </c>
    </row>
    <row r="27" spans="1:44" x14ac:dyDescent="0.35">
      <c r="A27" t="s">
        <v>29</v>
      </c>
      <c r="B27" s="7" t="s">
        <v>43</v>
      </c>
      <c r="C27" s="7" t="s">
        <v>18</v>
      </c>
      <c r="D27" s="8">
        <v>44370.403865740744</v>
      </c>
      <c r="E27" s="9">
        <v>42.478656700000002</v>
      </c>
      <c r="F27" s="9">
        <v>-70.617347699999996</v>
      </c>
      <c r="G27" s="9">
        <v>33.43</v>
      </c>
      <c r="H27" s="7" t="s">
        <v>47</v>
      </c>
      <c r="I27" s="9">
        <v>33.230998992919901</v>
      </c>
      <c r="J27" s="9">
        <v>9.3357677459716797</v>
      </c>
      <c r="K27" s="9">
        <v>2.99145531654358</v>
      </c>
      <c r="L27" s="9">
        <v>95.852043151855497</v>
      </c>
      <c r="M27" s="9">
        <v>8.0470685958862305</v>
      </c>
      <c r="N27" s="9">
        <v>32.360382080078097</v>
      </c>
      <c r="O27" s="9">
        <v>25.2874565124512</v>
      </c>
      <c r="P27" s="9">
        <v>7.3931336402893102</v>
      </c>
      <c r="Q27" s="9">
        <v>0.59776365756988503</v>
      </c>
      <c r="R27" t="s">
        <v>136</v>
      </c>
      <c r="S27" t="s">
        <v>36</v>
      </c>
      <c r="T27" s="21">
        <v>44385</v>
      </c>
      <c r="U27">
        <f t="shared" si="0"/>
        <v>1</v>
      </c>
      <c r="V27" s="30">
        <v>29.83</v>
      </c>
      <c r="W27" s="27">
        <v>31.594000000000005</v>
      </c>
      <c r="X27">
        <v>25.25</v>
      </c>
      <c r="Y27" s="30">
        <v>23.1</v>
      </c>
      <c r="Z27">
        <v>11</v>
      </c>
      <c r="AA27">
        <v>2048.1823630400995</v>
      </c>
      <c r="AB27">
        <v>1905.7958906137123</v>
      </c>
      <c r="AC27" s="25">
        <v>23.100000381469727</v>
      </c>
      <c r="AD27" s="24">
        <v>11</v>
      </c>
      <c r="AE27" s="25">
        <v>7.7839255754744352</v>
      </c>
      <c r="AF27" s="24">
        <v>720.93864087374334</v>
      </c>
      <c r="AG27" s="24">
        <v>723.29978278298165</v>
      </c>
      <c r="AH27" s="24">
        <v>1771.3154162839471</v>
      </c>
      <c r="AI27" s="24">
        <v>112.59707596401032</v>
      </c>
      <c r="AJ27" s="24">
        <v>21.88339300201493</v>
      </c>
      <c r="AK27" s="24">
        <v>48.723188371314002</v>
      </c>
      <c r="AL27" s="24">
        <v>2.966343764334832</v>
      </c>
      <c r="AM27" s="24">
        <v>0</v>
      </c>
      <c r="AN27" s="24">
        <v>0</v>
      </c>
      <c r="AO27" s="25">
        <v>12.891022347642592</v>
      </c>
      <c r="AP27" s="26">
        <v>2.7702371660819192</v>
      </c>
      <c r="AQ27" s="26">
        <v>1.8026469650137433</v>
      </c>
      <c r="AR27" s="24">
        <v>743.67695930964112</v>
      </c>
    </row>
    <row r="28" spans="1:44" x14ac:dyDescent="0.35">
      <c r="A28" t="s">
        <v>30</v>
      </c>
      <c r="B28" s="7" t="s">
        <v>43</v>
      </c>
      <c r="C28" s="7" t="s">
        <v>18</v>
      </c>
      <c r="D28" s="8">
        <v>44370.40519675926</v>
      </c>
      <c r="E28" s="9">
        <v>42.478210400000002</v>
      </c>
      <c r="F28" s="9">
        <v>-70.617225599999998</v>
      </c>
      <c r="G28" s="9">
        <v>2</v>
      </c>
      <c r="H28" s="7" t="s">
        <v>46</v>
      </c>
      <c r="I28" s="9">
        <v>38.799591064453097</v>
      </c>
      <c r="J28" s="9">
        <v>9.1598987579345703</v>
      </c>
      <c r="K28" s="9">
        <v>1.28559494018555</v>
      </c>
      <c r="L28" s="9">
        <v>109.268630981445</v>
      </c>
      <c r="M28" s="9">
        <v>8.1860523223877006</v>
      </c>
      <c r="N28" s="9">
        <v>31.697078704833999</v>
      </c>
      <c r="O28" s="9">
        <v>23.5378608703613</v>
      </c>
      <c r="P28" s="9">
        <v>14.4788913726807</v>
      </c>
      <c r="Q28" s="9">
        <v>0.97515338659286499</v>
      </c>
      <c r="R28" t="s">
        <v>137</v>
      </c>
      <c r="S28" t="s">
        <v>40</v>
      </c>
      <c r="T28" s="21">
        <v>44363</v>
      </c>
      <c r="U28">
        <f t="shared" si="0"/>
        <v>2</v>
      </c>
      <c r="V28" s="22">
        <v>29.9</v>
      </c>
      <c r="W28" s="27">
        <v>30.260666666666665</v>
      </c>
      <c r="X28">
        <v>25.118998999999999</v>
      </c>
      <c r="Y28" s="30">
        <v>20.99</v>
      </c>
      <c r="Z28">
        <v>12</v>
      </c>
      <c r="AA28">
        <v>2024.6582088814378</v>
      </c>
      <c r="AB28">
        <v>1931.8750957347752</v>
      </c>
      <c r="AC28" s="25">
        <v>20.989999771118164</v>
      </c>
      <c r="AD28" s="24">
        <v>12</v>
      </c>
      <c r="AE28" s="25">
        <v>7.6946626964702984</v>
      </c>
      <c r="AF28" s="24">
        <v>904.16067557604174</v>
      </c>
      <c r="AG28" s="24">
        <v>907.20004671078482</v>
      </c>
      <c r="AH28" s="24">
        <v>1818.8216186783957</v>
      </c>
      <c r="AI28" s="24">
        <v>83.802281395566339</v>
      </c>
      <c r="AJ28" s="24">
        <v>29.251229156358487</v>
      </c>
      <c r="AK28" s="24">
        <v>36.309791566960406</v>
      </c>
      <c r="AL28" s="24">
        <v>1.9429007698940883</v>
      </c>
      <c r="AM28" s="24">
        <v>0</v>
      </c>
      <c r="AN28" s="24">
        <v>0</v>
      </c>
      <c r="AO28" s="25">
        <v>14.956767622139576</v>
      </c>
      <c r="AP28" s="26">
        <v>2.0731219501776144</v>
      </c>
      <c r="AQ28" s="26">
        <v>1.3361488733127</v>
      </c>
      <c r="AR28" s="24">
        <v>929.61289940631332</v>
      </c>
    </row>
    <row r="29" spans="1:44" x14ac:dyDescent="0.35">
      <c r="A29" t="s">
        <v>31</v>
      </c>
      <c r="B29" s="7" t="s">
        <v>43</v>
      </c>
      <c r="C29" s="7" t="s">
        <v>19</v>
      </c>
      <c r="D29" s="8">
        <v>44370.352523148147</v>
      </c>
      <c r="E29" s="9">
        <v>42.4189376</v>
      </c>
      <c r="F29" s="9">
        <v>-70.863533000000004</v>
      </c>
      <c r="G29" s="9">
        <v>30.64</v>
      </c>
      <c r="H29" s="7" t="s">
        <v>44</v>
      </c>
      <c r="I29" s="9">
        <v>33.455089569091797</v>
      </c>
      <c r="J29" s="9">
        <v>8.1100063323974592</v>
      </c>
      <c r="K29" s="9">
        <v>0.508317351341248</v>
      </c>
      <c r="L29" s="9">
        <v>84.071037292480497</v>
      </c>
      <c r="M29" s="9">
        <v>7.9693479537963903</v>
      </c>
      <c r="N29" s="9">
        <v>32.165306091308601</v>
      </c>
      <c r="O29" s="9">
        <v>25.068357467651399</v>
      </c>
      <c r="P29" s="9">
        <v>7.86415338516235</v>
      </c>
      <c r="Q29" s="9">
        <v>0.64317882061004605</v>
      </c>
      <c r="R29" t="s">
        <v>138</v>
      </c>
      <c r="S29" t="s">
        <v>41</v>
      </c>
      <c r="T29" s="21">
        <v>44363</v>
      </c>
      <c r="U29">
        <f t="shared" si="0"/>
        <v>2</v>
      </c>
      <c r="V29" s="22">
        <v>29.9</v>
      </c>
      <c r="W29" s="27">
        <v>30.394000000000002</v>
      </c>
      <c r="X29">
        <v>25.129000000000001</v>
      </c>
      <c r="Y29" s="30">
        <v>20.99</v>
      </c>
      <c r="Z29">
        <v>12</v>
      </c>
      <c r="AA29">
        <v>2029.8913575947427</v>
      </c>
      <c r="AB29">
        <v>1937.7439340166991</v>
      </c>
      <c r="AC29" s="25">
        <v>20.989999771118164</v>
      </c>
      <c r="AD29" s="24">
        <v>12</v>
      </c>
      <c r="AE29" s="25">
        <v>7.6906772818635689</v>
      </c>
      <c r="AF29" s="24">
        <v>914.85845814215691</v>
      </c>
      <c r="AG29" s="24">
        <v>917.93379028738798</v>
      </c>
      <c r="AH29" s="24">
        <v>1824.5874844394025</v>
      </c>
      <c r="AI29" s="24">
        <v>83.580236317938258</v>
      </c>
      <c r="AJ29" s="24">
        <v>29.576137676919036</v>
      </c>
      <c r="AK29" s="24">
        <v>36.234062601495133</v>
      </c>
      <c r="AL29" s="24">
        <v>1.9301463239653922</v>
      </c>
      <c r="AM29" s="24">
        <v>0</v>
      </c>
      <c r="AN29" s="24">
        <v>0</v>
      </c>
      <c r="AO29" s="25">
        <v>14.981533492266212</v>
      </c>
      <c r="AP29" s="26">
        <v>2.0656941097579189</v>
      </c>
      <c r="AQ29" s="26">
        <v>1.3319082745544371</v>
      </c>
      <c r="AR29" s="24">
        <v>940.61014025825432</v>
      </c>
    </row>
    <row r="30" spans="1:44" x14ac:dyDescent="0.35">
      <c r="A30" t="s">
        <v>32</v>
      </c>
      <c r="B30" s="7" t="s">
        <v>43</v>
      </c>
      <c r="C30" s="7" t="s">
        <v>19</v>
      </c>
      <c r="D30" s="8">
        <v>44370.353449074071</v>
      </c>
      <c r="E30" s="9">
        <v>42.418681999999997</v>
      </c>
      <c r="F30" s="9">
        <v>-70.863418499999995</v>
      </c>
      <c r="G30" s="9">
        <v>15.77</v>
      </c>
      <c r="H30" s="7" t="s">
        <v>45</v>
      </c>
      <c r="I30" s="9">
        <v>34.177249908447301</v>
      </c>
      <c r="J30" s="9">
        <v>8.5601263046264595</v>
      </c>
      <c r="K30" s="9">
        <v>2.1424138545989999</v>
      </c>
      <c r="L30" s="9">
        <v>90.811416625976605</v>
      </c>
      <c r="M30" s="9">
        <v>8.01751804351807</v>
      </c>
      <c r="N30" s="9">
        <v>31.953353881835898</v>
      </c>
      <c r="O30" s="9">
        <v>24.743242263793899</v>
      </c>
      <c r="P30" s="9">
        <v>8.9390201568603498</v>
      </c>
      <c r="Q30" s="9">
        <v>0.68135684728622403</v>
      </c>
      <c r="R30" t="s">
        <v>139</v>
      </c>
      <c r="S30" t="s">
        <v>34</v>
      </c>
      <c r="T30" s="21">
        <v>44370</v>
      </c>
      <c r="U30">
        <f t="shared" si="0"/>
        <v>2.0199999999999996</v>
      </c>
      <c r="V30" s="31">
        <v>31.5982990264893</v>
      </c>
      <c r="W30" s="27">
        <v>31.660666666666668</v>
      </c>
      <c r="X30">
        <v>24.868998999999999</v>
      </c>
      <c r="Y30" s="31">
        <v>12.9808187484741</v>
      </c>
      <c r="Z30">
        <v>12.02</v>
      </c>
      <c r="AA30">
        <v>2142.6390175083584</v>
      </c>
      <c r="AB30">
        <v>1985.0793624691003</v>
      </c>
      <c r="AC30" s="25">
        <v>12.980818748474121</v>
      </c>
      <c r="AD30" s="24">
        <v>12.020000457763672</v>
      </c>
      <c r="AE30" s="25">
        <v>7.9683888301328132</v>
      </c>
      <c r="AF30" s="24">
        <v>460.40757882116156</v>
      </c>
      <c r="AG30" s="24">
        <v>462.11976308807147</v>
      </c>
      <c r="AH30" s="24">
        <v>1847.2084403001438</v>
      </c>
      <c r="AI30" s="24">
        <v>119.16670514118623</v>
      </c>
      <c r="AJ30" s="24">
        <v>18.704230585657804</v>
      </c>
      <c r="AK30" s="24">
        <v>55.362706654108216</v>
      </c>
      <c r="AL30" s="24">
        <v>1.7453011010648705</v>
      </c>
      <c r="AM30" s="24">
        <v>0</v>
      </c>
      <c r="AN30" s="24">
        <v>0</v>
      </c>
      <c r="AO30" s="25">
        <v>13.027378120103551</v>
      </c>
      <c r="AP30" s="26">
        <v>2.892252358532085</v>
      </c>
      <c r="AQ30" s="26">
        <v>1.8373148631461682</v>
      </c>
      <c r="AR30" s="24">
        <v>468.91694280554577</v>
      </c>
    </row>
    <row r="31" spans="1:44" x14ac:dyDescent="0.35">
      <c r="A31" t="s">
        <v>33</v>
      </c>
      <c r="B31" s="7" t="s">
        <v>43</v>
      </c>
      <c r="C31" s="7" t="s">
        <v>19</v>
      </c>
      <c r="D31" s="8">
        <v>44370.353449074071</v>
      </c>
      <c r="E31" s="9">
        <v>42.418681999999997</v>
      </c>
      <c r="F31" s="9">
        <v>-70.863418499999995</v>
      </c>
      <c r="G31" s="9">
        <v>15.77</v>
      </c>
      <c r="H31" s="7" t="s">
        <v>45</v>
      </c>
      <c r="I31" s="9">
        <v>34.177249908447301</v>
      </c>
      <c r="J31" s="9">
        <v>8.5601263046264595</v>
      </c>
      <c r="K31" s="9">
        <v>2.1424138545989999</v>
      </c>
      <c r="L31" s="9">
        <v>90.811416625976605</v>
      </c>
      <c r="M31" s="9">
        <v>8.01751804351807</v>
      </c>
      <c r="N31" s="9">
        <v>31.953353881835898</v>
      </c>
      <c r="O31" s="9">
        <v>24.743242263793899</v>
      </c>
      <c r="P31" s="9">
        <v>8.9390201568603498</v>
      </c>
      <c r="Q31" s="9">
        <v>0.68135684728622403</v>
      </c>
      <c r="R31" t="s">
        <v>140</v>
      </c>
      <c r="S31" t="s">
        <v>31</v>
      </c>
      <c r="T31" s="21">
        <v>44370</v>
      </c>
      <c r="U31">
        <f t="shared" si="0"/>
        <v>30.64</v>
      </c>
      <c r="V31" s="31">
        <v>32.165306091308601</v>
      </c>
      <c r="W31" s="27">
        <v>32.194000000000003</v>
      </c>
      <c r="X31">
        <v>25.152000000000001</v>
      </c>
      <c r="Y31" s="31">
        <v>7.86415338516235</v>
      </c>
      <c r="Z31">
        <v>40.64</v>
      </c>
      <c r="AA31">
        <v>2186.3144655554715</v>
      </c>
      <c r="AB31">
        <v>2074.9228163561233</v>
      </c>
      <c r="AC31" s="25">
        <v>7.8641533851623535</v>
      </c>
      <c r="AD31" s="24">
        <v>40.639999389648438</v>
      </c>
      <c r="AE31" s="25">
        <v>7.9145179722655286</v>
      </c>
      <c r="AF31" s="24">
        <v>525.03163720112605</v>
      </c>
      <c r="AG31" s="24">
        <v>527.11812511545963</v>
      </c>
      <c r="AH31" s="24">
        <v>1958.8332120951952</v>
      </c>
      <c r="AI31" s="24">
        <v>90.928658548733878</v>
      </c>
      <c r="AJ31" s="24">
        <v>25.161030002995854</v>
      </c>
      <c r="AK31" s="24">
        <v>44.708243232802268</v>
      </c>
      <c r="AL31" s="24">
        <v>0.92805437636834254</v>
      </c>
      <c r="AM31" s="24">
        <v>0</v>
      </c>
      <c r="AN31" s="24">
        <v>0</v>
      </c>
      <c r="AO31" s="25">
        <v>15.275066611183396</v>
      </c>
      <c r="AP31" s="26">
        <v>2.1846588629747745</v>
      </c>
      <c r="AQ31" s="26">
        <v>1.377808190548119</v>
      </c>
      <c r="AR31" s="24">
        <v>532.60214651752665</v>
      </c>
    </row>
    <row r="32" spans="1:44" x14ac:dyDescent="0.35">
      <c r="A32" t="s">
        <v>34</v>
      </c>
      <c r="B32" s="7" t="s">
        <v>43</v>
      </c>
      <c r="C32" s="7" t="s">
        <v>19</v>
      </c>
      <c r="D32" s="8">
        <v>44370.354317129626</v>
      </c>
      <c r="E32" s="9">
        <v>42.418643899999999</v>
      </c>
      <c r="F32" s="9">
        <v>-70.863601599999996</v>
      </c>
      <c r="G32" s="9">
        <v>2.02</v>
      </c>
      <c r="H32" s="7" t="s">
        <v>46</v>
      </c>
      <c r="I32" s="9">
        <v>37.355743408203097</v>
      </c>
      <c r="J32" s="9">
        <v>8.7854433059692401</v>
      </c>
      <c r="K32" s="9">
        <v>1.68186771869659</v>
      </c>
      <c r="L32" s="9">
        <v>101.53842926025401</v>
      </c>
      <c r="M32" s="9">
        <v>8.0704250335693395</v>
      </c>
      <c r="N32" s="9">
        <v>31.5982990264893</v>
      </c>
      <c r="O32" s="9">
        <v>23.763372421264599</v>
      </c>
      <c r="P32" s="9">
        <v>12.9808187484741</v>
      </c>
      <c r="Q32" s="9">
        <v>1.07188189029694</v>
      </c>
      <c r="R32" t="s">
        <v>141</v>
      </c>
      <c r="S32" t="s">
        <v>32</v>
      </c>
      <c r="T32" s="21">
        <v>44370</v>
      </c>
      <c r="U32">
        <f t="shared" si="0"/>
        <v>15.77</v>
      </c>
      <c r="V32" s="31">
        <v>31.953353881835898</v>
      </c>
      <c r="W32" s="27">
        <v>31.860666666666663</v>
      </c>
      <c r="X32">
        <v>25.219000000000001</v>
      </c>
      <c r="Y32" s="31">
        <v>8.9390201568603498</v>
      </c>
      <c r="Z32">
        <v>25.77</v>
      </c>
      <c r="AA32">
        <v>2173.8343363816061</v>
      </c>
      <c r="AB32">
        <v>2045.6003822650068</v>
      </c>
      <c r="AC32" s="25">
        <v>8.9390201568603516</v>
      </c>
      <c r="AD32" s="24">
        <v>25.770000457763672</v>
      </c>
      <c r="AE32" s="25">
        <v>7.9504078621989587</v>
      </c>
      <c r="AF32" s="24">
        <v>480.7497424444802</v>
      </c>
      <c r="AG32" s="24">
        <v>482.63357444209953</v>
      </c>
      <c r="AH32" s="24">
        <v>1922.6547269410523</v>
      </c>
      <c r="AI32" s="24">
        <v>100.69103163054108</v>
      </c>
      <c r="AJ32" s="24">
        <v>22.254683644206981</v>
      </c>
      <c r="AK32" s="24">
        <v>48.689874239711884</v>
      </c>
      <c r="AL32" s="24">
        <v>1.1189938618333504</v>
      </c>
      <c r="AM32" s="24">
        <v>0</v>
      </c>
      <c r="AN32" s="24">
        <v>0</v>
      </c>
      <c r="AO32" s="25">
        <v>14.462244924858307</v>
      </c>
      <c r="AP32" s="26">
        <v>2.4307981664231297</v>
      </c>
      <c r="AQ32" s="26">
        <v>1.534072217952946</v>
      </c>
      <c r="AR32" s="24">
        <v>488.04001300973448</v>
      </c>
    </row>
    <row r="33" spans="1:44" x14ac:dyDescent="0.35">
      <c r="A33" t="s">
        <v>21</v>
      </c>
      <c r="B33" s="7" t="s">
        <v>48</v>
      </c>
      <c r="C33" s="7" t="s">
        <v>16</v>
      </c>
      <c r="D33" s="8">
        <v>44404.375717592593</v>
      </c>
      <c r="E33" s="9">
        <v>42.170226999999997</v>
      </c>
      <c r="F33" s="9">
        <v>-70.576057399999996</v>
      </c>
      <c r="G33" s="9">
        <v>28.15</v>
      </c>
      <c r="H33" s="7" t="s">
        <v>44</v>
      </c>
      <c r="I33" s="10">
        <v>35.252059936523402</v>
      </c>
      <c r="J33" s="10">
        <v>7.9549741744995099</v>
      </c>
      <c r="K33" s="10">
        <v>0.49683991074562101</v>
      </c>
      <c r="L33" s="10">
        <v>86.498184204101605</v>
      </c>
      <c r="M33" s="10">
        <v>7.9265661239623997</v>
      </c>
      <c r="N33" s="10">
        <v>32.099300384521499</v>
      </c>
      <c r="O33" s="10">
        <v>24.688358306884801</v>
      </c>
      <c r="P33" s="10">
        <v>10.001736640930201</v>
      </c>
      <c r="Q33" s="10">
        <v>0.61441123485565197</v>
      </c>
      <c r="R33" t="s">
        <v>142</v>
      </c>
      <c r="S33" t="s">
        <v>33</v>
      </c>
      <c r="T33" s="21">
        <v>44370</v>
      </c>
      <c r="U33">
        <f t="shared" si="0"/>
        <v>15.77</v>
      </c>
      <c r="V33" s="31">
        <v>31.953353881835898</v>
      </c>
      <c r="W33" s="27">
        <v>31.794</v>
      </c>
      <c r="X33" s="29">
        <v>25.186001000000001</v>
      </c>
      <c r="Y33" s="31">
        <v>8.9390201568603498</v>
      </c>
      <c r="Z33">
        <v>25.77</v>
      </c>
      <c r="AA33">
        <v>2168.7402018591538</v>
      </c>
      <c r="AB33">
        <v>2038.5496834587836</v>
      </c>
      <c r="AC33" s="25">
        <v>8.9390201568603516</v>
      </c>
      <c r="AD33" s="24">
        <v>25.770000457763672</v>
      </c>
      <c r="AE33" s="25">
        <v>7.9571240034965065</v>
      </c>
      <c r="AF33" s="24">
        <v>471.58683644953726</v>
      </c>
      <c r="AG33" s="24">
        <v>473.43476333066775</v>
      </c>
      <c r="AH33" s="24">
        <v>1915.0165508731268</v>
      </c>
      <c r="AI33" s="24">
        <v>101.69414161038748</v>
      </c>
      <c r="AJ33" s="24">
        <v>21.838939350515925</v>
      </c>
      <c r="AK33" s="24">
        <v>49.211342194538311</v>
      </c>
      <c r="AL33" s="24">
        <v>1.1352051108559176</v>
      </c>
      <c r="AM33" s="24">
        <v>0</v>
      </c>
      <c r="AN33" s="24">
        <v>0</v>
      </c>
      <c r="AO33" s="25">
        <v>14.366888831692929</v>
      </c>
      <c r="AP33" s="26">
        <v>2.4559098874533958</v>
      </c>
      <c r="AQ33" s="26">
        <v>1.5496581691411926</v>
      </c>
      <c r="AR33" s="24">
        <v>478.73835174112077</v>
      </c>
    </row>
    <row r="34" spans="1:44" x14ac:dyDescent="0.35">
      <c r="A34" t="s">
        <v>22</v>
      </c>
      <c r="B34" s="7" t="s">
        <v>48</v>
      </c>
      <c r="C34" s="7" t="s">
        <v>16</v>
      </c>
      <c r="D34" s="8">
        <v>44404.37704861111</v>
      </c>
      <c r="E34" s="9">
        <v>42.170112600000003</v>
      </c>
      <c r="F34" s="9">
        <v>-70.5761337</v>
      </c>
      <c r="G34" s="9">
        <v>13.29</v>
      </c>
      <c r="H34" s="7" t="s">
        <v>47</v>
      </c>
      <c r="I34" s="10">
        <v>40.461944580078097</v>
      </c>
      <c r="J34" s="10">
        <v>8.4181194305419904</v>
      </c>
      <c r="K34" s="10">
        <v>3.44079637527466</v>
      </c>
      <c r="L34" s="10">
        <v>104.95639801025401</v>
      </c>
      <c r="M34" s="10">
        <v>8.0903902053833008</v>
      </c>
      <c r="N34" s="10">
        <v>31.3125400543213</v>
      </c>
      <c r="O34" s="10">
        <v>22.733669281005898</v>
      </c>
      <c r="P34" s="10">
        <v>16.800390243530298</v>
      </c>
      <c r="Q34" s="10">
        <v>0.83590537309646595</v>
      </c>
      <c r="R34" t="s">
        <v>143</v>
      </c>
      <c r="S34" t="s">
        <v>34</v>
      </c>
      <c r="T34" s="21">
        <v>44394</v>
      </c>
      <c r="U34">
        <f t="shared" si="0"/>
        <v>1.7100000000000009</v>
      </c>
      <c r="V34" s="32">
        <v>30.251529693603501</v>
      </c>
      <c r="W34" s="27">
        <v>30.960666666666668</v>
      </c>
      <c r="X34" s="29">
        <v>25.134001000000001</v>
      </c>
      <c r="Y34" s="32">
        <v>18.773841857910199</v>
      </c>
      <c r="Z34">
        <v>11.71</v>
      </c>
      <c r="AA34">
        <v>2085.1523599504712</v>
      </c>
      <c r="AB34">
        <v>1954.9096341008408</v>
      </c>
      <c r="AC34" s="25">
        <v>18.773841857910156</v>
      </c>
      <c r="AD34" s="24">
        <v>11.710000038146973</v>
      </c>
      <c r="AE34" s="25">
        <v>7.8213885979110032</v>
      </c>
      <c r="AF34" s="24">
        <v>667.72427545348933</v>
      </c>
      <c r="AG34" s="24">
        <v>670.03169103486846</v>
      </c>
      <c r="AH34" s="24">
        <v>1827.0869914320717</v>
      </c>
      <c r="AI34" s="24">
        <v>104.9284706369539</v>
      </c>
      <c r="AJ34" s="24">
        <v>22.894184814581255</v>
      </c>
      <c r="AK34" s="24">
        <v>46.077311171323423</v>
      </c>
      <c r="AL34" s="24">
        <v>2.1464642430694632</v>
      </c>
      <c r="AM34" s="24">
        <v>0</v>
      </c>
      <c r="AN34" s="24">
        <v>0</v>
      </c>
      <c r="AO34" s="25">
        <v>13.696460770789953</v>
      </c>
      <c r="AP34" s="26">
        <v>2.5738287717070918</v>
      </c>
      <c r="AQ34" s="26">
        <v>1.6529947114949584</v>
      </c>
      <c r="AR34" s="24">
        <v>684.40863767698306</v>
      </c>
    </row>
    <row r="35" spans="1:44" x14ac:dyDescent="0.35">
      <c r="A35" t="s">
        <v>23</v>
      </c>
      <c r="B35" s="7" t="s">
        <v>48</v>
      </c>
      <c r="C35" s="7" t="s">
        <v>16</v>
      </c>
      <c r="D35" s="8">
        <v>44404.378229166665</v>
      </c>
      <c r="E35" s="9">
        <v>42.170001900000003</v>
      </c>
      <c r="F35" s="9">
        <v>-70.576202300000006</v>
      </c>
      <c r="G35" s="9">
        <v>2.2000000000000002</v>
      </c>
      <c r="H35" s="7" t="s">
        <v>46</v>
      </c>
      <c r="I35" s="10">
        <v>43.3496704101563</v>
      </c>
      <c r="J35" s="10">
        <v>8.7400951385497994</v>
      </c>
      <c r="K35" s="10">
        <v>3.0319132804870601</v>
      </c>
      <c r="L35" s="10">
        <v>117.189453125</v>
      </c>
      <c r="M35" s="10">
        <v>8.2447128295898402</v>
      </c>
      <c r="N35" s="10">
        <v>30.693523406982401</v>
      </c>
      <c r="O35" s="10">
        <v>21.269332885742202</v>
      </c>
      <c r="P35" s="10">
        <v>20.815656661987301</v>
      </c>
      <c r="Q35" s="10">
        <v>1.0309194326400799</v>
      </c>
      <c r="R35" t="s">
        <v>144</v>
      </c>
      <c r="S35" t="s">
        <v>31</v>
      </c>
      <c r="T35" s="21">
        <v>44394</v>
      </c>
      <c r="U35">
        <f t="shared" si="0"/>
        <v>30.090000000000003</v>
      </c>
      <c r="V35" s="32">
        <v>32.094448089599602</v>
      </c>
      <c r="W35" s="27">
        <v>32.060666666666677</v>
      </c>
      <c r="X35" s="29">
        <v>25.124001</v>
      </c>
      <c r="Y35" s="32">
        <v>9.6824779510497994</v>
      </c>
      <c r="Z35">
        <v>40.090000000000003</v>
      </c>
      <c r="AA35">
        <v>2182.0810295967344</v>
      </c>
      <c r="AB35">
        <v>2079.4417191675511</v>
      </c>
      <c r="AC35" s="25">
        <v>9.6824779510498047</v>
      </c>
      <c r="AD35" s="24">
        <v>40.090000152587891</v>
      </c>
      <c r="AE35" s="25">
        <v>7.8616834674901188</v>
      </c>
      <c r="AF35" s="24">
        <v>605.74836703023061</v>
      </c>
      <c r="AG35" s="24">
        <v>608.09912274745795</v>
      </c>
      <c r="AH35" s="24">
        <v>1964.9949531862533</v>
      </c>
      <c r="AI35" s="24">
        <v>87.127036866519234</v>
      </c>
      <c r="AJ35" s="24">
        <v>27.319687726186803</v>
      </c>
      <c r="AK35" s="24">
        <v>41.857348473249886</v>
      </c>
      <c r="AL35" s="24">
        <v>0.98873574875643389</v>
      </c>
      <c r="AM35" s="24">
        <v>0</v>
      </c>
      <c r="AN35" s="24">
        <v>0</v>
      </c>
      <c r="AO35" s="25">
        <v>15.550968793328781</v>
      </c>
      <c r="AP35" s="26">
        <v>2.0958073849139125</v>
      </c>
      <c r="AQ35" s="26">
        <v>1.3251619469925651</v>
      </c>
      <c r="AR35" s="24">
        <v>615.26425801066853</v>
      </c>
    </row>
    <row r="36" spans="1:44" x14ac:dyDescent="0.35">
      <c r="A36" t="s">
        <v>24</v>
      </c>
      <c r="B36" s="7" t="s">
        <v>48</v>
      </c>
      <c r="C36" s="7" t="s">
        <v>17</v>
      </c>
      <c r="D36" s="8">
        <v>44404.440775462965</v>
      </c>
      <c r="E36" s="9">
        <v>42.356685599999999</v>
      </c>
      <c r="F36" s="9">
        <v>-70.705802899999995</v>
      </c>
      <c r="G36" s="9">
        <v>46.9</v>
      </c>
      <c r="H36" s="7" t="s">
        <v>44</v>
      </c>
      <c r="I36" s="10">
        <v>34.140968322753899</v>
      </c>
      <c r="J36" s="10">
        <v>7.5504927635192898</v>
      </c>
      <c r="K36" s="10">
        <v>0.35911110043525701</v>
      </c>
      <c r="L36" s="10">
        <v>79.612655639648395</v>
      </c>
      <c r="M36" s="10">
        <v>7.8365402221679696</v>
      </c>
      <c r="N36" s="10">
        <v>32.212856292724602</v>
      </c>
      <c r="O36" s="10">
        <v>24.9990425109863</v>
      </c>
      <c r="P36" s="10">
        <v>8.5952644348144496</v>
      </c>
      <c r="Q36" s="10">
        <v>0.87342530488967896</v>
      </c>
      <c r="R36" t="s">
        <v>145</v>
      </c>
      <c r="S36" t="s">
        <v>32</v>
      </c>
      <c r="T36" s="21">
        <v>44394</v>
      </c>
      <c r="U36">
        <f t="shared" si="0"/>
        <v>14</v>
      </c>
      <c r="V36" s="32">
        <v>31.510738372802699</v>
      </c>
      <c r="W36">
        <v>31.360666666666663</v>
      </c>
      <c r="X36">
        <v>24.986999999999998</v>
      </c>
      <c r="Y36" s="32">
        <v>11.8032140731812</v>
      </c>
      <c r="Z36">
        <v>24</v>
      </c>
      <c r="AA36">
        <v>2134.7626248380839</v>
      </c>
      <c r="AB36">
        <v>2026.859039801541</v>
      </c>
      <c r="AC36" s="25">
        <v>11.803214073181152</v>
      </c>
      <c r="AD36" s="24">
        <v>24</v>
      </c>
      <c r="AE36" s="25">
        <v>7.8566101734818421</v>
      </c>
      <c r="AF36" s="24">
        <v>609.90560720630788</v>
      </c>
      <c r="AG36" s="24">
        <v>612.2083648984343</v>
      </c>
      <c r="AH36" s="24">
        <v>1910.9933271145264</v>
      </c>
      <c r="AI36" s="24">
        <v>90.098585935725751</v>
      </c>
      <c r="AJ36" s="24">
        <v>25.767059335273565</v>
      </c>
      <c r="AK36" s="24">
        <v>42.391236560342584</v>
      </c>
      <c r="AL36" s="24">
        <v>1.195139454463565</v>
      </c>
      <c r="AM36" s="24">
        <v>0</v>
      </c>
      <c r="AN36" s="24">
        <v>0</v>
      </c>
      <c r="AO36" s="25">
        <v>15.113523382987871</v>
      </c>
      <c r="AP36" s="26">
        <v>2.1843590356274847</v>
      </c>
      <c r="AQ36" s="26">
        <v>1.3835948278362253</v>
      </c>
      <c r="AR36" s="24">
        <v>620.53453652396695</v>
      </c>
    </row>
    <row r="37" spans="1:44" x14ac:dyDescent="0.35">
      <c r="A37" t="s">
        <v>25</v>
      </c>
      <c r="B37" s="7" t="s">
        <v>48</v>
      </c>
      <c r="C37" s="7" t="s">
        <v>17</v>
      </c>
      <c r="D37" s="8">
        <v>44404.442164351851</v>
      </c>
      <c r="E37" s="9">
        <v>42.356853399999999</v>
      </c>
      <c r="F37" s="9">
        <v>-70.705726600000006</v>
      </c>
      <c r="G37" s="9">
        <v>23.57</v>
      </c>
      <c r="H37" s="7" t="s">
        <v>45</v>
      </c>
      <c r="I37" s="10">
        <v>37.294380187988303</v>
      </c>
      <c r="J37" s="10">
        <v>8.2401790618896502</v>
      </c>
      <c r="K37" s="10">
        <v>0.90687048435211204</v>
      </c>
      <c r="L37" s="10">
        <v>94.503959655761705</v>
      </c>
      <c r="M37" s="10">
        <v>7.9628648757934597</v>
      </c>
      <c r="N37" s="10">
        <v>31.920093536376999</v>
      </c>
      <c r="O37" s="10">
        <v>24.1017665863037</v>
      </c>
      <c r="P37" s="10">
        <v>12.5191087722778</v>
      </c>
      <c r="Q37" s="10">
        <v>0.39901986718177801</v>
      </c>
      <c r="R37" t="s">
        <v>146</v>
      </c>
      <c r="S37" t="s">
        <v>33</v>
      </c>
      <c r="T37" s="21">
        <v>44394</v>
      </c>
      <c r="U37">
        <f t="shared" si="0"/>
        <v>14</v>
      </c>
      <c r="V37" s="32">
        <v>31.510738372802699</v>
      </c>
      <c r="W37">
        <v>31.360666666666663</v>
      </c>
      <c r="X37">
        <v>25.172999999999998</v>
      </c>
      <c r="Y37" s="32">
        <v>11.8032140731812</v>
      </c>
      <c r="Z37">
        <v>24</v>
      </c>
      <c r="AA37">
        <v>2133.691755694857</v>
      </c>
      <c r="AB37">
        <v>2006.8064085758306</v>
      </c>
      <c r="AC37" s="25">
        <v>11.803214073181152</v>
      </c>
      <c r="AD37" s="24">
        <v>24</v>
      </c>
      <c r="AE37" s="25">
        <v>7.9108246705009888</v>
      </c>
      <c r="AF37" s="24">
        <v>530.65883845090195</v>
      </c>
      <c r="AG37" s="24">
        <v>532.66239229218399</v>
      </c>
      <c r="AH37" s="24">
        <v>1883.7637856730373</v>
      </c>
      <c r="AI37" s="24">
        <v>100.62357543599828</v>
      </c>
      <c r="AJ37" s="24">
        <v>22.419072091800494</v>
      </c>
      <c r="AK37" s="24">
        <v>47.339209638414545</v>
      </c>
      <c r="AL37" s="24">
        <v>1.3540449468315185</v>
      </c>
      <c r="AM37" s="24">
        <v>0</v>
      </c>
      <c r="AN37" s="24">
        <v>0</v>
      </c>
      <c r="AO37" s="25">
        <v>14.289185249750094</v>
      </c>
      <c r="AP37" s="26">
        <v>2.4395279228640225</v>
      </c>
      <c r="AQ37" s="26">
        <v>1.5452213493223235</v>
      </c>
      <c r="AR37" s="24">
        <v>539.90672077735144</v>
      </c>
    </row>
    <row r="38" spans="1:44" x14ac:dyDescent="0.35">
      <c r="A38" t="s">
        <v>26</v>
      </c>
      <c r="B38" s="7" t="s">
        <v>48</v>
      </c>
      <c r="C38" s="7" t="s">
        <v>17</v>
      </c>
      <c r="D38" s="8">
        <v>44404.443645833337</v>
      </c>
      <c r="E38" s="9">
        <v>42.3570365</v>
      </c>
      <c r="F38" s="9">
        <v>-70.705650300000002</v>
      </c>
      <c r="G38" s="9">
        <v>2.02</v>
      </c>
      <c r="H38" s="7" t="s">
        <v>46</v>
      </c>
      <c r="I38" s="10">
        <v>43.932575225830099</v>
      </c>
      <c r="J38" s="10">
        <v>8.7379875183105504</v>
      </c>
      <c r="K38" s="10">
        <v>1.7177495956420901</v>
      </c>
      <c r="L38" s="10">
        <v>119.187149047852</v>
      </c>
      <c r="M38" s="10">
        <v>8.2575187683105504</v>
      </c>
      <c r="N38" s="10">
        <v>30.4202365875244</v>
      </c>
      <c r="O38" s="10">
        <v>20.787054061889599</v>
      </c>
      <c r="P38" s="10">
        <v>21.8410835266113</v>
      </c>
      <c r="Q38" s="10">
        <v>1.2231312990188601</v>
      </c>
      <c r="R38" t="s">
        <v>147</v>
      </c>
      <c r="S38" t="s">
        <v>26</v>
      </c>
      <c r="T38" s="21">
        <v>44370</v>
      </c>
      <c r="U38">
        <f t="shared" si="0"/>
        <v>1.7300000000000004</v>
      </c>
      <c r="V38" s="31">
        <v>31.570447921752901</v>
      </c>
      <c r="W38">
        <v>31.494</v>
      </c>
      <c r="X38">
        <v>25.17</v>
      </c>
      <c r="Y38" s="31">
        <v>14.922009468078601</v>
      </c>
      <c r="Z38">
        <v>11.73</v>
      </c>
      <c r="AA38">
        <v>2136.9844281072083</v>
      </c>
      <c r="AB38">
        <v>1937.7720986619665</v>
      </c>
      <c r="AC38" s="25">
        <v>14.922009468078613</v>
      </c>
      <c r="AD38" s="24">
        <v>11.729999542236328</v>
      </c>
      <c r="AE38" s="25">
        <v>8.0381271948416693</v>
      </c>
      <c r="AF38" s="24">
        <v>383.36337763847831</v>
      </c>
      <c r="AG38" s="24">
        <v>384.75412507516921</v>
      </c>
      <c r="AH38" s="24">
        <v>1777.6279498789975</v>
      </c>
      <c r="AI38" s="24">
        <v>145.4645115048182</v>
      </c>
      <c r="AJ38" s="24">
        <v>14.679685973648191</v>
      </c>
      <c r="AK38" s="24">
        <v>65.964950314893983</v>
      </c>
      <c r="AL38" s="24">
        <v>2.4717885968401494</v>
      </c>
      <c r="AM38" s="24">
        <v>0</v>
      </c>
      <c r="AN38" s="24">
        <v>0</v>
      </c>
      <c r="AO38" s="25">
        <v>11.580333191321488</v>
      </c>
      <c r="AP38" s="26">
        <v>3.5396218789905181</v>
      </c>
      <c r="AQ38" s="26">
        <v>2.2565480870402634</v>
      </c>
      <c r="AR38" s="24">
        <v>391.18701871393284</v>
      </c>
    </row>
    <row r="39" spans="1:44" x14ac:dyDescent="0.35">
      <c r="A39" t="s">
        <v>27</v>
      </c>
      <c r="B39" s="7" t="s">
        <v>48</v>
      </c>
      <c r="C39" s="7" t="s">
        <v>18</v>
      </c>
      <c r="D39" s="8">
        <v>44404.513518518521</v>
      </c>
      <c r="E39" s="9">
        <v>42.479961299999999</v>
      </c>
      <c r="F39" s="9">
        <v>-70.616805999999997</v>
      </c>
      <c r="G39" s="9">
        <v>76.02</v>
      </c>
      <c r="H39" s="7" t="s">
        <v>44</v>
      </c>
      <c r="I39" s="10">
        <v>33.213695526122997</v>
      </c>
      <c r="J39" s="10">
        <v>7.6276726722717303</v>
      </c>
      <c r="K39" s="10">
        <v>0.34964221715927102</v>
      </c>
      <c r="L39" s="10">
        <v>78.179649353027301</v>
      </c>
      <c r="M39" s="10">
        <v>7.7955641746520996</v>
      </c>
      <c r="N39" s="10">
        <v>32.401954650878899</v>
      </c>
      <c r="O39" s="10">
        <v>25.3323783874512</v>
      </c>
      <c r="P39" s="10">
        <v>7.3073692321777299</v>
      </c>
      <c r="Q39" s="10">
        <v>1.3671298027038601</v>
      </c>
      <c r="R39" t="s">
        <v>148</v>
      </c>
      <c r="S39" t="s">
        <v>24</v>
      </c>
      <c r="T39" s="21">
        <v>44370</v>
      </c>
      <c r="U39">
        <f t="shared" si="0"/>
        <v>44.6</v>
      </c>
      <c r="V39" s="31">
        <v>32.266525268554702</v>
      </c>
      <c r="W39">
        <v>32.260666666666665</v>
      </c>
      <c r="X39">
        <v>25.228999999999999</v>
      </c>
      <c r="Y39" s="31">
        <v>6.9600501060485804</v>
      </c>
      <c r="Z39">
        <v>54.6</v>
      </c>
      <c r="AA39">
        <v>2189.6671867048258</v>
      </c>
      <c r="AB39">
        <v>2081.0858735386732</v>
      </c>
      <c r="AC39" s="25">
        <v>6.960050106048584</v>
      </c>
      <c r="AD39" s="24">
        <v>54.599998474121094</v>
      </c>
      <c r="AE39" s="25">
        <v>7.9193817236154702</v>
      </c>
      <c r="AF39" s="24">
        <v>515.57213649180255</v>
      </c>
      <c r="AG39" s="24">
        <v>517.64551505566158</v>
      </c>
      <c r="AH39" s="24">
        <v>1966.6496051520644</v>
      </c>
      <c r="AI39" s="24">
        <v>88.953779889335337</v>
      </c>
      <c r="AJ39" s="24">
        <v>25.482542743043066</v>
      </c>
      <c r="AK39" s="24">
        <v>44.266318261786402</v>
      </c>
      <c r="AL39" s="24">
        <v>0.85596403870268289</v>
      </c>
      <c r="AM39" s="24">
        <v>0</v>
      </c>
      <c r="AN39" s="24">
        <v>0</v>
      </c>
      <c r="AO39" s="25">
        <v>15.462897893143221</v>
      </c>
      <c r="AP39" s="26">
        <v>2.1306212896139911</v>
      </c>
      <c r="AQ39" s="26">
        <v>1.3423912110218352</v>
      </c>
      <c r="AR39" s="24">
        <v>522.70465757401382</v>
      </c>
    </row>
    <row r="40" spans="1:44" x14ac:dyDescent="0.35">
      <c r="A40" t="s">
        <v>28</v>
      </c>
      <c r="B40" s="7" t="s">
        <v>48</v>
      </c>
      <c r="C40" s="7" t="s">
        <v>18</v>
      </c>
      <c r="D40" s="8">
        <v>44404.515555555554</v>
      </c>
      <c r="E40" s="9">
        <v>42.479873599999998</v>
      </c>
      <c r="F40" s="9">
        <v>-70.616805999999997</v>
      </c>
      <c r="G40" s="9">
        <v>26.34</v>
      </c>
      <c r="H40" s="7" t="s">
        <v>45</v>
      </c>
      <c r="I40" s="10">
        <v>37.056850433349602</v>
      </c>
      <c r="J40" s="10">
        <v>8.2865161895752006</v>
      </c>
      <c r="K40" s="10">
        <v>0.97028321027755704</v>
      </c>
      <c r="L40" s="10">
        <v>94.402267456054702</v>
      </c>
      <c r="M40" s="10">
        <v>7.9593200683593803</v>
      </c>
      <c r="N40" s="10">
        <v>31.973804473876999</v>
      </c>
      <c r="O40" s="10">
        <v>24.205890655517599</v>
      </c>
      <c r="P40" s="10">
        <v>12.188024520874</v>
      </c>
      <c r="Q40" s="10">
        <v>0.40895122289657598</v>
      </c>
      <c r="R40" t="s">
        <v>149</v>
      </c>
      <c r="S40" t="s">
        <v>25</v>
      </c>
      <c r="T40" s="21">
        <v>44370</v>
      </c>
      <c r="U40">
        <f t="shared" si="0"/>
        <v>23.36</v>
      </c>
      <c r="V40" s="31">
        <v>32.298500061035199</v>
      </c>
      <c r="W40">
        <v>32.260666666666665</v>
      </c>
      <c r="X40">
        <v>25.268000000000001</v>
      </c>
      <c r="Y40" s="31">
        <v>9.6168346405029297</v>
      </c>
      <c r="Z40">
        <v>33.36</v>
      </c>
      <c r="AA40">
        <v>2196.1624584240235</v>
      </c>
      <c r="AB40">
        <v>2024.347417480011</v>
      </c>
      <c r="AC40" s="25">
        <v>9.6168346405029297</v>
      </c>
      <c r="AD40" s="24">
        <v>33.360000610351563</v>
      </c>
      <c r="AE40" s="25">
        <v>8.043427293005573</v>
      </c>
      <c r="AF40" s="24">
        <v>381.233654488338</v>
      </c>
      <c r="AG40" s="24">
        <v>382.71438993746079</v>
      </c>
      <c r="AH40" s="24">
        <v>1880.2685990826485</v>
      </c>
      <c r="AI40" s="24">
        <v>126.86714118320566</v>
      </c>
      <c r="AJ40" s="24">
        <v>17.211687966577202</v>
      </c>
      <c r="AK40" s="24">
        <v>60.672053608917437</v>
      </c>
      <c r="AL40" s="24">
        <v>1.4965185865003219</v>
      </c>
      <c r="AM40" s="24">
        <v>0</v>
      </c>
      <c r="AN40" s="24">
        <v>0</v>
      </c>
      <c r="AO40" s="25">
        <v>12.766308543812766</v>
      </c>
      <c r="AP40" s="26">
        <v>3.0520726093316859</v>
      </c>
      <c r="AQ40" s="26">
        <v>1.9303713150159958</v>
      </c>
      <c r="AR40" s="24">
        <v>387.20327930169287</v>
      </c>
    </row>
    <row r="41" spans="1:44" x14ac:dyDescent="0.35">
      <c r="A41" t="s">
        <v>29</v>
      </c>
      <c r="B41" s="7" t="s">
        <v>48</v>
      </c>
      <c r="C41" s="7" t="s">
        <v>18</v>
      </c>
      <c r="D41" s="8">
        <v>44404.515555555554</v>
      </c>
      <c r="E41" s="9">
        <v>42.479873599999998</v>
      </c>
      <c r="F41" s="9">
        <v>-70.616805999999997</v>
      </c>
      <c r="G41" s="9">
        <v>26.34</v>
      </c>
      <c r="H41" s="7" t="s">
        <v>45</v>
      </c>
      <c r="I41" s="10">
        <v>37.056850433349602</v>
      </c>
      <c r="J41" s="10">
        <v>8.2865161895752006</v>
      </c>
      <c r="K41" s="10">
        <v>0.97028321027755704</v>
      </c>
      <c r="L41" s="10">
        <v>94.402267456054702</v>
      </c>
      <c r="M41" s="10">
        <v>7.9593200683593803</v>
      </c>
      <c r="N41" s="10">
        <v>31.973804473876999</v>
      </c>
      <c r="O41" s="10">
        <v>24.205890655517599</v>
      </c>
      <c r="P41" s="10">
        <v>12.188024520874</v>
      </c>
      <c r="Q41" s="10">
        <v>0.40895122289657598</v>
      </c>
      <c r="R41" t="s">
        <v>150</v>
      </c>
      <c r="S41" t="s">
        <v>25</v>
      </c>
      <c r="T41" s="21">
        <v>44394</v>
      </c>
      <c r="U41">
        <f t="shared" si="0"/>
        <v>23.57</v>
      </c>
      <c r="V41" s="32">
        <v>31.920093536376999</v>
      </c>
      <c r="W41">
        <v>31.494</v>
      </c>
      <c r="X41">
        <v>25.257999000000002</v>
      </c>
      <c r="Y41" s="32">
        <v>12.5191087722778</v>
      </c>
      <c r="Z41">
        <v>33.57</v>
      </c>
      <c r="AA41">
        <v>2125.2248837773827</v>
      </c>
      <c r="AB41">
        <v>1963.5843136049209</v>
      </c>
      <c r="AC41" s="25">
        <v>12.519108772277832</v>
      </c>
      <c r="AD41" s="24">
        <v>33.569999694824219</v>
      </c>
      <c r="AE41" s="25">
        <v>7.9895204029493803</v>
      </c>
      <c r="AF41" s="24">
        <v>430.89161641687679</v>
      </c>
      <c r="AG41" s="24">
        <v>432.50356442283925</v>
      </c>
      <c r="AH41" s="24">
        <v>1824.8979382621833</v>
      </c>
      <c r="AI41" s="24">
        <v>120.90727340580568</v>
      </c>
      <c r="AJ41" s="24">
        <v>17.779239336873772</v>
      </c>
      <c r="AK41" s="24">
        <v>56.774408806108056</v>
      </c>
      <c r="AL41" s="24">
        <v>1.7483419853959448</v>
      </c>
      <c r="AM41" s="24">
        <v>0</v>
      </c>
      <c r="AN41" s="24">
        <v>0</v>
      </c>
      <c r="AO41" s="25">
        <v>12.846084445064298</v>
      </c>
      <c r="AP41" s="26">
        <v>2.9253418946599741</v>
      </c>
      <c r="AQ41" s="26">
        <v>1.8563264694925383</v>
      </c>
      <c r="AR41" s="24">
        <v>438.6733128442832</v>
      </c>
    </row>
    <row r="42" spans="1:44" x14ac:dyDescent="0.35">
      <c r="A42" t="s">
        <v>30</v>
      </c>
      <c r="B42" s="7" t="s">
        <v>48</v>
      </c>
      <c r="C42" s="7" t="s">
        <v>18</v>
      </c>
      <c r="D42" s="8">
        <v>44404.517268518517</v>
      </c>
      <c r="E42" s="9">
        <v>42.479854500000002</v>
      </c>
      <c r="F42" s="9">
        <v>-70.616783100000006</v>
      </c>
      <c r="G42" s="9">
        <v>1.78</v>
      </c>
      <c r="H42" s="7" t="s">
        <v>46</v>
      </c>
      <c r="I42" s="10">
        <v>41.999710083007798</v>
      </c>
      <c r="J42" s="10">
        <v>9.2876214981079102</v>
      </c>
      <c r="K42" s="10">
        <v>2.49464988708496</v>
      </c>
      <c r="L42" s="10">
        <v>121.83742523193401</v>
      </c>
      <c r="M42" s="10">
        <v>8.1848497390747106</v>
      </c>
      <c r="N42" s="10">
        <v>30.396377563476602</v>
      </c>
      <c r="O42" s="10">
        <v>21.323562622070298</v>
      </c>
      <c r="P42" s="10">
        <v>19.733684539794901</v>
      </c>
      <c r="Q42" s="10">
        <v>2.4065303802490199</v>
      </c>
      <c r="R42" t="s">
        <v>151</v>
      </c>
      <c r="S42" t="s">
        <v>26</v>
      </c>
      <c r="T42" s="21">
        <v>44394</v>
      </c>
      <c r="U42">
        <f t="shared" si="0"/>
        <v>2.0199999999999996</v>
      </c>
      <c r="V42" s="32">
        <v>30.4202365875244</v>
      </c>
      <c r="W42">
        <v>30.560666666666673</v>
      </c>
      <c r="X42">
        <v>25.25</v>
      </c>
      <c r="Y42" s="32">
        <v>21.8410835266113</v>
      </c>
      <c r="Z42">
        <v>12.02</v>
      </c>
      <c r="AA42">
        <v>2057.1996728754057</v>
      </c>
      <c r="AB42">
        <v>1805.8665360167884</v>
      </c>
      <c r="AC42" s="25">
        <v>21.841083526611328</v>
      </c>
      <c r="AD42" s="24">
        <v>12.020000457763672</v>
      </c>
      <c r="AE42" s="25">
        <v>8.0608635646897024</v>
      </c>
      <c r="AF42" s="24">
        <v>346.56171942023883</v>
      </c>
      <c r="AG42" s="24">
        <v>347.71449082418059</v>
      </c>
      <c r="AH42" s="24">
        <v>1614.743475624304</v>
      </c>
      <c r="AI42" s="24">
        <v>180.18510657087472</v>
      </c>
      <c r="AJ42" s="24">
        <v>10.938020613058402</v>
      </c>
      <c r="AK42" s="24">
        <v>77.186055429753068</v>
      </c>
      <c r="AL42" s="24">
        <v>4.9087292812224703</v>
      </c>
      <c r="AM42" s="24">
        <v>0</v>
      </c>
      <c r="AN42" s="24">
        <v>0</v>
      </c>
      <c r="AO42" s="25">
        <v>9.9360091486714825</v>
      </c>
      <c r="AP42" s="26">
        <v>4.4552254288971112</v>
      </c>
      <c r="AQ42" s="26">
        <v>2.8805778788455072</v>
      </c>
      <c r="AR42" s="24">
        <v>356.77531145744229</v>
      </c>
    </row>
    <row r="43" spans="1:44" x14ac:dyDescent="0.35">
      <c r="A43" t="s">
        <v>31</v>
      </c>
      <c r="B43" s="7" t="s">
        <v>48</v>
      </c>
      <c r="C43" s="7" t="s">
        <v>19</v>
      </c>
      <c r="D43" s="8">
        <v>44404.569537037038</v>
      </c>
      <c r="E43" s="9">
        <v>42.419860800000002</v>
      </c>
      <c r="F43" s="9">
        <v>-70.864852900000002</v>
      </c>
      <c r="G43" s="9">
        <v>30.09</v>
      </c>
      <c r="H43" s="7" t="s">
        <v>44</v>
      </c>
      <c r="I43" s="10">
        <v>34.968212127685497</v>
      </c>
      <c r="J43" s="10">
        <v>7.3754110336303702</v>
      </c>
      <c r="K43" s="10">
        <v>0.54361039400100697</v>
      </c>
      <c r="L43" s="10">
        <v>79.628219604492202</v>
      </c>
      <c r="M43" s="10">
        <v>7.83567571640015</v>
      </c>
      <c r="N43" s="10">
        <v>32.094448089599602</v>
      </c>
      <c r="O43" s="10">
        <v>24.7367134094238</v>
      </c>
      <c r="P43" s="10">
        <v>9.6824779510497994</v>
      </c>
      <c r="Q43" s="10">
        <v>0.67465102672576904</v>
      </c>
      <c r="R43" t="s">
        <v>152</v>
      </c>
      <c r="S43" t="s">
        <v>24</v>
      </c>
      <c r="T43" s="21">
        <v>44394</v>
      </c>
      <c r="U43">
        <f t="shared" si="0"/>
        <v>46.9</v>
      </c>
      <c r="V43" s="32">
        <v>32.212856292724602</v>
      </c>
      <c r="W43">
        <v>32.160666666666671</v>
      </c>
      <c r="X43">
        <v>25.210999999999999</v>
      </c>
      <c r="Y43" s="32">
        <v>8.5952644348144496</v>
      </c>
      <c r="Z43">
        <v>56.9</v>
      </c>
      <c r="AA43">
        <v>2187.5254484183729</v>
      </c>
      <c r="AB43">
        <v>2092.9177329087729</v>
      </c>
      <c r="AC43" s="25">
        <v>8.5952644348144531</v>
      </c>
      <c r="AD43" s="24">
        <v>56.900001525878906</v>
      </c>
      <c r="AE43" s="25">
        <v>7.8526702950227127</v>
      </c>
      <c r="AF43" s="24">
        <v>615.96178573614498</v>
      </c>
      <c r="AG43" s="24">
        <v>618.38631268158611</v>
      </c>
      <c r="AH43" s="24">
        <v>1981.7282936905406</v>
      </c>
      <c r="AI43" s="24">
        <v>82.392255149383288</v>
      </c>
      <c r="AJ43" s="24">
        <v>28.797133763077984</v>
      </c>
      <c r="AK43" s="24">
        <v>40.158063760660802</v>
      </c>
      <c r="AL43" s="24">
        <v>0.86881010352319288</v>
      </c>
      <c r="AM43" s="24">
        <v>0</v>
      </c>
      <c r="AN43" s="24">
        <v>0</v>
      </c>
      <c r="AO43" s="25">
        <v>15.988373803405407</v>
      </c>
      <c r="AP43" s="26">
        <v>1.9740478557039238</v>
      </c>
      <c r="AQ43" s="26">
        <v>1.2465261791687019</v>
      </c>
      <c r="AR43" s="24">
        <v>625.15131278163437</v>
      </c>
    </row>
    <row r="44" spans="1:44" x14ac:dyDescent="0.35">
      <c r="A44" t="s">
        <v>32</v>
      </c>
      <c r="B44" s="7" t="s">
        <v>48</v>
      </c>
      <c r="C44" s="7" t="s">
        <v>19</v>
      </c>
      <c r="D44" s="8">
        <v>44404.571076388886</v>
      </c>
      <c r="E44" s="9">
        <v>42.4200363</v>
      </c>
      <c r="F44" s="9">
        <v>-70.865005400000001</v>
      </c>
      <c r="G44" s="9">
        <v>14</v>
      </c>
      <c r="H44" s="7" t="s">
        <v>45</v>
      </c>
      <c r="I44" s="10">
        <v>36.231006622314503</v>
      </c>
      <c r="J44" s="10">
        <v>7.1996793746948198</v>
      </c>
      <c r="K44" s="10">
        <v>0.85809153318405196</v>
      </c>
      <c r="L44" s="10">
        <v>81.114326477050795</v>
      </c>
      <c r="M44" s="10">
        <v>7.8243217468261701</v>
      </c>
      <c r="N44" s="10">
        <v>31.510738372802699</v>
      </c>
      <c r="O44" s="10">
        <v>23.917396545410199</v>
      </c>
      <c r="P44" s="10">
        <v>11.8032140731812</v>
      </c>
      <c r="Q44" s="10">
        <v>0.61650556325912498</v>
      </c>
      <c r="R44" t="s">
        <v>153</v>
      </c>
      <c r="S44" t="s">
        <v>23</v>
      </c>
      <c r="T44" s="21">
        <v>44370</v>
      </c>
      <c r="U44">
        <f t="shared" si="0"/>
        <v>1.6300000000000008</v>
      </c>
      <c r="V44" s="31">
        <v>31.3679504394531</v>
      </c>
      <c r="W44">
        <v>31.460666666666668</v>
      </c>
      <c r="X44">
        <v>25.224001000000001</v>
      </c>
      <c r="Y44" s="31">
        <v>16.5427341461182</v>
      </c>
      <c r="Z44">
        <v>11.63</v>
      </c>
      <c r="AA44">
        <v>2122.6727976182938</v>
      </c>
      <c r="AB44">
        <v>1922.5081743769219</v>
      </c>
      <c r="AC44" s="25">
        <v>16.542734146118164</v>
      </c>
      <c r="AD44" s="24">
        <v>11.630000114440918</v>
      </c>
      <c r="AE44" s="25">
        <v>8.0165376763254237</v>
      </c>
      <c r="AF44" s="24">
        <v>403.95213437510131</v>
      </c>
      <c r="AG44" s="24">
        <v>405.38776743383102</v>
      </c>
      <c r="AH44" s="24">
        <v>1761.2558718666012</v>
      </c>
      <c r="AI44" s="24">
        <v>146.51603242093643</v>
      </c>
      <c r="AJ44" s="24">
        <v>14.73633173326586</v>
      </c>
      <c r="AK44" s="24">
        <v>65.646394178907542</v>
      </c>
      <c r="AL44" s="24">
        <v>2.7482266793220984</v>
      </c>
      <c r="AM44" s="24">
        <v>0</v>
      </c>
      <c r="AN44" s="24">
        <v>0</v>
      </c>
      <c r="AO44" s="25">
        <v>11.469652224107364</v>
      </c>
      <c r="AP44" s="26">
        <v>3.5718602487616717</v>
      </c>
      <c r="AQ44" s="26">
        <v>2.2850474222206545</v>
      </c>
      <c r="AR44" s="24">
        <v>412.92085412117564</v>
      </c>
    </row>
    <row r="45" spans="1:44" x14ac:dyDescent="0.35">
      <c r="A45" t="s">
        <v>33</v>
      </c>
      <c r="B45" s="7" t="s">
        <v>48</v>
      </c>
      <c r="C45" s="7" t="s">
        <v>19</v>
      </c>
      <c r="D45" s="8">
        <v>44404.571076388886</v>
      </c>
      <c r="E45" s="9">
        <v>42.4200363</v>
      </c>
      <c r="F45" s="9">
        <v>-70.865005400000001</v>
      </c>
      <c r="G45" s="9">
        <v>14</v>
      </c>
      <c r="H45" s="7" t="s">
        <v>45</v>
      </c>
      <c r="I45" s="10">
        <v>36.231006622314503</v>
      </c>
      <c r="J45" s="10">
        <v>7.1996793746948198</v>
      </c>
      <c r="K45" s="10">
        <v>0.85809153318405196</v>
      </c>
      <c r="L45" s="10">
        <v>81.114326477050795</v>
      </c>
      <c r="M45" s="10">
        <v>7.8243217468261701</v>
      </c>
      <c r="N45" s="10">
        <v>31.510738372802699</v>
      </c>
      <c r="O45" s="10">
        <v>23.917396545410199</v>
      </c>
      <c r="P45" s="10">
        <v>11.8032140731812</v>
      </c>
      <c r="Q45" s="10">
        <v>0.61650556325912498</v>
      </c>
      <c r="R45" t="s">
        <v>154</v>
      </c>
      <c r="S45" t="s">
        <v>21</v>
      </c>
      <c r="T45" s="21">
        <v>44370</v>
      </c>
      <c r="U45">
        <f t="shared" si="0"/>
        <v>29.47</v>
      </c>
      <c r="V45" s="31">
        <v>32.1697998046875</v>
      </c>
      <c r="W45">
        <v>32.160666666666671</v>
      </c>
      <c r="X45">
        <v>25.294001000000002</v>
      </c>
      <c r="Y45" s="31">
        <v>8.1846790313720703</v>
      </c>
      <c r="Z45">
        <v>39.47</v>
      </c>
      <c r="AA45">
        <v>2183.6031032828091</v>
      </c>
      <c r="AB45">
        <v>2055.5910127430511</v>
      </c>
      <c r="AC45" s="25">
        <v>8.1846790313720703</v>
      </c>
      <c r="AD45" s="24">
        <v>39.470001220703125</v>
      </c>
      <c r="AE45" s="25">
        <v>7.9569520789171122</v>
      </c>
      <c r="AF45" s="24">
        <v>471.49532578752837</v>
      </c>
      <c r="AG45" s="24">
        <v>473.3612055725938</v>
      </c>
      <c r="AH45" s="24">
        <v>1932.9904720275365</v>
      </c>
      <c r="AI45" s="24">
        <v>100.24731458037751</v>
      </c>
      <c r="AJ45" s="24">
        <v>22.353185696430369</v>
      </c>
      <c r="AK45" s="24">
        <v>49.072037620239563</v>
      </c>
      <c r="AL45" s="24">
        <v>1.0572225295708615</v>
      </c>
      <c r="AM45" s="24">
        <v>0</v>
      </c>
      <c r="AN45" s="24">
        <v>0</v>
      </c>
      <c r="AO45" s="25">
        <v>14.516879292248841</v>
      </c>
      <c r="AP45" s="26">
        <v>2.4096014423223453</v>
      </c>
      <c r="AQ45" s="26">
        <v>1.5202709154198415</v>
      </c>
      <c r="AR45" s="24">
        <v>478.39583234496706</v>
      </c>
    </row>
    <row r="46" spans="1:44" x14ac:dyDescent="0.35">
      <c r="A46" t="s">
        <v>34</v>
      </c>
      <c r="B46" s="7" t="s">
        <v>48</v>
      </c>
      <c r="C46" s="7" t="s">
        <v>19</v>
      </c>
      <c r="D46" s="8">
        <v>44404.572453703702</v>
      </c>
      <c r="E46" s="9">
        <v>42.4201622</v>
      </c>
      <c r="F46" s="9">
        <v>-70.865112300000007</v>
      </c>
      <c r="G46" s="9">
        <v>1.71</v>
      </c>
      <c r="H46" s="7" t="s">
        <v>46</v>
      </c>
      <c r="I46" s="10">
        <v>40.9653930664063</v>
      </c>
      <c r="J46" s="10">
        <v>8.18475437164307</v>
      </c>
      <c r="K46" s="10">
        <v>5.2697663307189897</v>
      </c>
      <c r="L46" s="10">
        <v>105.34765625</v>
      </c>
      <c r="M46" s="10">
        <v>8.0338354110717791</v>
      </c>
      <c r="N46" s="10">
        <v>30.251529693603501</v>
      </c>
      <c r="O46" s="10">
        <v>21.452978134155298</v>
      </c>
      <c r="P46" s="10">
        <v>18.773841857910199</v>
      </c>
      <c r="Q46" s="10">
        <v>2.2455575466156001</v>
      </c>
      <c r="R46" t="s">
        <v>155</v>
      </c>
      <c r="S46" t="s">
        <v>22</v>
      </c>
      <c r="T46" s="21">
        <v>44370</v>
      </c>
      <c r="U46">
        <f t="shared" si="0"/>
        <v>13.280000000000001</v>
      </c>
      <c r="V46" s="31">
        <v>31.7198886871338</v>
      </c>
      <c r="W46">
        <v>31.760666666666669</v>
      </c>
      <c r="X46">
        <v>25.289000000000001</v>
      </c>
      <c r="Y46" s="31">
        <v>13.081823348999</v>
      </c>
      <c r="Z46">
        <v>23.28</v>
      </c>
      <c r="AA46">
        <v>2152.0159191722832</v>
      </c>
      <c r="AB46">
        <v>1975.7129230434448</v>
      </c>
      <c r="AC46" s="25">
        <v>13.081823348999023</v>
      </c>
      <c r="AD46" s="24">
        <v>23.280000686645508</v>
      </c>
      <c r="AE46" s="25">
        <v>8.0095539413630874</v>
      </c>
      <c r="AF46" s="24">
        <v>414.22874298289776</v>
      </c>
      <c r="AG46" s="24">
        <v>415.76720099545378</v>
      </c>
      <c r="AH46" s="24">
        <v>1828.3107705433094</v>
      </c>
      <c r="AI46" s="24">
        <v>130.63672299554401</v>
      </c>
      <c r="AJ46" s="24">
        <v>16.765338524583115</v>
      </c>
      <c r="AK46" s="24">
        <v>60.498541592721999</v>
      </c>
      <c r="AL46" s="24">
        <v>1.9431324444587539</v>
      </c>
      <c r="AM46" s="24">
        <v>0</v>
      </c>
      <c r="AN46" s="24">
        <v>0</v>
      </c>
      <c r="AO46" s="25">
        <v>12.387366718752114</v>
      </c>
      <c r="AP46" s="26">
        <v>3.1626858011002237</v>
      </c>
      <c r="AQ46" s="26">
        <v>2.0102924841912229</v>
      </c>
      <c r="AR46" s="24">
        <v>421.92339449143753</v>
      </c>
    </row>
    <row r="47" spans="1:44" x14ac:dyDescent="0.35">
      <c r="A47" t="s">
        <v>37</v>
      </c>
      <c r="B47"/>
      <c r="C47"/>
      <c r="D47" s="8">
        <v>44358</v>
      </c>
      <c r="E47"/>
      <c r="F47"/>
      <c r="G47" s="11">
        <v>1</v>
      </c>
      <c r="H47"/>
      <c r="I47"/>
      <c r="J47"/>
      <c r="K47"/>
      <c r="L47"/>
      <c r="M47"/>
      <c r="N47" s="12">
        <v>24.16</v>
      </c>
      <c r="O47"/>
      <c r="P47" s="12">
        <v>19.399999999999999</v>
      </c>
      <c r="Q47"/>
      <c r="R47" t="s">
        <v>156</v>
      </c>
      <c r="S47" t="s">
        <v>22</v>
      </c>
      <c r="T47" s="21">
        <v>44394</v>
      </c>
      <c r="U47">
        <f t="shared" si="0"/>
        <v>13.29</v>
      </c>
      <c r="V47" s="32">
        <v>31.3125400543213</v>
      </c>
      <c r="W47">
        <v>31.527333333333335</v>
      </c>
      <c r="X47">
        <v>25.374001</v>
      </c>
      <c r="Y47" s="32">
        <v>16.800390243530298</v>
      </c>
      <c r="Z47">
        <v>23.29</v>
      </c>
      <c r="AA47">
        <v>2127.0707595036474</v>
      </c>
      <c r="AB47">
        <v>1931.3181832548198</v>
      </c>
      <c r="AC47" s="25">
        <v>16.800390243530273</v>
      </c>
      <c r="AD47" s="24">
        <v>23.280000686645508</v>
      </c>
      <c r="AE47" s="25">
        <v>8.0006773683137347</v>
      </c>
      <c r="AF47" s="24">
        <v>421.72628691304323</v>
      </c>
      <c r="AG47" s="24">
        <v>423.22022007698831</v>
      </c>
      <c r="AH47" s="24">
        <v>1772.0717951823915</v>
      </c>
      <c r="AI47" s="24">
        <v>143.9838848212076</v>
      </c>
      <c r="AJ47" s="24">
        <v>15.262518327101336</v>
      </c>
      <c r="AK47" s="24">
        <v>64.320074789146815</v>
      </c>
      <c r="AL47" s="24">
        <v>2.7214546679268361</v>
      </c>
      <c r="AM47" s="24">
        <v>0</v>
      </c>
      <c r="AN47" s="24">
        <v>0</v>
      </c>
      <c r="AO47" s="25">
        <v>11.60379964532107</v>
      </c>
      <c r="AP47" s="26">
        <v>3.5028816278528194</v>
      </c>
      <c r="AQ47" s="26">
        <v>2.2429397034993772</v>
      </c>
      <c r="AR47" s="24">
        <v>431.21671251901506</v>
      </c>
    </row>
    <row r="48" spans="1:44" x14ac:dyDescent="0.35">
      <c r="A48" t="s">
        <v>38</v>
      </c>
      <c r="B48"/>
      <c r="C48"/>
      <c r="D48" s="8">
        <v>44358</v>
      </c>
      <c r="E48"/>
      <c r="F48"/>
      <c r="G48" s="11">
        <v>1</v>
      </c>
      <c r="H48"/>
      <c r="I48"/>
      <c r="J48"/>
      <c r="K48"/>
      <c r="L48"/>
      <c r="M48"/>
      <c r="N48" s="12">
        <v>24.16</v>
      </c>
      <c r="O48"/>
      <c r="P48" s="12">
        <v>19.399999999999999</v>
      </c>
      <c r="Q48"/>
      <c r="R48" t="s">
        <v>157</v>
      </c>
      <c r="S48" t="s">
        <v>23</v>
      </c>
      <c r="T48" s="21">
        <v>44394</v>
      </c>
      <c r="U48">
        <f t="shared" si="0"/>
        <v>2.1999999999999993</v>
      </c>
      <c r="V48" s="32">
        <v>30.693523406982401</v>
      </c>
      <c r="W48">
        <v>30.927333333333337</v>
      </c>
      <c r="X48">
        <v>25.358000000000001</v>
      </c>
      <c r="Y48" s="32">
        <v>20.815656661987301</v>
      </c>
      <c r="Z48">
        <v>12.2</v>
      </c>
      <c r="AA48">
        <v>2082.6503426479326</v>
      </c>
      <c r="AB48">
        <v>1828.7814401120581</v>
      </c>
      <c r="AC48" s="25">
        <v>20.815656661987305</v>
      </c>
      <c r="AD48" s="24">
        <v>12.199999809265137</v>
      </c>
      <c r="AE48" s="25">
        <v>8.0728074989902954</v>
      </c>
      <c r="AF48" s="24">
        <v>339.19626567737066</v>
      </c>
      <c r="AG48" s="24">
        <v>340.33895575914948</v>
      </c>
      <c r="AH48" s="24">
        <v>1635.9902802853171</v>
      </c>
      <c r="AI48" s="24">
        <v>181.80440616561506</v>
      </c>
      <c r="AJ48" s="24">
        <v>10.986759059753359</v>
      </c>
      <c r="AK48" s="24">
        <v>78.433678207439272</v>
      </c>
      <c r="AL48" s="24">
        <v>4.6261782178840631</v>
      </c>
      <c r="AM48" s="24">
        <v>0</v>
      </c>
      <c r="AN48" s="24">
        <v>0</v>
      </c>
      <c r="AO48" s="25">
        <v>9.9619501773613717</v>
      </c>
      <c r="AP48" s="26">
        <v>4.4749331368884997</v>
      </c>
      <c r="AQ48" s="26">
        <v>2.8885921149299363</v>
      </c>
      <c r="AR48" s="24">
        <v>348.65222880226457</v>
      </c>
    </row>
    <row r="49" spans="1:45" x14ac:dyDescent="0.35">
      <c r="A49" t="s">
        <v>39</v>
      </c>
      <c r="B49"/>
      <c r="C49"/>
      <c r="D49" s="8">
        <v>44358</v>
      </c>
      <c r="E49"/>
      <c r="F49"/>
      <c r="G49" s="11">
        <v>3</v>
      </c>
      <c r="H49"/>
      <c r="I49"/>
      <c r="J49"/>
      <c r="K49"/>
      <c r="L49"/>
      <c r="M49"/>
      <c r="N49" s="12">
        <v>24.03</v>
      </c>
      <c r="O49"/>
      <c r="P49" s="12">
        <v>19.399999999999999</v>
      </c>
      <c r="Q49"/>
      <c r="R49" t="s">
        <v>158</v>
      </c>
      <c r="S49" t="s">
        <v>21</v>
      </c>
      <c r="T49" s="21">
        <v>44394</v>
      </c>
      <c r="U49">
        <f t="shared" si="0"/>
        <v>28.15</v>
      </c>
      <c r="V49" s="32">
        <v>32.099300384521499</v>
      </c>
      <c r="W49">
        <v>32.060666666666677</v>
      </c>
      <c r="X49">
        <v>25.304001</v>
      </c>
      <c r="Y49" s="32">
        <v>10.001736640930201</v>
      </c>
      <c r="Z49">
        <v>38.15</v>
      </c>
      <c r="AA49">
        <v>2176.6304803392868</v>
      </c>
      <c r="AB49">
        <v>2053.7357404477057</v>
      </c>
      <c r="AC49" s="25">
        <v>10.001736640930176</v>
      </c>
      <c r="AD49" s="24">
        <v>38.150001525878906</v>
      </c>
      <c r="AE49" s="25">
        <v>7.915249393098728</v>
      </c>
      <c r="AF49" s="24">
        <v>528.13250255425623</v>
      </c>
      <c r="AG49" s="24">
        <v>530.17356032133091</v>
      </c>
      <c r="AH49" s="24">
        <v>1931.9327355479313</v>
      </c>
      <c r="AI49" s="24">
        <v>98.23501637768446</v>
      </c>
      <c r="AJ49" s="24">
        <v>23.568025810094582</v>
      </c>
      <c r="AK49" s="24">
        <v>47.084582904318566</v>
      </c>
      <c r="AL49" s="24">
        <v>1.1553363219087975</v>
      </c>
      <c r="AM49" s="24">
        <v>0</v>
      </c>
      <c r="AN49" s="24">
        <v>0</v>
      </c>
      <c r="AO49" s="25">
        <v>14.629960089109804</v>
      </c>
      <c r="AP49" s="26">
        <v>2.3640909498641314</v>
      </c>
      <c r="AQ49" s="26">
        <v>1.4955674053895789</v>
      </c>
      <c r="AR49" s="24">
        <v>536.55738721841226</v>
      </c>
    </row>
    <row r="50" spans="1:45" x14ac:dyDescent="0.35">
      <c r="A50" t="s">
        <v>40</v>
      </c>
      <c r="B50"/>
      <c r="C50"/>
      <c r="D50" s="8">
        <v>44365</v>
      </c>
      <c r="E50"/>
      <c r="F50"/>
      <c r="G50" s="11">
        <v>2</v>
      </c>
      <c r="H50"/>
      <c r="I50"/>
      <c r="J50"/>
      <c r="K50"/>
      <c r="L50"/>
      <c r="M50"/>
      <c r="N50" s="12">
        <v>29.9</v>
      </c>
      <c r="O50"/>
      <c r="P50" s="12">
        <v>20.99</v>
      </c>
      <c r="Q50"/>
      <c r="R50" t="s">
        <v>159</v>
      </c>
      <c r="S50" t="s">
        <v>30</v>
      </c>
      <c r="T50" s="21">
        <v>44370</v>
      </c>
      <c r="U50">
        <f t="shared" si="0"/>
        <v>2</v>
      </c>
      <c r="V50" s="31">
        <v>31.697078704833999</v>
      </c>
      <c r="W50">
        <v>31.760666666666669</v>
      </c>
      <c r="X50">
        <v>25.26</v>
      </c>
      <c r="Y50" s="31">
        <v>14.4788913726807</v>
      </c>
      <c r="Z50">
        <v>12</v>
      </c>
      <c r="AA50">
        <v>2146.3456539624653</v>
      </c>
      <c r="AB50">
        <v>1945.2377945198991</v>
      </c>
      <c r="AC50" s="25">
        <v>14.478891372680664</v>
      </c>
      <c r="AD50" s="24">
        <v>12</v>
      </c>
      <c r="AE50" s="25">
        <v>8.0447119782092358</v>
      </c>
      <c r="AF50" s="24">
        <v>377.36223739265228</v>
      </c>
      <c r="AG50" s="24">
        <v>378.73896104407453</v>
      </c>
      <c r="AH50" s="24">
        <v>1784.1596725147247</v>
      </c>
      <c r="AI50" s="24">
        <v>146.45307836677455</v>
      </c>
      <c r="AJ50" s="24">
        <v>14.624994649404046</v>
      </c>
      <c r="AK50" s="24">
        <v>66.874349000337361</v>
      </c>
      <c r="AL50" s="24">
        <v>2.4148142115775997</v>
      </c>
      <c r="AM50" s="24">
        <v>0</v>
      </c>
      <c r="AN50" s="24">
        <v>0</v>
      </c>
      <c r="AO50" s="25">
        <v>11.552505738262951</v>
      </c>
      <c r="AP50" s="26">
        <v>3.556263691960222</v>
      </c>
      <c r="AQ50" s="26">
        <v>2.2666110847404224</v>
      </c>
      <c r="AR50" s="24">
        <v>384.88888958751369</v>
      </c>
    </row>
    <row r="51" spans="1:45" x14ac:dyDescent="0.35">
      <c r="A51" t="s">
        <v>41</v>
      </c>
      <c r="B51"/>
      <c r="C51"/>
      <c r="D51" s="8">
        <v>44365</v>
      </c>
      <c r="E51"/>
      <c r="F51"/>
      <c r="G51" s="11">
        <v>2</v>
      </c>
      <c r="H51"/>
      <c r="I51"/>
      <c r="J51"/>
      <c r="K51"/>
      <c r="L51"/>
      <c r="M51"/>
      <c r="N51" s="12">
        <v>29.9</v>
      </c>
      <c r="O51"/>
      <c r="P51" s="12">
        <v>20.99</v>
      </c>
      <c r="Q51"/>
      <c r="R51" t="s">
        <v>160</v>
      </c>
      <c r="S51" t="s">
        <v>27</v>
      </c>
      <c r="T51" s="21">
        <v>44370</v>
      </c>
      <c r="U51">
        <f t="shared" si="0"/>
        <v>78.33</v>
      </c>
      <c r="V51" s="31">
        <v>32.480873107910199</v>
      </c>
      <c r="W51">
        <v>32.36066666666666</v>
      </c>
      <c r="X51">
        <v>25.34</v>
      </c>
      <c r="Y51" s="31">
        <v>6.3087358474731401</v>
      </c>
      <c r="Z51">
        <v>88.33</v>
      </c>
      <c r="AA51">
        <v>2199.8124479992157</v>
      </c>
      <c r="AB51">
        <v>2087.0393988641554</v>
      </c>
      <c r="AC51" s="25">
        <v>6.3087358474731445</v>
      </c>
      <c r="AD51" s="24">
        <v>88.330001831054688</v>
      </c>
      <c r="AE51" s="25">
        <v>7.9388403940028365</v>
      </c>
      <c r="AF51" s="24">
        <v>488.86048556238114</v>
      </c>
      <c r="AG51" s="24">
        <v>490.84339458065193</v>
      </c>
      <c r="AH51" s="24">
        <v>1971.3035626984129</v>
      </c>
      <c r="AI51" s="24">
        <v>91.030319174184228</v>
      </c>
      <c r="AJ51" s="24">
        <v>24.705525470075305</v>
      </c>
      <c r="AK51" s="24">
        <v>45.620417450077916</v>
      </c>
      <c r="AL51" s="24">
        <v>0.8396524230277852</v>
      </c>
      <c r="AM51" s="24">
        <v>0</v>
      </c>
      <c r="AN51" s="24">
        <v>0</v>
      </c>
      <c r="AO51" s="25">
        <v>15.33612559570925</v>
      </c>
      <c r="AP51" s="26">
        <v>2.1649310082285189</v>
      </c>
      <c r="AQ51" s="26">
        <v>1.3636537331264971</v>
      </c>
      <c r="AR51" s="24">
        <v>495.42804620996077</v>
      </c>
    </row>
    <row r="52" spans="1:45" x14ac:dyDescent="0.35">
      <c r="A52" t="s">
        <v>36</v>
      </c>
      <c r="B52"/>
      <c r="C52"/>
      <c r="D52" s="8">
        <v>44365</v>
      </c>
      <c r="E52"/>
      <c r="F52"/>
      <c r="G52" s="11">
        <v>1</v>
      </c>
      <c r="H52"/>
      <c r="I52"/>
      <c r="J52"/>
      <c r="K52"/>
      <c r="L52"/>
      <c r="M52"/>
      <c r="N52" s="12">
        <v>22.9</v>
      </c>
      <c r="O52"/>
      <c r="P52" s="12">
        <v>22.25</v>
      </c>
      <c r="Q52"/>
      <c r="R52" t="s">
        <v>161</v>
      </c>
      <c r="S52" t="s">
        <v>28</v>
      </c>
      <c r="T52" s="21">
        <v>44370</v>
      </c>
      <c r="U52">
        <f t="shared" si="0"/>
        <v>33.43</v>
      </c>
      <c r="V52" s="31">
        <v>32.360382080078097</v>
      </c>
      <c r="W52">
        <v>32.260666666666665</v>
      </c>
      <c r="X52">
        <v>25.313998999999999</v>
      </c>
      <c r="Y52" s="31">
        <v>7.3931336402893102</v>
      </c>
      <c r="Z52">
        <v>43.43</v>
      </c>
      <c r="AA52">
        <v>2198.0492559905092</v>
      </c>
      <c r="AB52">
        <v>2056.3412321411693</v>
      </c>
      <c r="AC52" s="25">
        <v>7.3931336402893066</v>
      </c>
      <c r="AD52" s="24">
        <v>43.430000305175781</v>
      </c>
      <c r="AE52" s="25">
        <v>8.0040165574296651</v>
      </c>
      <c r="AF52" s="24">
        <v>418.32317837698321</v>
      </c>
      <c r="AG52" s="24">
        <v>419.99591460173889</v>
      </c>
      <c r="AH52" s="24">
        <v>1928.0498101469502</v>
      </c>
      <c r="AI52" s="24">
        <v>107.92420021828254</v>
      </c>
      <c r="AJ52" s="24">
        <v>20.367375103607763</v>
      </c>
      <c r="AK52" s="24">
        <v>53.073921187342066</v>
      </c>
      <c r="AL52" s="24">
        <v>1.0872835703386312</v>
      </c>
      <c r="AM52" s="24">
        <v>0</v>
      </c>
      <c r="AN52" s="24">
        <v>0</v>
      </c>
      <c r="AO52" s="25">
        <v>14.013184195871954</v>
      </c>
      <c r="AP52" s="26">
        <v>2.5906061961034585</v>
      </c>
      <c r="AQ52" s="26">
        <v>1.6330038916502745</v>
      </c>
      <c r="AR52" s="24">
        <v>424.22560124852299</v>
      </c>
    </row>
    <row r="53" spans="1:45" x14ac:dyDescent="0.35">
      <c r="A53" t="s">
        <v>35</v>
      </c>
      <c r="B53"/>
      <c r="C53"/>
      <c r="D53" s="8">
        <v>44365</v>
      </c>
      <c r="E53"/>
      <c r="F53"/>
      <c r="G53" s="11">
        <v>2.6</v>
      </c>
      <c r="H53"/>
      <c r="I53"/>
      <c r="J53"/>
      <c r="K53"/>
      <c r="L53"/>
      <c r="M53"/>
      <c r="N53" s="12">
        <v>22.9</v>
      </c>
      <c r="O53"/>
      <c r="P53" s="12">
        <v>22.25</v>
      </c>
      <c r="Q53"/>
      <c r="R53" t="s">
        <v>162</v>
      </c>
      <c r="S53" t="s">
        <v>29</v>
      </c>
      <c r="T53" s="21">
        <v>44370</v>
      </c>
      <c r="U53">
        <f t="shared" si="0"/>
        <v>33.43</v>
      </c>
      <c r="V53" s="31">
        <v>32.360382080078097</v>
      </c>
      <c r="W53">
        <v>32.260666666666665</v>
      </c>
      <c r="X53">
        <v>25.313998999999999</v>
      </c>
      <c r="Y53" s="31">
        <v>7.3931336402893102</v>
      </c>
      <c r="Z53">
        <v>43.43</v>
      </c>
      <c r="AA53">
        <v>2197.4481678057223</v>
      </c>
      <c r="AB53">
        <v>2059.7881861325218</v>
      </c>
      <c r="AC53" s="25">
        <v>7.3931336402893066</v>
      </c>
      <c r="AD53" s="24">
        <v>43.430000305175781</v>
      </c>
      <c r="AE53" s="25">
        <v>7.9933374668389687</v>
      </c>
      <c r="AF53" s="24">
        <v>429.89768855603711</v>
      </c>
      <c r="AG53" s="24">
        <v>431.61670742411997</v>
      </c>
      <c r="AH53" s="24">
        <v>1933.2692372177441</v>
      </c>
      <c r="AI53" s="24">
        <v>105.58782385905525</v>
      </c>
      <c r="AJ53" s="24">
        <v>20.930916410049576</v>
      </c>
      <c r="AK53" s="24">
        <v>51.952739075179501</v>
      </c>
      <c r="AL53" s="24">
        <v>1.060873826975556</v>
      </c>
      <c r="AM53" s="24">
        <v>0</v>
      </c>
      <c r="AN53" s="24">
        <v>0</v>
      </c>
      <c r="AO53" s="25">
        <v>14.180476579830543</v>
      </c>
      <c r="AP53" s="26">
        <v>2.5345239544894178</v>
      </c>
      <c r="AQ53" s="26">
        <v>1.5976521199506819</v>
      </c>
      <c r="AR53" s="24">
        <v>435.96342452409897</v>
      </c>
    </row>
    <row r="54" spans="1:45" x14ac:dyDescent="0.35">
      <c r="A54" t="s">
        <v>42</v>
      </c>
      <c r="B54"/>
      <c r="C54"/>
      <c r="D54" s="8">
        <v>44365</v>
      </c>
      <c r="E54"/>
      <c r="F54"/>
      <c r="G54" s="11">
        <v>2.6</v>
      </c>
      <c r="H54"/>
      <c r="I54"/>
      <c r="J54"/>
      <c r="K54"/>
      <c r="L54"/>
      <c r="M54"/>
      <c r="N54" s="12">
        <v>22.9</v>
      </c>
      <c r="O54"/>
      <c r="P54" s="12">
        <v>22.25</v>
      </c>
      <c r="Q54"/>
      <c r="R54" t="s">
        <v>163</v>
      </c>
      <c r="S54" t="s">
        <v>30</v>
      </c>
      <c r="T54" s="21">
        <v>44394</v>
      </c>
      <c r="U54">
        <f t="shared" si="0"/>
        <v>1.7799999999999994</v>
      </c>
      <c r="V54" s="32">
        <v>30.396377563476602</v>
      </c>
      <c r="W54">
        <v>30.894000000000002</v>
      </c>
      <c r="X54">
        <v>25.100999999999999</v>
      </c>
      <c r="Y54" s="32">
        <v>19.733684539794901</v>
      </c>
      <c r="Z54">
        <v>11.78</v>
      </c>
      <c r="AA54">
        <v>2071.9797719486078</v>
      </c>
      <c r="AB54">
        <v>1857.9542207722689</v>
      </c>
      <c r="AC54" s="25">
        <v>19.733684539794922</v>
      </c>
      <c r="AD54" s="24">
        <v>11.779999732971191</v>
      </c>
      <c r="AE54" s="25">
        <v>8.0107959699931985</v>
      </c>
      <c r="AF54" s="24">
        <v>401.48036609076019</v>
      </c>
      <c r="AG54" s="24">
        <v>402.85120396686534</v>
      </c>
      <c r="AH54" s="24">
        <v>1688.8722964035433</v>
      </c>
      <c r="AI54" s="24">
        <v>155.67945252031691</v>
      </c>
      <c r="AJ54" s="24">
        <v>13.402444914080435</v>
      </c>
      <c r="AK54" s="24">
        <v>68.131966723672036</v>
      </c>
      <c r="AL54" s="24">
        <v>3.6264777175050829</v>
      </c>
      <c r="AM54" s="24">
        <v>0</v>
      </c>
      <c r="AN54" s="24">
        <v>0</v>
      </c>
      <c r="AO54" s="25">
        <v>10.881162549629217</v>
      </c>
      <c r="AP54" s="26">
        <v>3.826068750820026</v>
      </c>
      <c r="AQ54" s="26">
        <v>2.4626349320108383</v>
      </c>
      <c r="AR54" s="24">
        <v>412.04044928387998</v>
      </c>
    </row>
    <row r="55" spans="1:45" x14ac:dyDescent="0.35">
      <c r="A55" t="s">
        <v>36</v>
      </c>
      <c r="B55"/>
      <c r="C55"/>
      <c r="D55" s="8">
        <v>44385</v>
      </c>
      <c r="E55"/>
      <c r="F55"/>
      <c r="G55" s="11">
        <v>1</v>
      </c>
      <c r="H55"/>
      <c r="I55"/>
      <c r="J55"/>
      <c r="K55"/>
      <c r="L55"/>
      <c r="M55"/>
      <c r="N55" s="12">
        <v>29.83</v>
      </c>
      <c r="O55"/>
      <c r="P55" s="12">
        <v>23.1</v>
      </c>
      <c r="Q55"/>
      <c r="R55" t="s">
        <v>164</v>
      </c>
      <c r="S55" t="s">
        <v>27</v>
      </c>
      <c r="T55" s="21">
        <v>44394</v>
      </c>
      <c r="U55">
        <f t="shared" si="0"/>
        <v>76.02</v>
      </c>
      <c r="V55" s="32">
        <v>32.401954650878899</v>
      </c>
      <c r="W55">
        <v>32.260666666666665</v>
      </c>
      <c r="X55">
        <v>25.162001</v>
      </c>
      <c r="Y55" s="32">
        <v>7.3073692321777299</v>
      </c>
      <c r="Z55">
        <v>86.02</v>
      </c>
      <c r="AA55">
        <v>2196.7462580299784</v>
      </c>
      <c r="AB55">
        <v>2085.8967697253847</v>
      </c>
      <c r="AC55" s="25">
        <v>7.3073692321777344</v>
      </c>
      <c r="AD55" s="24">
        <v>86.019996643066406</v>
      </c>
      <c r="AE55" s="25">
        <v>7.9185252258409706</v>
      </c>
      <c r="AF55" s="24">
        <v>517.66124980698521</v>
      </c>
      <c r="AG55" s="24">
        <v>519.73354054620484</v>
      </c>
      <c r="AH55" s="24">
        <v>1970.1204535324223</v>
      </c>
      <c r="AI55" s="24">
        <v>90.497318397336841</v>
      </c>
      <c r="AJ55" s="24">
        <v>25.278902613860062</v>
      </c>
      <c r="AK55" s="24">
        <v>44.755435285061054</v>
      </c>
      <c r="AL55" s="24">
        <v>0.88816241544023999</v>
      </c>
      <c r="AM55" s="24">
        <v>0</v>
      </c>
      <c r="AN55" s="24">
        <v>0</v>
      </c>
      <c r="AO55" s="25">
        <v>15.362890465185451</v>
      </c>
      <c r="AP55" s="26">
        <v>2.1545739800601793</v>
      </c>
      <c r="AQ55" s="26">
        <v>1.3586731610001321</v>
      </c>
      <c r="AR55" s="24">
        <v>524.93672293682334</v>
      </c>
    </row>
    <row r="56" spans="1:45" x14ac:dyDescent="0.35">
      <c r="A56" t="s">
        <v>35</v>
      </c>
      <c r="B56"/>
      <c r="C56"/>
      <c r="D56" s="8">
        <v>44385</v>
      </c>
      <c r="E56"/>
      <c r="F56"/>
      <c r="G56" s="11">
        <v>3</v>
      </c>
      <c r="H56"/>
      <c r="I56"/>
      <c r="J56"/>
      <c r="K56"/>
      <c r="L56"/>
      <c r="M56"/>
      <c r="N56" s="12">
        <v>30.42</v>
      </c>
      <c r="O56"/>
      <c r="P56" s="12">
        <v>23.1</v>
      </c>
      <c r="Q56"/>
      <c r="R56" t="s">
        <v>165</v>
      </c>
      <c r="S56" t="s">
        <v>28</v>
      </c>
      <c r="T56" s="21">
        <v>44394</v>
      </c>
      <c r="U56">
        <f t="shared" si="0"/>
        <v>26.340000000000003</v>
      </c>
      <c r="V56" s="32">
        <v>31.973804473876999</v>
      </c>
      <c r="W56">
        <v>31.560666666666673</v>
      </c>
      <c r="X56">
        <v>25.186001000000001</v>
      </c>
      <c r="Y56" s="32">
        <v>12.188024520874</v>
      </c>
      <c r="Z56">
        <v>36.340000000000003</v>
      </c>
      <c r="AA56">
        <v>2137.5307965738757</v>
      </c>
      <c r="AB56">
        <v>1947.0839245159696</v>
      </c>
      <c r="AC56" s="25">
        <v>12.188024520874023</v>
      </c>
      <c r="AD56" s="24">
        <v>36.340000152587891</v>
      </c>
      <c r="AE56" s="25">
        <v>8.0611390950417228</v>
      </c>
      <c r="AF56" s="24">
        <v>357.95779141590339</v>
      </c>
      <c r="AG56" s="24">
        <v>359.30261215458489</v>
      </c>
      <c r="AH56" s="24">
        <v>1793.7185583014814</v>
      </c>
      <c r="AI56" s="24">
        <v>138.44475225084005</v>
      </c>
      <c r="AJ56" s="24">
        <v>14.920665567435231</v>
      </c>
      <c r="AK56" s="24">
        <v>64.933915965718313</v>
      </c>
      <c r="AL56" s="24">
        <v>1.9976986002374093</v>
      </c>
      <c r="AM56" s="24">
        <v>0</v>
      </c>
      <c r="AN56" s="24">
        <v>0</v>
      </c>
      <c r="AO56" s="25">
        <v>11.912934131848617</v>
      </c>
      <c r="AP56" s="26">
        <v>3.3459715530886038</v>
      </c>
      <c r="AQ56" s="26">
        <v>2.1223405047069974</v>
      </c>
      <c r="AR56" s="24">
        <v>364.31601295442698</v>
      </c>
    </row>
    <row r="57" spans="1:45" x14ac:dyDescent="0.35">
      <c r="A57" t="s">
        <v>42</v>
      </c>
      <c r="B57"/>
      <c r="C57"/>
      <c r="D57" s="8">
        <v>44385</v>
      </c>
      <c r="E57"/>
      <c r="F57"/>
      <c r="G57" s="11">
        <v>3</v>
      </c>
      <c r="H57"/>
      <c r="I57"/>
      <c r="J57"/>
      <c r="K57"/>
      <c r="L57"/>
      <c r="M57"/>
      <c r="N57" s="12">
        <v>30.42</v>
      </c>
      <c r="O57"/>
      <c r="P57" s="12">
        <v>23.1</v>
      </c>
      <c r="Q57"/>
      <c r="R57" t="s">
        <v>166</v>
      </c>
      <c r="S57" t="s">
        <v>29</v>
      </c>
      <c r="T57" s="21">
        <v>44394</v>
      </c>
      <c r="U57">
        <f t="shared" si="0"/>
        <v>26.340000000000003</v>
      </c>
      <c r="V57" s="32">
        <v>31.973804473876999</v>
      </c>
      <c r="W57">
        <v>31.560666666666673</v>
      </c>
      <c r="X57">
        <v>25.186001000000001</v>
      </c>
      <c r="Y57" s="32">
        <v>12.188024520874</v>
      </c>
      <c r="Z57">
        <v>36.340000000000003</v>
      </c>
      <c r="AA57">
        <v>2138.8239732334046</v>
      </c>
      <c r="AB57">
        <v>1950.2646118545363</v>
      </c>
      <c r="AC57" s="25">
        <v>12.188024520874023</v>
      </c>
      <c r="AD57" s="24">
        <v>36.340000152587891</v>
      </c>
      <c r="AE57" s="25">
        <v>8.0566293524669081</v>
      </c>
      <c r="AF57" s="24">
        <v>362.52235184992287</v>
      </c>
      <c r="AG57" s="24">
        <v>363.88432130189358</v>
      </c>
      <c r="AH57" s="24">
        <v>1797.825466032629</v>
      </c>
      <c r="AI57" s="24">
        <v>137.32828050564024</v>
      </c>
      <c r="AJ57" s="24">
        <v>15.110929004442854</v>
      </c>
      <c r="AK57" s="24">
        <v>64.373822387139171</v>
      </c>
      <c r="AL57" s="24">
        <v>1.9770616989824856</v>
      </c>
      <c r="AM57" s="24">
        <v>0</v>
      </c>
      <c r="AN57" s="24">
        <v>0</v>
      </c>
      <c r="AO57" s="25">
        <v>11.977136412673348</v>
      </c>
      <c r="AP57" s="26">
        <v>3.3189883512082083</v>
      </c>
      <c r="AQ57" s="26">
        <v>2.1052251343612491</v>
      </c>
      <c r="AR57" s="24">
        <v>368.96165134557288</v>
      </c>
    </row>
    <row r="58" spans="1:45" x14ac:dyDescent="0.35">
      <c r="A58" s="14" t="s">
        <v>37</v>
      </c>
      <c r="B58" s="14"/>
      <c r="C58" s="14"/>
      <c r="D58" s="15">
        <v>44410</v>
      </c>
      <c r="E58" s="16"/>
      <c r="F58" s="14"/>
      <c r="G58" s="14">
        <v>1</v>
      </c>
      <c r="H58" s="14"/>
      <c r="I58" s="16"/>
      <c r="J58" s="16"/>
      <c r="K58" s="16"/>
      <c r="L58" s="16"/>
      <c r="M58" s="16"/>
      <c r="N58" s="16">
        <v>30.79</v>
      </c>
      <c r="O58" s="16"/>
      <c r="P58" s="16">
        <v>23.06</v>
      </c>
      <c r="Q58" s="16"/>
      <c r="R58" s="34" t="s">
        <v>167</v>
      </c>
      <c r="S58" s="35" t="s">
        <v>37</v>
      </c>
      <c r="T58" s="36">
        <v>44410</v>
      </c>
      <c r="U58" s="35">
        <v>1</v>
      </c>
      <c r="V58" s="37">
        <v>30.79</v>
      </c>
      <c r="W58" s="28">
        <v>31.827333333333339</v>
      </c>
      <c r="X58">
        <v>24.865998999999999</v>
      </c>
      <c r="Y58" s="37">
        <v>23.06</v>
      </c>
      <c r="Z58">
        <f>U58+10</f>
        <v>11</v>
      </c>
      <c r="AA58">
        <v>2018.5396177482451</v>
      </c>
      <c r="AB58">
        <v>1831.6574829892218</v>
      </c>
      <c r="AC58" s="25">
        <v>23.059999465942383</v>
      </c>
      <c r="AD58" s="24">
        <v>11</v>
      </c>
      <c r="AE58" s="25">
        <v>7.894025832779322</v>
      </c>
      <c r="AF58" s="24">
        <v>529.35098483945455</v>
      </c>
      <c r="AG58" s="24">
        <v>531.08551197997861</v>
      </c>
      <c r="AH58" s="24">
        <v>1677.6244164498073</v>
      </c>
      <c r="AI58" s="24">
        <v>137.96803619864457</v>
      </c>
      <c r="AJ58" s="24">
        <v>16.065033387967958</v>
      </c>
      <c r="AK58" s="24">
        <v>61.166789139367886</v>
      </c>
      <c r="AL58" s="24">
        <v>3.8254612374020467</v>
      </c>
      <c r="AM58" s="24">
        <v>0</v>
      </c>
      <c r="AN58" s="24">
        <v>0</v>
      </c>
      <c r="AO58" s="25">
        <v>11.338395497099633</v>
      </c>
      <c r="AP58" s="26">
        <v>3.3882441165421091</v>
      </c>
      <c r="AQ58" s="26">
        <v>2.2059252914333016</v>
      </c>
      <c r="AR58" s="24">
        <v>546.00840152938542</v>
      </c>
      <c r="AS58"/>
    </row>
    <row r="59" spans="1:45" x14ac:dyDescent="0.35">
      <c r="A59" s="14" t="s">
        <v>38</v>
      </c>
      <c r="B59" s="14"/>
      <c r="C59" s="14"/>
      <c r="D59" s="15">
        <v>44410</v>
      </c>
      <c r="E59" s="16"/>
      <c r="F59" s="14"/>
      <c r="G59" s="14">
        <v>1</v>
      </c>
      <c r="H59" s="14"/>
      <c r="I59" s="16"/>
      <c r="J59" s="16"/>
      <c r="K59" s="16"/>
      <c r="L59" s="16"/>
      <c r="M59" s="16"/>
      <c r="N59" s="16">
        <v>30.79</v>
      </c>
      <c r="O59" s="16"/>
      <c r="P59" s="16">
        <v>23.06</v>
      </c>
      <c r="Q59" s="16"/>
      <c r="R59" s="34" t="s">
        <v>168</v>
      </c>
      <c r="S59" s="35" t="s">
        <v>38</v>
      </c>
      <c r="T59" s="36">
        <v>44410</v>
      </c>
      <c r="U59" s="35">
        <v>1</v>
      </c>
      <c r="V59" s="37">
        <v>30.79</v>
      </c>
      <c r="W59" s="28">
        <v>31.794</v>
      </c>
      <c r="X59">
        <v>25.062000000000001</v>
      </c>
      <c r="Y59" s="37">
        <v>23.06</v>
      </c>
      <c r="Z59">
        <f t="shared" ref="Z59:Z99" si="1">U59+10</f>
        <v>11</v>
      </c>
      <c r="AA59">
        <v>2013.9055265257296</v>
      </c>
      <c r="AB59">
        <v>1826.111528089393</v>
      </c>
      <c r="AC59" s="25">
        <v>23.059999465942383</v>
      </c>
      <c r="AD59" s="24">
        <v>11</v>
      </c>
      <c r="AE59" s="25">
        <v>7.8972178221259099</v>
      </c>
      <c r="AF59" s="24">
        <v>523.71932397316903</v>
      </c>
      <c r="AG59" s="24">
        <v>525.43539782107894</v>
      </c>
      <c r="AH59" s="24">
        <v>1671.8201785813917</v>
      </c>
      <c r="AI59" s="24">
        <v>138.3944771220107</v>
      </c>
      <c r="AJ59" s="24">
        <v>15.896920816504045</v>
      </c>
      <c r="AK59" s="24">
        <v>61.458007023287706</v>
      </c>
      <c r="AL59" s="24">
        <v>3.8512425117606104</v>
      </c>
      <c r="AM59" s="24">
        <v>0</v>
      </c>
      <c r="AN59" s="24">
        <v>0</v>
      </c>
      <c r="AO59" s="25">
        <v>11.298347257568203</v>
      </c>
      <c r="AP59" s="26">
        <v>3.3995675897369027</v>
      </c>
      <c r="AQ59" s="26">
        <v>2.2131024577206881</v>
      </c>
      <c r="AR59" s="24">
        <v>540.19980093178538</v>
      </c>
      <c r="AS59"/>
    </row>
    <row r="60" spans="1:45" x14ac:dyDescent="0.35">
      <c r="A60" s="14" t="s">
        <v>39</v>
      </c>
      <c r="B60" s="14"/>
      <c r="C60" s="14"/>
      <c r="D60" s="15">
        <v>44410</v>
      </c>
      <c r="E60" s="16"/>
      <c r="F60" s="14"/>
      <c r="G60" s="14">
        <v>3.5</v>
      </c>
      <c r="H60" s="14"/>
      <c r="I60" s="16"/>
      <c r="J60" s="16"/>
      <c r="K60" s="16"/>
      <c r="L60" s="16"/>
      <c r="M60" s="16"/>
      <c r="N60" s="16">
        <v>31.01</v>
      </c>
      <c r="O60" s="16"/>
      <c r="P60" s="16">
        <v>23.01</v>
      </c>
      <c r="Q60" s="16"/>
      <c r="R60" s="34" t="s">
        <v>169</v>
      </c>
      <c r="S60" s="35" t="s">
        <v>39</v>
      </c>
      <c r="T60" s="36">
        <v>44410</v>
      </c>
      <c r="U60" s="35">
        <v>3.5</v>
      </c>
      <c r="V60" s="37">
        <v>31.01</v>
      </c>
      <c r="W60" s="28">
        <v>31.727333333333334</v>
      </c>
      <c r="X60">
        <v>25.054001</v>
      </c>
      <c r="Y60" s="37">
        <v>23.01</v>
      </c>
      <c r="Z60">
        <f t="shared" si="1"/>
        <v>13.5</v>
      </c>
      <c r="AA60">
        <v>2013.3816727353583</v>
      </c>
      <c r="AB60">
        <v>1828.1685731795114</v>
      </c>
      <c r="AC60" s="25">
        <v>23.010000228881836</v>
      </c>
      <c r="AD60" s="24">
        <v>13.5</v>
      </c>
      <c r="AE60" s="25">
        <v>7.8928908206268522</v>
      </c>
      <c r="AF60" s="24">
        <v>529.91901014588802</v>
      </c>
      <c r="AG60" s="24">
        <v>531.65646647509038</v>
      </c>
      <c r="AH60" s="24">
        <v>1675.2211928328556</v>
      </c>
      <c r="AI60" s="24">
        <v>136.83547312554813</v>
      </c>
      <c r="AJ60" s="24">
        <v>16.111969298184544</v>
      </c>
      <c r="AK60" s="24">
        <v>60.710966462341204</v>
      </c>
      <c r="AL60" s="24">
        <v>3.7917701837972482</v>
      </c>
      <c r="AM60" s="24">
        <v>0</v>
      </c>
      <c r="AN60" s="24">
        <v>0</v>
      </c>
      <c r="AO60" s="25">
        <v>11.376795723066088</v>
      </c>
      <c r="AP60" s="26">
        <v>3.3613841124710206</v>
      </c>
      <c r="AQ60" s="26">
        <v>2.1876127759500288</v>
      </c>
      <c r="AR60" s="24">
        <v>546.54983355305671</v>
      </c>
      <c r="AS60"/>
    </row>
    <row r="61" spans="1:45" x14ac:dyDescent="0.35">
      <c r="A61" s="14" t="s">
        <v>40</v>
      </c>
      <c r="B61" s="14"/>
      <c r="C61" s="14"/>
      <c r="D61" s="15">
        <v>44410</v>
      </c>
      <c r="E61" s="16"/>
      <c r="F61" s="14"/>
      <c r="G61" s="14">
        <v>1.5</v>
      </c>
      <c r="H61" s="14"/>
      <c r="I61" s="16"/>
      <c r="J61" s="16"/>
      <c r="K61" s="16"/>
      <c r="L61" s="16"/>
      <c r="M61" s="16"/>
      <c r="N61" s="16">
        <v>28.5</v>
      </c>
      <c r="O61" s="16"/>
      <c r="P61" s="16">
        <v>24.05</v>
      </c>
      <c r="Q61" s="16"/>
      <c r="R61" s="34" t="s">
        <v>170</v>
      </c>
      <c r="S61" s="35" t="s">
        <v>40</v>
      </c>
      <c r="T61" s="36">
        <v>44410</v>
      </c>
      <c r="U61" s="35">
        <v>1.5</v>
      </c>
      <c r="V61" s="37">
        <v>28.5</v>
      </c>
      <c r="W61" s="28">
        <v>30.727333333333334</v>
      </c>
      <c r="X61">
        <v>25.087999</v>
      </c>
      <c r="Y61" s="37">
        <v>24.05</v>
      </c>
      <c r="Z61">
        <f t="shared" si="1"/>
        <v>11.5</v>
      </c>
      <c r="AA61">
        <v>2014.00478162065</v>
      </c>
      <c r="AB61">
        <v>1817.2425022040702</v>
      </c>
      <c r="AC61" s="25">
        <v>24.049999237060547</v>
      </c>
      <c r="AD61" s="24">
        <v>11.5</v>
      </c>
      <c r="AE61" s="25">
        <v>7.9163026712729012</v>
      </c>
      <c r="AF61" s="24">
        <v>501.17286829493327</v>
      </c>
      <c r="AG61" s="24">
        <v>502.79523449751309</v>
      </c>
      <c r="AH61" s="24">
        <v>1657.1554958197057</v>
      </c>
      <c r="AI61" s="24">
        <v>145.17908760467759</v>
      </c>
      <c r="AJ61" s="24">
        <v>14.908008217460024</v>
      </c>
      <c r="AK61" s="24">
        <v>62.195020783090385</v>
      </c>
      <c r="AL61" s="24">
        <v>4.3085524183698203</v>
      </c>
      <c r="AM61" s="24">
        <v>0</v>
      </c>
      <c r="AN61" s="24">
        <v>0</v>
      </c>
      <c r="AO61" s="25">
        <v>11.072649101439227</v>
      </c>
      <c r="AP61" s="26">
        <v>3.602097155335128</v>
      </c>
      <c r="AQ61" s="26">
        <v>2.344472274839581</v>
      </c>
      <c r="AR61" s="24">
        <v>517.82715514715892</v>
      </c>
      <c r="AS61"/>
    </row>
    <row r="62" spans="1:45" x14ac:dyDescent="0.35">
      <c r="A62" s="14" t="s">
        <v>41</v>
      </c>
      <c r="B62" s="14"/>
      <c r="C62" s="14"/>
      <c r="D62" s="15">
        <v>44410</v>
      </c>
      <c r="E62" s="16"/>
      <c r="F62" s="14"/>
      <c r="G62" s="14">
        <v>1.5</v>
      </c>
      <c r="H62" s="14"/>
      <c r="I62" s="16"/>
      <c r="J62" s="16"/>
      <c r="K62" s="16"/>
      <c r="L62" s="16"/>
      <c r="M62" s="16"/>
      <c r="N62" s="16">
        <v>28.5</v>
      </c>
      <c r="O62" s="16"/>
      <c r="P62" s="16">
        <v>24.05</v>
      </c>
      <c r="Q62" s="16"/>
      <c r="R62" s="34" t="s">
        <v>171</v>
      </c>
      <c r="S62" s="35" t="s">
        <v>41</v>
      </c>
      <c r="T62" s="36">
        <v>44410</v>
      </c>
      <c r="U62" s="35">
        <v>1.5</v>
      </c>
      <c r="V62" s="37">
        <v>28.5</v>
      </c>
      <c r="W62" s="28">
        <v>30.827333333333339</v>
      </c>
      <c r="X62">
        <v>25.141999999999999</v>
      </c>
      <c r="Y62" s="37">
        <v>24.05</v>
      </c>
      <c r="Z62">
        <f t="shared" si="1"/>
        <v>11.5</v>
      </c>
      <c r="AA62">
        <v>2017.1590411918448</v>
      </c>
      <c r="AB62">
        <v>1820.7617324189412</v>
      </c>
      <c r="AC62" s="25">
        <v>24.049999237060547</v>
      </c>
      <c r="AD62" s="24">
        <v>11.5</v>
      </c>
      <c r="AE62" s="25">
        <v>7.9136694834279906</v>
      </c>
      <c r="AF62" s="24">
        <v>505.10641202645871</v>
      </c>
      <c r="AG62" s="24">
        <v>506.74151165658441</v>
      </c>
      <c r="AH62" s="24">
        <v>1660.768389392844</v>
      </c>
      <c r="AI62" s="24">
        <v>144.97617986549741</v>
      </c>
      <c r="AJ62" s="24">
        <v>15.017141147008125</v>
      </c>
      <c r="AK62" s="24">
        <v>62.159743545028171</v>
      </c>
      <c r="AL62" s="24">
        <v>4.2909839090449431</v>
      </c>
      <c r="AM62" s="24">
        <v>0</v>
      </c>
      <c r="AN62" s="24">
        <v>0</v>
      </c>
      <c r="AO62" s="25">
        <v>11.088247851454859</v>
      </c>
      <c r="AP62" s="26">
        <v>3.5943398022799036</v>
      </c>
      <c r="AQ62" s="26">
        <v>2.3401229571418245</v>
      </c>
      <c r="AR62" s="24">
        <v>521.89056421620319</v>
      </c>
      <c r="AS62"/>
    </row>
    <row r="63" spans="1:45" x14ac:dyDescent="0.35">
      <c r="A63" t="s">
        <v>21</v>
      </c>
      <c r="B63" t="s">
        <v>49</v>
      </c>
      <c r="C63" t="s">
        <v>50</v>
      </c>
      <c r="D63" t="s">
        <v>51</v>
      </c>
      <c r="E63">
        <v>42.170574188232401</v>
      </c>
      <c r="F63">
        <v>-70.575439453125</v>
      </c>
      <c r="G63">
        <v>33.175853729247997</v>
      </c>
      <c r="H63" t="s">
        <v>44</v>
      </c>
      <c r="I63">
        <v>36.420356750488303</v>
      </c>
      <c r="J63">
        <v>6.8961105346679696</v>
      </c>
      <c r="K63">
        <v>0.47847604751586897</v>
      </c>
      <c r="L63">
        <v>77.193222045898395</v>
      </c>
      <c r="M63">
        <v>7.9259696006774902</v>
      </c>
      <c r="N63">
        <v>32.090446472167997</v>
      </c>
      <c r="O63">
        <v>24.4528484344482</v>
      </c>
      <c r="P63">
        <v>11.333182334899901</v>
      </c>
      <c r="Q63">
        <v>0.58209687471389804</v>
      </c>
      <c r="R63" s="34" t="s">
        <v>172</v>
      </c>
      <c r="S63" s="35" t="s">
        <v>21</v>
      </c>
      <c r="T63" s="35" t="s">
        <v>51</v>
      </c>
      <c r="U63" s="35">
        <v>33.17585373</v>
      </c>
      <c r="V63" s="35">
        <v>32.090446470000003</v>
      </c>
      <c r="W63" s="28">
        <v>32.127333333333326</v>
      </c>
      <c r="X63" s="38">
        <v>24.837999</v>
      </c>
      <c r="Y63" s="35">
        <v>11.33318233</v>
      </c>
      <c r="Z63">
        <f t="shared" si="1"/>
        <v>43.17585373</v>
      </c>
      <c r="AA63">
        <v>2200.5792057604076</v>
      </c>
      <c r="AB63">
        <v>2085.0180465924918</v>
      </c>
      <c r="AC63" s="25">
        <v>11.333182334899902</v>
      </c>
      <c r="AD63" s="24">
        <v>43.175853729248047</v>
      </c>
      <c r="AE63" s="25">
        <v>7.8702116309861285</v>
      </c>
      <c r="AF63" s="24">
        <v>602.31056306976132</v>
      </c>
      <c r="AG63" s="24">
        <v>604.59848277920196</v>
      </c>
      <c r="AH63" s="24">
        <v>1963.8116233737248</v>
      </c>
      <c r="AI63" s="24">
        <v>95.48431103458168</v>
      </c>
      <c r="AJ63" s="24">
        <v>25.72203728616303</v>
      </c>
      <c r="AK63" s="24">
        <v>44.619066898813841</v>
      </c>
      <c r="AL63" s="24">
        <v>1.1934611447731025</v>
      </c>
      <c r="AM63" s="24">
        <v>0</v>
      </c>
      <c r="AN63" s="24">
        <v>0</v>
      </c>
      <c r="AO63" s="25">
        <v>14.938021968513764</v>
      </c>
      <c r="AP63" s="26">
        <v>2.2961554578285863</v>
      </c>
      <c r="AQ63" s="26">
        <v>1.4563300925116021</v>
      </c>
      <c r="AR63" s="24">
        <v>612.56264543281441</v>
      </c>
      <c r="AS63"/>
    </row>
    <row r="64" spans="1:45" x14ac:dyDescent="0.35">
      <c r="A64" t="s">
        <v>22</v>
      </c>
      <c r="B64" t="s">
        <v>49</v>
      </c>
      <c r="C64" t="s">
        <v>50</v>
      </c>
      <c r="D64" t="s">
        <v>52</v>
      </c>
      <c r="E64">
        <v>42.170520782470703</v>
      </c>
      <c r="F64">
        <v>-70.574989318847699</v>
      </c>
      <c r="G64">
        <v>16.691530227661101</v>
      </c>
      <c r="H64" t="s">
        <v>45</v>
      </c>
      <c r="I64">
        <v>37.084392547607401</v>
      </c>
      <c r="J64">
        <v>5.9120454788207999</v>
      </c>
      <c r="K64">
        <v>0.92580831050872803</v>
      </c>
      <c r="L64">
        <v>67.675765991210895</v>
      </c>
      <c r="M64">
        <v>7.85101222991943</v>
      </c>
      <c r="N64">
        <v>31.757724761962901</v>
      </c>
      <c r="O64">
        <v>23.983615875244102</v>
      </c>
      <c r="P64">
        <v>12.477922439575201</v>
      </c>
      <c r="Q64">
        <v>0.64398223161697399</v>
      </c>
      <c r="R64" s="34" t="s">
        <v>173</v>
      </c>
      <c r="S64" s="35" t="s">
        <v>22</v>
      </c>
      <c r="T64" s="35" t="s">
        <v>52</v>
      </c>
      <c r="U64" s="35">
        <v>16.691530230000001</v>
      </c>
      <c r="V64" s="35">
        <v>31.757724759999999</v>
      </c>
      <c r="W64" s="28">
        <v>31.660666666666668</v>
      </c>
      <c r="X64" s="39">
        <v>24.922999999999998</v>
      </c>
      <c r="Y64" s="35">
        <v>12.47792244</v>
      </c>
      <c r="Z64">
        <f t="shared" si="1"/>
        <v>26.691530230000001</v>
      </c>
      <c r="AA64">
        <v>2162.1364705706419</v>
      </c>
      <c r="AB64">
        <v>2019.1375666225249</v>
      </c>
      <c r="AC64" s="25">
        <v>12.477922439575195</v>
      </c>
      <c r="AD64" s="24">
        <v>26.691530227661133</v>
      </c>
      <c r="AE64" s="25">
        <v>7.9364431505227815</v>
      </c>
      <c r="AF64" s="24">
        <v>503.50490647897595</v>
      </c>
      <c r="AG64" s="24">
        <v>505.38949540631825</v>
      </c>
      <c r="AH64" s="24">
        <v>1887.4905822117582</v>
      </c>
      <c r="AI64" s="24">
        <v>110.86414921132292</v>
      </c>
      <c r="AJ64" s="24">
        <v>20.782878326951106</v>
      </c>
      <c r="AK64" s="24">
        <v>51.384850507045648</v>
      </c>
      <c r="AL64" s="24">
        <v>1.5444330375299313</v>
      </c>
      <c r="AM64" s="24">
        <v>0</v>
      </c>
      <c r="AN64" s="24">
        <v>0</v>
      </c>
      <c r="AO64" s="25">
        <v>13.668763271960517</v>
      </c>
      <c r="AP64" s="26">
        <v>2.6829131740418211</v>
      </c>
      <c r="AQ64" s="26">
        <v>1.7029571732233764</v>
      </c>
      <c r="AR64" s="24">
        <v>512.57855853251874</v>
      </c>
      <c r="AS64"/>
    </row>
    <row r="65" spans="1:45" x14ac:dyDescent="0.35">
      <c r="A65" t="s">
        <v>23</v>
      </c>
      <c r="B65" t="s">
        <v>49</v>
      </c>
      <c r="C65" t="s">
        <v>50</v>
      </c>
      <c r="D65" t="s">
        <v>53</v>
      </c>
      <c r="E65">
        <v>42.170467376708999</v>
      </c>
      <c r="F65">
        <v>-70.574554443359403</v>
      </c>
      <c r="G65">
        <v>1.9379308223724401</v>
      </c>
      <c r="H65" t="s">
        <v>46</v>
      </c>
      <c r="I65">
        <v>43.030178070068402</v>
      </c>
      <c r="J65">
        <v>8.4496765136718803</v>
      </c>
      <c r="K65">
        <v>1.69364702701569</v>
      </c>
      <c r="L65">
        <v>111.570610046387</v>
      </c>
      <c r="M65">
        <v>8.2429361343383807</v>
      </c>
      <c r="N65">
        <v>31.146865844726602</v>
      </c>
      <c r="O65">
        <v>21.8665866851807</v>
      </c>
      <c r="P65">
        <v>19.845067977905298</v>
      </c>
      <c r="Q65">
        <v>0.82218140363693204</v>
      </c>
      <c r="R65" s="34" t="s">
        <v>174</v>
      </c>
      <c r="S65" s="35" t="s">
        <v>23</v>
      </c>
      <c r="T65" s="35" t="s">
        <v>53</v>
      </c>
      <c r="U65" s="35">
        <v>1.937930822</v>
      </c>
      <c r="V65" s="35">
        <v>31.14686584</v>
      </c>
      <c r="W65" s="28">
        <v>31.260666666666665</v>
      </c>
      <c r="X65" s="39">
        <v>24.874001</v>
      </c>
      <c r="Y65" s="35">
        <v>19.84506798</v>
      </c>
      <c r="Z65">
        <f t="shared" si="1"/>
        <v>11.937930822</v>
      </c>
      <c r="AA65">
        <v>2129.5761801618823</v>
      </c>
      <c r="AB65">
        <v>1892.7992014712743</v>
      </c>
      <c r="AC65" s="25">
        <v>19.845067977905273</v>
      </c>
      <c r="AD65" s="24">
        <v>11.937931060791016</v>
      </c>
      <c r="AE65" s="25">
        <v>8.0424213200265431</v>
      </c>
      <c r="AF65" s="24">
        <v>377.34501257692227</v>
      </c>
      <c r="AG65" s="24">
        <v>378.63165400239876</v>
      </c>
      <c r="AH65" s="24">
        <v>1708.5771316144053</v>
      </c>
      <c r="AI65" s="24">
        <v>171.68936074674522</v>
      </c>
      <c r="AJ65" s="24">
        <v>12.532669944740954</v>
      </c>
      <c r="AK65" s="24">
        <v>73.661350821782364</v>
      </c>
      <c r="AL65" s="24">
        <v>3.9682212145679032</v>
      </c>
      <c r="AM65" s="24">
        <v>0</v>
      </c>
      <c r="AN65" s="24">
        <v>0</v>
      </c>
      <c r="AO65" s="25">
        <v>10.483119521512871</v>
      </c>
      <c r="AP65" s="26">
        <v>4.2095143485982254</v>
      </c>
      <c r="AQ65" s="26">
        <v>2.713017950012198</v>
      </c>
      <c r="AR65" s="24">
        <v>387.32793788468996</v>
      </c>
      <c r="AS65"/>
    </row>
    <row r="66" spans="1:45" x14ac:dyDescent="0.35">
      <c r="A66" t="s">
        <v>24</v>
      </c>
      <c r="B66" t="s">
        <v>49</v>
      </c>
      <c r="C66" t="s">
        <v>54</v>
      </c>
      <c r="D66" t="s">
        <v>55</v>
      </c>
      <c r="E66">
        <v>42.356086730957003</v>
      </c>
      <c r="F66">
        <v>-70.705360412597699</v>
      </c>
      <c r="G66">
        <v>48.2235298156738</v>
      </c>
      <c r="H66" t="s">
        <v>44</v>
      </c>
      <c r="I66">
        <v>35.333808898925803</v>
      </c>
      <c r="J66">
        <v>6.7144637107849103</v>
      </c>
      <c r="K66">
        <v>0.30918425321579002</v>
      </c>
      <c r="L66">
        <v>72.964324951171903</v>
      </c>
      <c r="M66">
        <v>7.8445596694946298</v>
      </c>
      <c r="N66">
        <v>32.232345581054702</v>
      </c>
      <c r="O66">
        <v>24.803430557251001</v>
      </c>
      <c r="P66">
        <v>9.9355182647705096</v>
      </c>
      <c r="Q66">
        <v>1.0510553121566799</v>
      </c>
      <c r="R66" s="34" t="s">
        <v>175</v>
      </c>
      <c r="S66" s="35" t="s">
        <v>24</v>
      </c>
      <c r="T66" s="35" t="s">
        <v>55</v>
      </c>
      <c r="U66" s="35">
        <v>48.223529820000003</v>
      </c>
      <c r="V66" s="35">
        <v>32.23234558</v>
      </c>
      <c r="W66" s="28">
        <v>32.127333333333326</v>
      </c>
      <c r="X66" s="39">
        <v>24.865998999999999</v>
      </c>
      <c r="Y66" s="35">
        <v>9.9355182650000007</v>
      </c>
      <c r="Z66">
        <f t="shared" si="1"/>
        <v>58.223529820000003</v>
      </c>
      <c r="AA66">
        <v>2203.2631342539712</v>
      </c>
      <c r="AB66">
        <v>2106.4858565581353</v>
      </c>
      <c r="AC66" s="25">
        <v>9.9355182647705078</v>
      </c>
      <c r="AD66" s="24">
        <v>58.223529815673828</v>
      </c>
      <c r="AE66" s="25">
        <v>7.8371229227689883</v>
      </c>
      <c r="AF66" s="24">
        <v>650.25493041390234</v>
      </c>
      <c r="AG66" s="24">
        <v>652.77011455376032</v>
      </c>
      <c r="AH66" s="24">
        <v>1992.7638016770154</v>
      </c>
      <c r="AI66" s="24">
        <v>84.651753913042953</v>
      </c>
      <c r="AJ66" s="24">
        <v>29.070332771872522</v>
      </c>
      <c r="AK66" s="24">
        <v>40.249378747704249</v>
      </c>
      <c r="AL66" s="24">
        <v>0.96123714765998203</v>
      </c>
      <c r="AM66" s="24">
        <v>0</v>
      </c>
      <c r="AN66" s="24">
        <v>0</v>
      </c>
      <c r="AO66" s="25">
        <v>15.845547413024629</v>
      </c>
      <c r="AP66" s="26">
        <v>2.0288595445355222</v>
      </c>
      <c r="AQ66" s="26">
        <v>1.2838653298579625</v>
      </c>
      <c r="AR66" s="24">
        <v>660.59461731457156</v>
      </c>
      <c r="AS66"/>
    </row>
    <row r="67" spans="1:45" x14ac:dyDescent="0.35">
      <c r="A67" t="s">
        <v>25</v>
      </c>
      <c r="B67" t="s">
        <v>49</v>
      </c>
      <c r="C67" t="s">
        <v>54</v>
      </c>
      <c r="D67" t="s">
        <v>56</v>
      </c>
      <c r="E67">
        <v>42.356037139892599</v>
      </c>
      <c r="F67">
        <v>-70.705307006835895</v>
      </c>
      <c r="G67">
        <v>23.371717453002901</v>
      </c>
      <c r="H67" t="s">
        <v>45</v>
      </c>
      <c r="I67">
        <v>36.851737976074197</v>
      </c>
      <c r="J67">
        <v>7.7627801895141602</v>
      </c>
      <c r="K67">
        <v>1.3676884174346899</v>
      </c>
      <c r="L67">
        <v>87.770927429199205</v>
      </c>
      <c r="M67">
        <v>7.9522504806518599</v>
      </c>
      <c r="N67">
        <v>32.117118835449197</v>
      </c>
      <c r="O67">
        <v>24.390283584594702</v>
      </c>
      <c r="P67">
        <v>11.792284011840801</v>
      </c>
      <c r="Q67">
        <v>0.44686642289161699</v>
      </c>
      <c r="R67" s="34" t="s">
        <v>176</v>
      </c>
      <c r="S67" s="35" t="s">
        <v>25</v>
      </c>
      <c r="T67" s="35" t="s">
        <v>56</v>
      </c>
      <c r="U67" s="35">
        <v>23.371717449999998</v>
      </c>
      <c r="V67" s="35">
        <v>32.117118840000003</v>
      </c>
      <c r="W67" s="28">
        <v>31.927333333333333</v>
      </c>
      <c r="X67" s="39">
        <v>24.924999</v>
      </c>
      <c r="Y67" s="35">
        <v>11.792284009999999</v>
      </c>
      <c r="Z67">
        <f t="shared" si="1"/>
        <v>33.371717449999998</v>
      </c>
      <c r="AA67">
        <v>2178.6940895854464</v>
      </c>
      <c r="AB67">
        <v>2005.631663557429</v>
      </c>
      <c r="AC67" s="25">
        <v>11.79228401184082</v>
      </c>
      <c r="AD67" s="24">
        <v>33.371715545654297</v>
      </c>
      <c r="AE67" s="25">
        <v>8.0169875562271873</v>
      </c>
      <c r="AF67" s="24">
        <v>409.11413305192951</v>
      </c>
      <c r="AG67" s="24">
        <v>410.65900079287201</v>
      </c>
      <c r="AH67" s="24">
        <v>1859.7994196831346</v>
      </c>
      <c r="AI67" s="24">
        <v>128.59796536177726</v>
      </c>
      <c r="AJ67" s="24">
        <v>17.234417558690403</v>
      </c>
      <c r="AK67" s="24">
        <v>59.963553890222606</v>
      </c>
      <c r="AL67" s="24">
        <v>1.7450134334309992</v>
      </c>
      <c r="AM67" s="24">
        <v>0</v>
      </c>
      <c r="AN67" s="24">
        <v>0</v>
      </c>
      <c r="AO67" s="25">
        <v>12.616328927414489</v>
      </c>
      <c r="AP67" s="26">
        <v>3.1022581312754629</v>
      </c>
      <c r="AQ67" s="26">
        <v>1.9680650620331568</v>
      </c>
      <c r="AR67" s="24">
        <v>416.23822644976531</v>
      </c>
      <c r="AS67"/>
    </row>
    <row r="68" spans="1:45" x14ac:dyDescent="0.35">
      <c r="A68" t="s">
        <v>26</v>
      </c>
      <c r="B68" t="s">
        <v>49</v>
      </c>
      <c r="C68" t="s">
        <v>54</v>
      </c>
      <c r="D68" t="s">
        <v>57</v>
      </c>
      <c r="E68">
        <v>42.355964660644503</v>
      </c>
      <c r="F68">
        <v>-70.705215454101605</v>
      </c>
      <c r="G68">
        <v>1.8508390188217201</v>
      </c>
      <c r="H68" t="s">
        <v>46</v>
      </c>
      <c r="I68">
        <v>42.908771514892599</v>
      </c>
      <c r="J68">
        <v>8.2197523117065394</v>
      </c>
      <c r="K68">
        <v>1.2147521972656301</v>
      </c>
      <c r="L68">
        <v>108.749099731445</v>
      </c>
      <c r="M68">
        <v>8.1954507827758807</v>
      </c>
      <c r="N68">
        <v>30.917638778686499</v>
      </c>
      <c r="O68">
        <v>21.646297454833999</v>
      </c>
      <c r="P68">
        <v>20.0233459472656</v>
      </c>
      <c r="Q68">
        <v>0.55397784709930398</v>
      </c>
      <c r="R68" s="34" t="s">
        <v>177</v>
      </c>
      <c r="S68" s="35" t="s">
        <v>26</v>
      </c>
      <c r="T68" s="35" t="s">
        <v>57</v>
      </c>
      <c r="U68" s="35">
        <v>1.8508390189999999</v>
      </c>
      <c r="V68" s="35">
        <v>30.917638780000001</v>
      </c>
      <c r="W68" s="28">
        <v>31.260666666666665</v>
      </c>
      <c r="X68" s="39">
        <v>24.884001000000001</v>
      </c>
      <c r="Y68" s="35">
        <v>20.02334595</v>
      </c>
      <c r="Z68">
        <f t="shared" si="1"/>
        <v>11.850839019</v>
      </c>
      <c r="AA68">
        <v>2117.6599412487294</v>
      </c>
      <c r="AB68">
        <v>1894.8731416423188</v>
      </c>
      <c r="AC68" s="25">
        <v>20.023345947265625</v>
      </c>
      <c r="AD68" s="24">
        <v>11.850838661193848</v>
      </c>
      <c r="AE68" s="25">
        <v>8.0128311415653659</v>
      </c>
      <c r="AF68" s="24">
        <v>406.82140694325761</v>
      </c>
      <c r="AG68" s="24">
        <v>408.20547791182025</v>
      </c>
      <c r="AH68" s="24">
        <v>1718.9190875934676</v>
      </c>
      <c r="AI68" s="24">
        <v>162.50943667102933</v>
      </c>
      <c r="AJ68" s="24">
        <v>13.444693415063259</v>
      </c>
      <c r="AK68" s="24">
        <v>69.963179660845327</v>
      </c>
      <c r="AL68" s="24">
        <v>3.7686652660981212</v>
      </c>
      <c r="AM68" s="24">
        <v>0</v>
      </c>
      <c r="AN68" s="24">
        <v>0</v>
      </c>
      <c r="AO68" s="25">
        <v>10.779905537330116</v>
      </c>
      <c r="AP68" s="26">
        <v>3.9856160157479295</v>
      </c>
      <c r="AQ68" s="26">
        <v>2.5698814334599374</v>
      </c>
      <c r="AR68" s="24">
        <v>417.68759355801041</v>
      </c>
      <c r="AS68"/>
    </row>
    <row r="69" spans="1:45" x14ac:dyDescent="0.35">
      <c r="A69" t="s">
        <v>27</v>
      </c>
      <c r="B69" t="s">
        <v>49</v>
      </c>
      <c r="C69" t="s">
        <v>58</v>
      </c>
      <c r="D69" t="s">
        <v>59</v>
      </c>
      <c r="E69">
        <v>42.479373931884801</v>
      </c>
      <c r="F69">
        <v>-70.617927551269503</v>
      </c>
      <c r="G69">
        <v>77.170326232910199</v>
      </c>
      <c r="H69" t="s">
        <v>44</v>
      </c>
      <c r="I69">
        <v>33.938514709472699</v>
      </c>
      <c r="J69">
        <v>6.70440769195557</v>
      </c>
      <c r="K69">
        <v>0.36398896574974099</v>
      </c>
      <c r="L69">
        <v>69.955574035644503</v>
      </c>
      <c r="M69">
        <v>7.8315048217773402</v>
      </c>
      <c r="N69">
        <v>32.476016998291001</v>
      </c>
      <c r="O69">
        <v>25.284530639648398</v>
      </c>
      <c r="P69">
        <v>8.0615997314453107</v>
      </c>
      <c r="Q69">
        <v>2.7450935840606698</v>
      </c>
      <c r="R69" s="34" t="s">
        <v>178</v>
      </c>
      <c r="S69" s="35" t="s">
        <v>27</v>
      </c>
      <c r="T69" s="35" t="s">
        <v>59</v>
      </c>
      <c r="U69" s="35">
        <v>77.170326230000001</v>
      </c>
      <c r="V69" s="35">
        <v>32.476016999999999</v>
      </c>
      <c r="W69" s="28">
        <v>32.427333333333337</v>
      </c>
      <c r="X69" s="39">
        <v>24.896999000000001</v>
      </c>
      <c r="Y69" s="35">
        <v>8.0615997309999994</v>
      </c>
      <c r="Z69">
        <f t="shared" si="1"/>
        <v>87.170326230000001</v>
      </c>
      <c r="AA69">
        <v>2206.7929474849507</v>
      </c>
      <c r="AB69">
        <v>2113.5923768434814</v>
      </c>
      <c r="AC69" s="25">
        <v>8.0615997314453125</v>
      </c>
      <c r="AD69" s="24">
        <v>87.170326232910156</v>
      </c>
      <c r="AE69" s="25">
        <v>7.8512484316797959</v>
      </c>
      <c r="AF69" s="24">
        <v>618.71583536526168</v>
      </c>
      <c r="AG69" s="24">
        <v>621.16827121634401</v>
      </c>
      <c r="AH69" s="24">
        <v>2002.4361872119753</v>
      </c>
      <c r="AI69" s="24">
        <v>81.745341610285692</v>
      </c>
      <c r="AJ69" s="24">
        <v>29.410816445273046</v>
      </c>
      <c r="AK69" s="24">
        <v>40.055513490992254</v>
      </c>
      <c r="AL69" s="24">
        <v>0.82500637987500225</v>
      </c>
      <c r="AM69" s="24">
        <v>0</v>
      </c>
      <c r="AN69" s="24">
        <v>0</v>
      </c>
      <c r="AO69" s="25">
        <v>16.116575865938792</v>
      </c>
      <c r="AP69" s="26">
        <v>1.9443014784911683</v>
      </c>
      <c r="AQ69" s="26">
        <v>1.2279553086232928</v>
      </c>
      <c r="AR69" s="24">
        <v>627.71834151181702</v>
      </c>
      <c r="AS69"/>
    </row>
    <row r="70" spans="1:45" x14ac:dyDescent="0.35">
      <c r="A70" t="s">
        <v>28</v>
      </c>
      <c r="B70" t="s">
        <v>49</v>
      </c>
      <c r="C70" t="s">
        <v>58</v>
      </c>
      <c r="D70" t="s">
        <v>60</v>
      </c>
      <c r="E70">
        <v>42.479171752929702</v>
      </c>
      <c r="F70">
        <v>-70.618370056152301</v>
      </c>
      <c r="G70">
        <v>35.942649841308601</v>
      </c>
      <c r="H70" t="s">
        <v>47</v>
      </c>
      <c r="I70">
        <v>36.473640441894503</v>
      </c>
      <c r="J70">
        <v>8.0409593582153303</v>
      </c>
      <c r="K70">
        <v>1.22307312488556</v>
      </c>
      <c r="L70">
        <v>89.885986328125</v>
      </c>
      <c r="M70">
        <v>7.9782242774963397</v>
      </c>
      <c r="N70">
        <v>32.232559204101598</v>
      </c>
      <c r="O70">
        <v>24.581993103027301</v>
      </c>
      <c r="P70">
        <v>11.2287998199463</v>
      </c>
      <c r="Q70">
        <v>0.41436186432838401</v>
      </c>
      <c r="R70" s="34" t="s">
        <v>179</v>
      </c>
      <c r="S70" s="35" t="s">
        <v>28</v>
      </c>
      <c r="T70" s="35" t="s">
        <v>60</v>
      </c>
      <c r="U70" s="35">
        <v>35.942649840000001</v>
      </c>
      <c r="V70" s="35">
        <v>32.232559199999997</v>
      </c>
      <c r="W70" s="28">
        <v>31.794</v>
      </c>
      <c r="X70" s="39">
        <v>25.025998999999999</v>
      </c>
      <c r="Y70" s="35">
        <v>11.228799820000001</v>
      </c>
      <c r="Z70">
        <f t="shared" si="1"/>
        <v>45.942649840000001</v>
      </c>
      <c r="AA70">
        <v>2160.0436328751371</v>
      </c>
      <c r="AB70">
        <v>1945.8962848869476</v>
      </c>
      <c r="AC70" s="25">
        <v>11.228799819946289</v>
      </c>
      <c r="AD70" s="24">
        <v>45.942649841308594</v>
      </c>
      <c r="AE70" s="25">
        <v>8.1229430556099782</v>
      </c>
      <c r="AF70" s="24">
        <v>304.98423978003257</v>
      </c>
      <c r="AG70" s="24">
        <v>306.14430796823245</v>
      </c>
      <c r="AH70" s="24">
        <v>1779.8062862077813</v>
      </c>
      <c r="AI70" s="24">
        <v>152.99632436803083</v>
      </c>
      <c r="AJ70" s="24">
        <v>13.093580015344394</v>
      </c>
      <c r="AK70" s="24">
        <v>72.150231592409384</v>
      </c>
      <c r="AL70" s="24">
        <v>2.102196008153995</v>
      </c>
      <c r="AM70" s="24">
        <v>0</v>
      </c>
      <c r="AN70" s="24">
        <v>0</v>
      </c>
      <c r="AO70" s="25">
        <v>11.295008960697215</v>
      </c>
      <c r="AP70" s="26">
        <v>3.68423838969465</v>
      </c>
      <c r="AQ70" s="26">
        <v>2.3344129520790253</v>
      </c>
      <c r="AR70" s="24">
        <v>310.1495871167798</v>
      </c>
      <c r="AS70" t="s">
        <v>180</v>
      </c>
    </row>
    <row r="71" spans="1:45" x14ac:dyDescent="0.35">
      <c r="A71" t="s">
        <v>29</v>
      </c>
      <c r="B71" t="s">
        <v>49</v>
      </c>
      <c r="C71" t="s">
        <v>58</v>
      </c>
      <c r="D71" t="s">
        <v>60</v>
      </c>
      <c r="E71">
        <v>42.479171752929702</v>
      </c>
      <c r="F71">
        <v>-70.618370056152301</v>
      </c>
      <c r="G71">
        <v>35.942649841308601</v>
      </c>
      <c r="H71" t="s">
        <v>47</v>
      </c>
      <c r="I71">
        <v>36.473640441894503</v>
      </c>
      <c r="J71">
        <v>8.0409593582153303</v>
      </c>
      <c r="K71">
        <v>1.22307312488556</v>
      </c>
      <c r="L71">
        <v>89.885986328125</v>
      </c>
      <c r="M71">
        <v>7.9782242774963397</v>
      </c>
      <c r="N71">
        <v>32.232559204101598</v>
      </c>
      <c r="O71">
        <v>24.581993103027301</v>
      </c>
      <c r="P71">
        <v>11.2287998199463</v>
      </c>
      <c r="Q71">
        <v>0.41436186432838401</v>
      </c>
      <c r="R71" s="34" t="s">
        <v>181</v>
      </c>
      <c r="S71" s="35" t="s">
        <v>29</v>
      </c>
      <c r="T71" s="35" t="s">
        <v>60</v>
      </c>
      <c r="U71" s="35">
        <v>35.942649840000001</v>
      </c>
      <c r="V71" s="35">
        <v>32.232559199999997</v>
      </c>
      <c r="W71" s="28">
        <v>31.727333333333334</v>
      </c>
      <c r="X71" s="39">
        <v>24.893999000000001</v>
      </c>
      <c r="Y71" s="35">
        <v>11.228799820000001</v>
      </c>
      <c r="Z71">
        <f t="shared" si="1"/>
        <v>45.942649840000001</v>
      </c>
      <c r="AA71">
        <v>2160.1542702375955</v>
      </c>
      <c r="AB71">
        <v>1935.5460402478357</v>
      </c>
      <c r="AC71" s="25">
        <v>11.228799819946289</v>
      </c>
      <c r="AD71" s="24">
        <v>45.942649841308594</v>
      </c>
      <c r="AE71" s="25">
        <v>8.1459548868103209</v>
      </c>
      <c r="AF71" s="24">
        <v>286.67601995939594</v>
      </c>
      <c r="AG71" s="24">
        <v>287.76644919375411</v>
      </c>
      <c r="AH71" s="24">
        <v>1763.630456415247</v>
      </c>
      <c r="AI71" s="24">
        <v>159.60333363241608</v>
      </c>
      <c r="AJ71" s="24">
        <v>12.312263525826161</v>
      </c>
      <c r="AK71" s="24">
        <v>75.110315832108199</v>
      </c>
      <c r="AL71" s="24">
        <v>2.214121454033819</v>
      </c>
      <c r="AM71" s="24">
        <v>0</v>
      </c>
      <c r="AN71" s="24">
        <v>0</v>
      </c>
      <c r="AO71" s="25">
        <v>11.01572133678614</v>
      </c>
      <c r="AP71" s="26">
        <v>3.8448126795004085</v>
      </c>
      <c r="AQ71" s="26">
        <v>2.4357417337610712</v>
      </c>
      <c r="AR71" s="24">
        <v>291.53142955513539</v>
      </c>
      <c r="AS71"/>
    </row>
    <row r="72" spans="1:45" x14ac:dyDescent="0.35">
      <c r="A72" t="s">
        <v>30</v>
      </c>
      <c r="B72" t="s">
        <v>49</v>
      </c>
      <c r="C72" t="s">
        <v>58</v>
      </c>
      <c r="D72" t="s">
        <v>61</v>
      </c>
      <c r="E72">
        <v>42.479068756103501</v>
      </c>
      <c r="F72">
        <v>-70.618659973144503</v>
      </c>
      <c r="G72">
        <v>1.64181840419769</v>
      </c>
      <c r="H72" t="s">
        <v>46</v>
      </c>
      <c r="I72">
        <v>43.242523193359403</v>
      </c>
      <c r="J72">
        <v>8.1878538131713903</v>
      </c>
      <c r="K72">
        <v>1.5930687189102199</v>
      </c>
      <c r="L72">
        <v>110.13356018066401</v>
      </c>
      <c r="M72">
        <v>8.2011051177978498</v>
      </c>
      <c r="N72">
        <v>30.4247341156006</v>
      </c>
      <c r="O72">
        <v>20.9967651367188</v>
      </c>
      <c r="P72">
        <v>21.073835372924801</v>
      </c>
      <c r="Q72">
        <v>0.94765430688857999</v>
      </c>
      <c r="R72" s="34" t="s">
        <v>182</v>
      </c>
      <c r="S72" s="35" t="s">
        <v>30</v>
      </c>
      <c r="T72" s="35" t="s">
        <v>61</v>
      </c>
      <c r="U72" s="35">
        <v>1.6418184039999999</v>
      </c>
      <c r="V72" s="35">
        <v>30.42473412</v>
      </c>
      <c r="W72" s="28">
        <v>30.727333333333334</v>
      </c>
      <c r="X72" s="39">
        <v>24.931000000000001</v>
      </c>
      <c r="Y72" s="35">
        <v>21.073835370000001</v>
      </c>
      <c r="Z72">
        <f t="shared" si="1"/>
        <v>11.641818404</v>
      </c>
      <c r="AA72">
        <v>2094.0292625572774</v>
      </c>
      <c r="AB72">
        <v>1867.2846789767632</v>
      </c>
      <c r="AC72" s="25">
        <v>21.073835372924805</v>
      </c>
      <c r="AD72" s="24">
        <v>11.641818046569824</v>
      </c>
      <c r="AE72" s="25">
        <v>8.0152051654972336</v>
      </c>
      <c r="AF72" s="24">
        <v>400.79714186612665</v>
      </c>
      <c r="AG72" s="24">
        <v>402.14303727717214</v>
      </c>
      <c r="AH72" s="24">
        <v>1689.1148081264359</v>
      </c>
      <c r="AI72" s="24">
        <v>165.26540265771953</v>
      </c>
      <c r="AJ72" s="24">
        <v>12.904438267570235</v>
      </c>
      <c r="AK72" s="24">
        <v>70.260693329191312</v>
      </c>
      <c r="AL72" s="24">
        <v>4.1327659198531519</v>
      </c>
      <c r="AM72" s="24">
        <v>0</v>
      </c>
      <c r="AN72" s="24">
        <v>0</v>
      </c>
      <c r="AO72" s="25">
        <v>10.611232433130343</v>
      </c>
      <c r="AP72" s="26">
        <v>4.0758171189540988</v>
      </c>
      <c r="AQ72" s="26">
        <v>2.631189235811823</v>
      </c>
      <c r="AR72" s="24">
        <v>412.12818866969434</v>
      </c>
      <c r="AS72"/>
    </row>
    <row r="73" spans="1:45" x14ac:dyDescent="0.35">
      <c r="A73" t="s">
        <v>32</v>
      </c>
      <c r="B73" t="s">
        <v>49</v>
      </c>
      <c r="C73" t="s">
        <v>62</v>
      </c>
      <c r="D73" t="s">
        <v>63</v>
      </c>
      <c r="E73">
        <v>42.419795989990199</v>
      </c>
      <c r="F73">
        <v>-70.864273071289105</v>
      </c>
      <c r="G73">
        <v>15.170286178588899</v>
      </c>
      <c r="H73" t="s">
        <v>45</v>
      </c>
      <c r="I73">
        <v>41.550060272216797</v>
      </c>
      <c r="J73">
        <v>7.6083931922912598</v>
      </c>
      <c r="K73">
        <v>3.6889946460723899</v>
      </c>
      <c r="L73">
        <v>97.136245727539105</v>
      </c>
      <c r="M73">
        <v>8.1410770416259801</v>
      </c>
      <c r="N73">
        <v>31.293014526367202</v>
      </c>
      <c r="O73">
        <v>22.430961608886701</v>
      </c>
      <c r="P73">
        <v>18.024778366088899</v>
      </c>
      <c r="Q73">
        <v>0.76626563072204601</v>
      </c>
      <c r="R73" s="34" t="s">
        <v>183</v>
      </c>
      <c r="S73" s="35" t="s">
        <v>32</v>
      </c>
      <c r="T73" s="35" t="s">
        <v>63</v>
      </c>
      <c r="U73" s="35">
        <v>15.17028618</v>
      </c>
      <c r="V73" s="35">
        <v>31.293014530000001</v>
      </c>
      <c r="W73" s="28">
        <v>31.527333333333335</v>
      </c>
      <c r="X73" s="39">
        <v>24.701000000000001</v>
      </c>
      <c r="Y73" s="35">
        <v>18.02477837</v>
      </c>
      <c r="Z73">
        <f t="shared" si="1"/>
        <v>25.170286179999998</v>
      </c>
      <c r="AA73">
        <v>2143.9341886067741</v>
      </c>
      <c r="AB73">
        <v>1974.3505757092812</v>
      </c>
      <c r="AC73" s="25">
        <v>18.024778366088867</v>
      </c>
      <c r="AD73" s="24">
        <v>25.170286178588867</v>
      </c>
      <c r="AE73" s="25">
        <v>7.9184566938324883</v>
      </c>
      <c r="AF73" s="24">
        <v>529.55030727198027</v>
      </c>
      <c r="AG73" s="24">
        <v>531.39750746928439</v>
      </c>
      <c r="AH73" s="24">
        <v>1826.7188304706604</v>
      </c>
      <c r="AI73" s="24">
        <v>129.13869804884581</v>
      </c>
      <c r="AJ73" s="24">
        <v>18.493011447911698</v>
      </c>
      <c r="AK73" s="24">
        <v>56.42002317892797</v>
      </c>
      <c r="AL73" s="24">
        <v>2.5301957291614383</v>
      </c>
      <c r="AM73" s="24">
        <v>0</v>
      </c>
      <c r="AN73" s="24">
        <v>0</v>
      </c>
      <c r="AO73" s="25">
        <v>12.448076570499374</v>
      </c>
      <c r="AP73" s="26">
        <v>3.1455529704402108</v>
      </c>
      <c r="AQ73" s="26">
        <v>2.0199748532219419</v>
      </c>
      <c r="AR73" s="24">
        <v>542.26232603103665</v>
      </c>
      <c r="AS73"/>
    </row>
    <row r="74" spans="1:45" x14ac:dyDescent="0.35">
      <c r="A74" t="s">
        <v>33</v>
      </c>
      <c r="B74" t="s">
        <v>49</v>
      </c>
      <c r="C74" t="s">
        <v>62</v>
      </c>
      <c r="D74" t="s">
        <v>63</v>
      </c>
      <c r="E74">
        <v>42.419795989990199</v>
      </c>
      <c r="F74">
        <v>-70.864273071289105</v>
      </c>
      <c r="G74">
        <v>15.170286178588899</v>
      </c>
      <c r="H74" t="s">
        <v>45</v>
      </c>
      <c r="I74">
        <v>41.550060272216797</v>
      </c>
      <c r="J74">
        <v>7.6083931922912598</v>
      </c>
      <c r="K74">
        <v>3.6889946460723899</v>
      </c>
      <c r="L74">
        <v>97.136245727539105</v>
      </c>
      <c r="M74">
        <v>8.1410770416259801</v>
      </c>
      <c r="N74">
        <v>31.293014526367202</v>
      </c>
      <c r="O74">
        <v>22.430961608886701</v>
      </c>
      <c r="P74">
        <v>18.024778366088899</v>
      </c>
      <c r="Q74">
        <v>0.76626563072204601</v>
      </c>
      <c r="R74" s="34" t="s">
        <v>184</v>
      </c>
      <c r="S74" s="35" t="s">
        <v>33</v>
      </c>
      <c r="T74" s="35" t="s">
        <v>63</v>
      </c>
      <c r="U74" s="35">
        <v>15.17028618</v>
      </c>
      <c r="V74" s="35">
        <v>31.293014530000001</v>
      </c>
      <c r="W74" s="28">
        <v>31.36066666666667</v>
      </c>
      <c r="X74" s="39">
        <v>24.886998999999999</v>
      </c>
      <c r="Y74" s="35">
        <v>18.02477837</v>
      </c>
      <c r="Z74">
        <f t="shared" si="1"/>
        <v>25.170286179999998</v>
      </c>
      <c r="AA74">
        <v>2142.1381763065692</v>
      </c>
      <c r="AB74">
        <v>1972.954459886822</v>
      </c>
      <c r="AC74" s="25">
        <v>18.024778366088867</v>
      </c>
      <c r="AD74" s="24">
        <v>25.170286178588867</v>
      </c>
      <c r="AE74" s="25">
        <v>7.9198546331117221</v>
      </c>
      <c r="AF74" s="24">
        <v>527.82662421018881</v>
      </c>
      <c r="AG74" s="24">
        <v>529.66781178197243</v>
      </c>
      <c r="AH74" s="24">
        <v>1825.5522727508692</v>
      </c>
      <c r="AI74" s="24">
        <v>128.95253970688572</v>
      </c>
      <c r="AJ74" s="24">
        <v>18.449674970314259</v>
      </c>
      <c r="AK74" s="24">
        <v>56.162336496517732</v>
      </c>
      <c r="AL74" s="24">
        <v>2.530661247708283</v>
      </c>
      <c r="AM74" s="24">
        <v>0</v>
      </c>
      <c r="AN74" s="24">
        <v>0</v>
      </c>
      <c r="AO74" s="25">
        <v>12.465734134638344</v>
      </c>
      <c r="AP74" s="26">
        <v>3.1445117614918865</v>
      </c>
      <c r="AQ74" s="26">
        <v>2.018401510956418</v>
      </c>
      <c r="AR74" s="24">
        <v>540.49826742518565</v>
      </c>
      <c r="AS74"/>
    </row>
    <row r="75" spans="1:45" x14ac:dyDescent="0.35">
      <c r="A75" t="s">
        <v>34</v>
      </c>
      <c r="B75" t="s">
        <v>49</v>
      </c>
      <c r="C75" t="s">
        <v>62</v>
      </c>
      <c r="D75" t="s">
        <v>64</v>
      </c>
      <c r="E75">
        <v>42.419864654541001</v>
      </c>
      <c r="F75">
        <v>-70.864303588867202</v>
      </c>
      <c r="G75">
        <v>1.5808539390564</v>
      </c>
      <c r="H75" t="s">
        <v>46</v>
      </c>
      <c r="I75">
        <v>43.729942321777301</v>
      </c>
      <c r="J75">
        <v>8.2577743530273402</v>
      </c>
      <c r="K75">
        <v>2.4319317340850799</v>
      </c>
      <c r="L75">
        <v>111.150100708008</v>
      </c>
      <c r="M75">
        <v>8.2379827499389595</v>
      </c>
      <c r="N75">
        <v>30.887304306030298</v>
      </c>
      <c r="O75">
        <v>21.3773708343506</v>
      </c>
      <c r="P75">
        <v>20.963537216186499</v>
      </c>
      <c r="Q75">
        <v>1.14576828479767</v>
      </c>
      <c r="R75" s="34" t="s">
        <v>185</v>
      </c>
      <c r="S75" s="35" t="s">
        <v>34</v>
      </c>
      <c r="T75" s="35" t="s">
        <v>64</v>
      </c>
      <c r="U75" s="35">
        <v>1.580853939</v>
      </c>
      <c r="V75" s="35">
        <v>30.887304310000001</v>
      </c>
      <c r="W75" s="28">
        <v>31.027333333333335</v>
      </c>
      <c r="X75" s="39">
        <v>24.951000000000001</v>
      </c>
      <c r="Y75" s="35">
        <v>20.963537219999999</v>
      </c>
      <c r="Z75">
        <f t="shared" si="1"/>
        <v>11.580853939000001</v>
      </c>
      <c r="AA75">
        <v>2115.127362106306</v>
      </c>
      <c r="AB75">
        <v>1884.4225065365181</v>
      </c>
      <c r="AC75" s="25">
        <v>20.963537216186523</v>
      </c>
      <c r="AD75" s="24">
        <v>11.580853462219238</v>
      </c>
      <c r="AE75" s="25">
        <v>8.017742460980978</v>
      </c>
      <c r="AF75" s="24">
        <v>401.09398359591307</v>
      </c>
      <c r="AG75" s="24">
        <v>402.44271910424595</v>
      </c>
      <c r="AH75" s="24">
        <v>1703.3494126073465</v>
      </c>
      <c r="AI75" s="24">
        <v>168.14092372899145</v>
      </c>
      <c r="AJ75" s="24">
        <v>12.932161487496339</v>
      </c>
      <c r="AK75" s="24">
        <v>71.367192456375136</v>
      </c>
      <c r="AL75" s="24">
        <v>4.1387447078127941</v>
      </c>
      <c r="AM75" s="24">
        <v>0</v>
      </c>
      <c r="AN75" s="24">
        <v>0</v>
      </c>
      <c r="AO75" s="25">
        <v>10.570837409603415</v>
      </c>
      <c r="AP75" s="26">
        <v>4.1371629590490873</v>
      </c>
      <c r="AQ75" s="26">
        <v>2.6723440414677184</v>
      </c>
      <c r="AR75" s="24">
        <v>412.36447451635757</v>
      </c>
      <c r="AS75"/>
    </row>
    <row r="76" spans="1:45" x14ac:dyDescent="0.35">
      <c r="A76" t="s">
        <v>21</v>
      </c>
      <c r="B76" t="s">
        <v>65</v>
      </c>
      <c r="C76" t="s">
        <v>50</v>
      </c>
      <c r="D76" t="s">
        <v>66</v>
      </c>
      <c r="E76">
        <v>42.170547485351598</v>
      </c>
      <c r="F76">
        <v>-70.575576782226605</v>
      </c>
      <c r="G76">
        <v>31.048406600952099</v>
      </c>
      <c r="H76" t="s">
        <v>44</v>
      </c>
      <c r="I76">
        <v>38.424224853515597</v>
      </c>
      <c r="J76">
        <v>7.5570373535156303</v>
      </c>
      <c r="K76">
        <v>1.55964815616608</v>
      </c>
      <c r="L76">
        <v>88.554313659667997</v>
      </c>
      <c r="M76">
        <v>8.2543430328369105</v>
      </c>
      <c r="N76">
        <v>32.178287506103501</v>
      </c>
      <c r="O76">
        <v>24.116468429565401</v>
      </c>
      <c r="P76">
        <v>13.469194412231399</v>
      </c>
      <c r="Q76">
        <v>0.95709723234176602</v>
      </c>
      <c r="R76" s="34" t="s">
        <v>186</v>
      </c>
      <c r="S76" s="35" t="s">
        <v>21</v>
      </c>
      <c r="T76" s="35" t="s">
        <v>66</v>
      </c>
      <c r="U76" s="35">
        <v>31.0484066</v>
      </c>
      <c r="V76" s="35">
        <v>32.178287509999997</v>
      </c>
      <c r="W76" s="28">
        <v>32.227333333333334</v>
      </c>
      <c r="X76">
        <v>24.922999999999998</v>
      </c>
      <c r="Y76" s="35">
        <v>13.46919441</v>
      </c>
      <c r="Z76">
        <f t="shared" si="1"/>
        <v>41.0484066</v>
      </c>
      <c r="AA76">
        <v>2181.3364326736769</v>
      </c>
      <c r="AB76">
        <v>2040.4848957477473</v>
      </c>
      <c r="AC76" s="25">
        <v>13.469194412231445</v>
      </c>
      <c r="AD76" s="24">
        <v>41.048404693603516</v>
      </c>
      <c r="AE76" s="25">
        <v>7.9054067015874798</v>
      </c>
      <c r="AF76" s="24">
        <v>549.45035579908847</v>
      </c>
      <c r="AG76" s="24">
        <v>551.48092773865812</v>
      </c>
      <c r="AH76" s="24">
        <v>1908.200652039133</v>
      </c>
      <c r="AI76" s="24">
        <v>110.371950661759</v>
      </c>
      <c r="AJ76" s="24">
        <v>21.91231744318894</v>
      </c>
      <c r="AK76" s="24">
        <v>50.801330087599212</v>
      </c>
      <c r="AL76" s="24">
        <v>1.603305285806635</v>
      </c>
      <c r="AM76" s="24">
        <v>0</v>
      </c>
      <c r="AN76" s="24">
        <v>0</v>
      </c>
      <c r="AO76" s="25">
        <v>13.73044016907359</v>
      </c>
      <c r="AP76" s="26">
        <v>2.6569802164063741</v>
      </c>
      <c r="AQ76" s="26">
        <v>1.6924699653866409</v>
      </c>
      <c r="AR76" s="24">
        <v>559.85678060709915</v>
      </c>
      <c r="AS76"/>
    </row>
    <row r="77" spans="1:45" x14ac:dyDescent="0.35">
      <c r="A77" t="s">
        <v>22</v>
      </c>
      <c r="B77" t="s">
        <v>65</v>
      </c>
      <c r="C77" t="s">
        <v>50</v>
      </c>
      <c r="D77" t="s">
        <v>67</v>
      </c>
      <c r="E77">
        <v>42.170600891113303</v>
      </c>
      <c r="F77">
        <v>-70.575225830078097</v>
      </c>
      <c r="G77">
        <v>16.497636795043899</v>
      </c>
      <c r="H77" t="s">
        <v>45</v>
      </c>
      <c r="I77">
        <v>38.331138610839801</v>
      </c>
      <c r="J77">
        <v>7.8989105224609402</v>
      </c>
      <c r="K77">
        <v>2.6976332664489702</v>
      </c>
      <c r="L77">
        <v>92.478736877441406</v>
      </c>
      <c r="M77">
        <v>8.2753334045410192</v>
      </c>
      <c r="N77">
        <v>32.117782592773402</v>
      </c>
      <c r="O77">
        <v>24.074190139770501</v>
      </c>
      <c r="P77">
        <v>13.444745063781699</v>
      </c>
      <c r="Q77">
        <v>0.95374906063079801</v>
      </c>
      <c r="R77" s="34" t="s">
        <v>187</v>
      </c>
      <c r="S77" s="35" t="s">
        <v>22</v>
      </c>
      <c r="T77" s="35" t="s">
        <v>67</v>
      </c>
      <c r="U77" s="35">
        <v>16.497636799999999</v>
      </c>
      <c r="V77" s="35">
        <v>32.117782589999997</v>
      </c>
      <c r="W77" s="28">
        <v>32.127333333333326</v>
      </c>
      <c r="X77">
        <v>25.045999999999999</v>
      </c>
      <c r="Y77" s="35">
        <v>13.444745060000001</v>
      </c>
      <c r="Z77">
        <f t="shared" si="1"/>
        <v>26.497636799999999</v>
      </c>
      <c r="AA77">
        <v>2182.727532441641</v>
      </c>
      <c r="AB77">
        <v>2000.572401210012</v>
      </c>
      <c r="AC77" s="25">
        <v>13.444745063781738</v>
      </c>
      <c r="AD77" s="24">
        <v>26.497636795043945</v>
      </c>
      <c r="AE77" s="25">
        <v>8.0085952998322956</v>
      </c>
      <c r="AF77" s="24">
        <v>420.40819483916954</v>
      </c>
      <c r="AG77" s="24">
        <v>421.96235951944544</v>
      </c>
      <c r="AH77" s="24">
        <v>1848.7588547639407</v>
      </c>
      <c r="AI77" s="24">
        <v>135.02520684154806</v>
      </c>
      <c r="AJ77" s="24">
        <v>16.788331111515163</v>
      </c>
      <c r="AK77" s="24">
        <v>61.90549969280066</v>
      </c>
      <c r="AL77" s="24">
        <v>2.0226716244256933</v>
      </c>
      <c r="AM77" s="24">
        <v>0</v>
      </c>
      <c r="AN77" s="24">
        <v>0</v>
      </c>
      <c r="AO77" s="25">
        <v>12.263909563613019</v>
      </c>
      <c r="AP77" s="26">
        <v>3.2606588130326957</v>
      </c>
      <c r="AQ77" s="26">
        <v>2.0760466996114992</v>
      </c>
      <c r="AR77" s="24">
        <v>428.36108496909259</v>
      </c>
      <c r="AS77"/>
    </row>
    <row r="78" spans="1:45" x14ac:dyDescent="0.35">
      <c r="A78" t="s">
        <v>23</v>
      </c>
      <c r="B78" t="s">
        <v>65</v>
      </c>
      <c r="C78" t="s">
        <v>50</v>
      </c>
      <c r="D78" t="s">
        <v>68</v>
      </c>
      <c r="E78">
        <v>42.170650482177699</v>
      </c>
      <c r="F78">
        <v>-70.574867248535199</v>
      </c>
      <c r="G78">
        <v>1.9037045240402199</v>
      </c>
      <c r="H78" t="s">
        <v>46</v>
      </c>
      <c r="I78">
        <v>38.334102630615199</v>
      </c>
      <c r="J78">
        <v>7.96907615661621</v>
      </c>
      <c r="K78">
        <v>1.6253867149353001</v>
      </c>
      <c r="L78">
        <v>93.4385986328125</v>
      </c>
      <c r="M78">
        <v>8.2724828720092791</v>
      </c>
      <c r="N78">
        <v>32.049121856689503</v>
      </c>
      <c r="O78">
        <v>24.0023593902588</v>
      </c>
      <c r="P78">
        <v>13.536548614501999</v>
      </c>
      <c r="Q78">
        <v>1.22088122367859</v>
      </c>
      <c r="R78" s="34" t="s">
        <v>188</v>
      </c>
      <c r="S78" s="35" t="s">
        <v>23</v>
      </c>
      <c r="T78" s="35" t="s">
        <v>68</v>
      </c>
      <c r="U78" s="35">
        <v>1.9037045239999999</v>
      </c>
      <c r="V78" s="35">
        <v>32.04912186</v>
      </c>
      <c r="W78" s="28">
        <v>31.994</v>
      </c>
      <c r="X78">
        <v>25.027999999999999</v>
      </c>
      <c r="Y78" s="35">
        <v>13.536548610000001</v>
      </c>
      <c r="Z78">
        <f t="shared" si="1"/>
        <v>11.903704524</v>
      </c>
      <c r="AA78">
        <v>2177.1021013592549</v>
      </c>
      <c r="AB78">
        <v>1992.8041004232084</v>
      </c>
      <c r="AC78" s="25">
        <v>13.536548614501953</v>
      </c>
      <c r="AD78" s="24">
        <v>11.903704643249512</v>
      </c>
      <c r="AE78" s="25">
        <v>8.0149946934750602</v>
      </c>
      <c r="AF78" s="24">
        <v>413.36648745859981</v>
      </c>
      <c r="AG78" s="24">
        <v>414.89282562524824</v>
      </c>
      <c r="AH78" s="24">
        <v>1839.9880374377019</v>
      </c>
      <c r="AI78" s="24">
        <v>136.34363176969683</v>
      </c>
      <c r="AJ78" s="24">
        <v>16.472329084093758</v>
      </c>
      <c r="AK78" s="24">
        <v>62.372276337244692</v>
      </c>
      <c r="AL78" s="24">
        <v>2.064294122291455</v>
      </c>
      <c r="AM78" s="24">
        <v>0</v>
      </c>
      <c r="AN78" s="24">
        <v>0</v>
      </c>
      <c r="AO78" s="25">
        <v>12.180565328425002</v>
      </c>
      <c r="AP78" s="26">
        <v>3.3037813421833082</v>
      </c>
      <c r="AQ78" s="26">
        <v>2.1028409151834562</v>
      </c>
      <c r="AR78" s="24">
        <v>421.22314794091756</v>
      </c>
      <c r="AS78"/>
    </row>
    <row r="79" spans="1:45" x14ac:dyDescent="0.35">
      <c r="A79" t="s">
        <v>24</v>
      </c>
      <c r="B79" t="s">
        <v>65</v>
      </c>
      <c r="C79" t="s">
        <v>54</v>
      </c>
      <c r="D79" t="s">
        <v>69</v>
      </c>
      <c r="E79">
        <v>42.3562622070313</v>
      </c>
      <c r="F79">
        <v>-70.704360961914105</v>
      </c>
      <c r="G79">
        <v>50.427764892578097</v>
      </c>
      <c r="H79" t="s">
        <v>44</v>
      </c>
      <c r="I79">
        <v>37.799678802490199</v>
      </c>
      <c r="J79">
        <v>6.2724275588989302</v>
      </c>
      <c r="K79">
        <v>0.55767023563384999</v>
      </c>
      <c r="L79">
        <v>72.028564453125</v>
      </c>
      <c r="M79">
        <v>8.1448650360107404</v>
      </c>
      <c r="N79">
        <v>32.481590270996101</v>
      </c>
      <c r="O79">
        <v>24.557571411132798</v>
      </c>
      <c r="P79">
        <v>12.413973808288601</v>
      </c>
      <c r="Q79">
        <v>1.2843606472015401</v>
      </c>
      <c r="R79" s="34" t="s">
        <v>189</v>
      </c>
      <c r="S79" s="35" t="s">
        <v>24</v>
      </c>
      <c r="T79" s="35" t="s">
        <v>69</v>
      </c>
      <c r="U79" s="35">
        <v>50.427764889999999</v>
      </c>
      <c r="V79" s="35">
        <v>32.481590269999998</v>
      </c>
      <c r="W79" s="28">
        <v>32.427333333333337</v>
      </c>
      <c r="X79">
        <v>25.100999999999999</v>
      </c>
      <c r="Y79" s="35">
        <v>12.41397381</v>
      </c>
      <c r="Z79">
        <f t="shared" si="1"/>
        <v>60.427764889999999</v>
      </c>
      <c r="AA79">
        <v>2200.2256810646545</v>
      </c>
      <c r="AB79">
        <v>2092.9815805123972</v>
      </c>
      <c r="AC79" s="25">
        <v>12.413973808288574</v>
      </c>
      <c r="AD79" s="24">
        <v>60.427764892578125</v>
      </c>
      <c r="AE79" s="25">
        <v>7.8254954391249321</v>
      </c>
      <c r="AF79" s="24">
        <v>675.53578596492946</v>
      </c>
      <c r="AG79" s="24">
        <v>678.06635619238898</v>
      </c>
      <c r="AH79" s="24">
        <v>1973.7747613870704</v>
      </c>
      <c r="AI79" s="24">
        <v>91.387948485078539</v>
      </c>
      <c r="AJ79" s="24">
        <v>27.819001157857336</v>
      </c>
      <c r="AK79" s="24">
        <v>42.482878649749374</v>
      </c>
      <c r="AL79" s="24">
        <v>1.2072923378951881</v>
      </c>
      <c r="AM79" s="24">
        <v>0</v>
      </c>
      <c r="AN79" s="24">
        <v>0</v>
      </c>
      <c r="AO79" s="25">
        <v>15.192807156117349</v>
      </c>
      <c r="AP79" s="26">
        <v>2.1882971801254452</v>
      </c>
      <c r="AQ79" s="26">
        <v>1.3920123810132559</v>
      </c>
      <c r="AR79" s="24">
        <v>687.66662812275899</v>
      </c>
      <c r="AS79"/>
    </row>
    <row r="80" spans="1:45" x14ac:dyDescent="0.35">
      <c r="A80" t="s">
        <v>25</v>
      </c>
      <c r="B80" t="s">
        <v>65</v>
      </c>
      <c r="C80" t="s">
        <v>54</v>
      </c>
      <c r="D80" t="s">
        <v>70</v>
      </c>
      <c r="E80">
        <v>42.3563423156738</v>
      </c>
      <c r="F80">
        <v>-70.704673767089801</v>
      </c>
      <c r="G80">
        <v>26.153587341308601</v>
      </c>
      <c r="H80" t="s">
        <v>45</v>
      </c>
      <c r="I80">
        <v>38.332386016845703</v>
      </c>
      <c r="J80">
        <v>7.81870365142822</v>
      </c>
      <c r="K80">
        <v>2.0606377124786399</v>
      </c>
      <c r="L80">
        <v>91.415397644042997</v>
      </c>
      <c r="M80">
        <v>8.2576131820678693</v>
      </c>
      <c r="N80">
        <v>32.187789916992202</v>
      </c>
      <c r="O80">
        <v>24.1457424163818</v>
      </c>
      <c r="P80">
        <v>13.358578681945801</v>
      </c>
      <c r="Q80">
        <v>0.77425265312194802</v>
      </c>
      <c r="R80" s="34" t="s">
        <v>190</v>
      </c>
      <c r="S80" s="35" t="s">
        <v>25</v>
      </c>
      <c r="T80" s="35" t="s">
        <v>70</v>
      </c>
      <c r="U80" s="35">
        <v>26.153587340000001</v>
      </c>
      <c r="V80" s="35">
        <v>32.18778992</v>
      </c>
      <c r="W80" s="28">
        <v>32.227333333333334</v>
      </c>
      <c r="X80">
        <v>25.204000000000001</v>
      </c>
      <c r="Y80" s="35">
        <v>13.358578680000001</v>
      </c>
      <c r="Z80">
        <f t="shared" si="1"/>
        <v>36.153587340000001</v>
      </c>
      <c r="AA80">
        <v>2184.6621460871947</v>
      </c>
      <c r="AB80">
        <v>2048.3863120268916</v>
      </c>
      <c r="AC80" s="25">
        <v>13.358578681945801</v>
      </c>
      <c r="AD80" s="24">
        <v>36.153587341308594</v>
      </c>
      <c r="AE80" s="25">
        <v>7.8950240331434278</v>
      </c>
      <c r="AF80" s="24">
        <v>565.40131649732132</v>
      </c>
      <c r="AG80" s="24">
        <v>567.49379923601316</v>
      </c>
      <c r="AH80" s="24">
        <v>1917.9808275947405</v>
      </c>
      <c r="AI80" s="24">
        <v>107.77897032133167</v>
      </c>
      <c r="AJ80" s="24">
        <v>22.626462951046623</v>
      </c>
      <c r="AK80" s="24">
        <v>49.588403868743988</v>
      </c>
      <c r="AL80" s="24">
        <v>1.5478432243314946</v>
      </c>
      <c r="AM80" s="24">
        <v>0</v>
      </c>
      <c r="AN80" s="24">
        <v>0</v>
      </c>
      <c r="AO80" s="25">
        <v>13.924860986040512</v>
      </c>
      <c r="AP80" s="26">
        <v>2.5965778809762483</v>
      </c>
      <c r="AQ80" s="26">
        <v>1.6535317647591383</v>
      </c>
      <c r="AR80" s="24">
        <v>576.04996571742436</v>
      </c>
      <c r="AS80"/>
    </row>
    <row r="81" spans="1:45" x14ac:dyDescent="0.35">
      <c r="A81" t="s">
        <v>26</v>
      </c>
      <c r="B81" t="s">
        <v>65</v>
      </c>
      <c r="C81" t="s">
        <v>54</v>
      </c>
      <c r="D81" t="s">
        <v>71</v>
      </c>
      <c r="E81">
        <v>42.3563041687012</v>
      </c>
      <c r="F81">
        <v>-70.704872131347699</v>
      </c>
      <c r="G81">
        <v>1.6772651672363299</v>
      </c>
      <c r="H81" t="s">
        <v>46</v>
      </c>
      <c r="I81">
        <v>38.352626800537102</v>
      </c>
      <c r="J81">
        <v>7.9040937423706099</v>
      </c>
      <c r="K81">
        <v>1.5365879535675</v>
      </c>
      <c r="L81">
        <v>92.538513183593807</v>
      </c>
      <c r="M81">
        <v>8.2612152099609393</v>
      </c>
      <c r="N81">
        <v>32.152839660644503</v>
      </c>
      <c r="O81">
        <v>24.103063583373999</v>
      </c>
      <c r="P81">
        <v>13.433835029602101</v>
      </c>
      <c r="Q81">
        <v>0.83272987604141202</v>
      </c>
      <c r="R81" s="34" t="s">
        <v>191</v>
      </c>
      <c r="S81" s="35" t="s">
        <v>26</v>
      </c>
      <c r="T81" s="35" t="s">
        <v>71</v>
      </c>
      <c r="U81" s="35">
        <v>1.6772651670000001</v>
      </c>
      <c r="V81" s="35">
        <v>32.152839659999998</v>
      </c>
      <c r="W81" s="28">
        <v>32.127333333333326</v>
      </c>
      <c r="X81">
        <v>25.124001</v>
      </c>
      <c r="Y81" s="35">
        <v>13.433835029999999</v>
      </c>
      <c r="Z81">
        <f t="shared" si="1"/>
        <v>11.677265167</v>
      </c>
      <c r="AA81">
        <v>2179.6484572855466</v>
      </c>
      <c r="AB81">
        <v>2035.9349799469032</v>
      </c>
      <c r="AC81" s="25">
        <v>13.433835029602051</v>
      </c>
      <c r="AD81" s="24">
        <v>11.677265167236328</v>
      </c>
      <c r="AE81" s="25">
        <v>7.9158548917544733</v>
      </c>
      <c r="AF81" s="24">
        <v>536.34927551146382</v>
      </c>
      <c r="AG81" s="24">
        <v>538.33232807432296</v>
      </c>
      <c r="AH81" s="24">
        <v>1902.4439387251653</v>
      </c>
      <c r="AI81" s="24">
        <v>112.06545655424874</v>
      </c>
      <c r="AJ81" s="24">
        <v>21.425548426383131</v>
      </c>
      <c r="AK81" s="24">
        <v>51.455925906361976</v>
      </c>
      <c r="AL81" s="24">
        <v>1.630087345800771</v>
      </c>
      <c r="AM81" s="24">
        <v>0</v>
      </c>
      <c r="AN81" s="24">
        <v>0</v>
      </c>
      <c r="AO81" s="25">
        <v>13.622012071953986</v>
      </c>
      <c r="AP81" s="26">
        <v>2.7132094547751695</v>
      </c>
      <c r="AQ81" s="26">
        <v>1.7271494643686851</v>
      </c>
      <c r="AR81" s="24">
        <v>546.48981888475123</v>
      </c>
      <c r="AS81"/>
    </row>
    <row r="82" spans="1:45" x14ac:dyDescent="0.35">
      <c r="A82" t="s">
        <v>27</v>
      </c>
      <c r="B82" t="s">
        <v>65</v>
      </c>
      <c r="C82" t="s">
        <v>58</v>
      </c>
      <c r="D82" t="s">
        <v>72</v>
      </c>
      <c r="E82">
        <v>42.4795532226563</v>
      </c>
      <c r="F82">
        <v>-70.616340637207003</v>
      </c>
      <c r="G82">
        <v>77.321960449218807</v>
      </c>
      <c r="H82" t="s">
        <v>44</v>
      </c>
      <c r="I82">
        <v>36.845378875732401</v>
      </c>
      <c r="J82">
        <v>5.8885254859924299</v>
      </c>
      <c r="K82">
        <v>0.38895222544670099</v>
      </c>
      <c r="L82">
        <v>65.893074035644503</v>
      </c>
      <c r="M82">
        <v>8.0811586380004901</v>
      </c>
      <c r="N82">
        <v>32.644580841064503</v>
      </c>
      <c r="O82">
        <v>24.916133880615199</v>
      </c>
      <c r="P82">
        <v>11.1566486358643</v>
      </c>
      <c r="Q82">
        <v>1.46848320960999</v>
      </c>
      <c r="R82" s="34" t="s">
        <v>192</v>
      </c>
      <c r="S82" s="35" t="s">
        <v>27</v>
      </c>
      <c r="T82" s="35" t="s">
        <v>72</v>
      </c>
      <c r="U82" s="35">
        <v>77.321960450000006</v>
      </c>
      <c r="V82" s="35">
        <v>32.644580840000003</v>
      </c>
      <c r="W82" s="28">
        <v>32.593999999999994</v>
      </c>
      <c r="X82" s="39">
        <v>25.111000000000001</v>
      </c>
      <c r="Y82" s="35">
        <v>11.15664864</v>
      </c>
      <c r="Z82">
        <f t="shared" si="1"/>
        <v>87.321960450000006</v>
      </c>
      <c r="AA82">
        <v>2210.6047202071441</v>
      </c>
      <c r="AB82">
        <v>2129.3098144847618</v>
      </c>
      <c r="AC82" s="25">
        <v>11.156648635864258</v>
      </c>
      <c r="AD82" s="24">
        <v>87.32196044921875</v>
      </c>
      <c r="AE82" s="25">
        <v>7.7643850057433976</v>
      </c>
      <c r="AF82" s="24">
        <v>784.04579801025102</v>
      </c>
      <c r="AG82" s="24">
        <v>787.03085505616355</v>
      </c>
      <c r="AH82" s="24">
        <v>2018.3274201555942</v>
      </c>
      <c r="AI82" s="24">
        <v>77.396855174457471</v>
      </c>
      <c r="AJ82" s="24">
        <v>33.585535367980889</v>
      </c>
      <c r="AK82" s="24">
        <v>36.571890140071339</v>
      </c>
      <c r="AL82" s="24">
        <v>0.9292287189472288</v>
      </c>
      <c r="AM82" s="24">
        <v>0</v>
      </c>
      <c r="AN82" s="24">
        <v>0</v>
      </c>
      <c r="AO82" s="25">
        <v>16.363726320566148</v>
      </c>
      <c r="AP82" s="26">
        <v>1.8412142709905963</v>
      </c>
      <c r="AQ82" s="26">
        <v>1.1693094097322869</v>
      </c>
      <c r="AR82" s="24">
        <v>797.27321299349501</v>
      </c>
      <c r="AS82"/>
    </row>
    <row r="83" spans="1:45" x14ac:dyDescent="0.35">
      <c r="A83" t="s">
        <v>28</v>
      </c>
      <c r="B83" t="s">
        <v>65</v>
      </c>
      <c r="C83" t="s">
        <v>58</v>
      </c>
      <c r="D83" t="s">
        <v>73</v>
      </c>
      <c r="E83">
        <v>42.4793891906738</v>
      </c>
      <c r="F83">
        <v>-70.616539001464801</v>
      </c>
      <c r="G83">
        <v>42.452388763427699</v>
      </c>
      <c r="H83" t="s">
        <v>47</v>
      </c>
      <c r="I83">
        <v>38.385231018066399</v>
      </c>
      <c r="J83">
        <v>7.2447004318237296</v>
      </c>
      <c r="K83">
        <v>0.75479477643966697</v>
      </c>
      <c r="L83">
        <v>84.610786437988295</v>
      </c>
      <c r="M83">
        <v>8.2350130081176793</v>
      </c>
      <c r="N83">
        <v>32.3052787780762</v>
      </c>
      <c r="O83">
        <v>24.254493713378899</v>
      </c>
      <c r="P83">
        <v>13.2706356048584</v>
      </c>
      <c r="Q83">
        <v>0.66651415824890103</v>
      </c>
      <c r="R83" s="34" t="s">
        <v>193</v>
      </c>
      <c r="S83" s="35" t="s">
        <v>28</v>
      </c>
      <c r="T83" s="35" t="s">
        <v>73</v>
      </c>
      <c r="U83" s="35">
        <v>42.452388759999998</v>
      </c>
      <c r="V83" s="35">
        <v>32.305278780000002</v>
      </c>
      <c r="W83" s="28">
        <v>32.360666666666674</v>
      </c>
      <c r="X83" s="39">
        <v>25</v>
      </c>
      <c r="Y83" s="35">
        <v>13.2706356</v>
      </c>
      <c r="Z83">
        <f t="shared" si="1"/>
        <v>52.452388759999998</v>
      </c>
      <c r="AA83">
        <v>2193.7578545989095</v>
      </c>
      <c r="AB83">
        <v>2037.1071871099471</v>
      </c>
      <c r="AC83" s="25">
        <v>13.270635604858398</v>
      </c>
      <c r="AD83" s="24">
        <v>52.452388763427734</v>
      </c>
      <c r="AE83" s="25">
        <v>7.9452186994909857</v>
      </c>
      <c r="AF83" s="24">
        <v>496.93446847900913</v>
      </c>
      <c r="AG83" s="24">
        <v>498.77563665792127</v>
      </c>
      <c r="AH83" s="24">
        <v>1897.4321174909853</v>
      </c>
      <c r="AI83" s="24">
        <v>119.74884551388998</v>
      </c>
      <c r="AJ83" s="24">
        <v>19.926282991719006</v>
      </c>
      <c r="AK83" s="24">
        <v>55.110999089921513</v>
      </c>
      <c r="AL83" s="24">
        <v>1.728552585523834</v>
      </c>
      <c r="AM83" s="24">
        <v>0</v>
      </c>
      <c r="AN83" s="24">
        <v>0</v>
      </c>
      <c r="AO83" s="25">
        <v>13.173483246276755</v>
      </c>
      <c r="AP83" s="26">
        <v>2.8742226222415699</v>
      </c>
      <c r="AQ83" s="26">
        <v>1.830950583965848</v>
      </c>
      <c r="AR83" s="24">
        <v>506.25149530267072</v>
      </c>
      <c r="AS83"/>
    </row>
    <row r="84" spans="1:45" x14ac:dyDescent="0.35">
      <c r="A84" t="s">
        <v>29</v>
      </c>
      <c r="B84" t="s">
        <v>65</v>
      </c>
      <c r="C84" t="s">
        <v>58</v>
      </c>
      <c r="D84" t="s">
        <v>73</v>
      </c>
      <c r="E84">
        <v>42.4793891906738</v>
      </c>
      <c r="F84">
        <v>-70.616539001464801</v>
      </c>
      <c r="G84">
        <v>42.452388763427699</v>
      </c>
      <c r="H84" t="s">
        <v>47</v>
      </c>
      <c r="I84">
        <v>38.385231018066399</v>
      </c>
      <c r="J84">
        <v>7.2447004318237296</v>
      </c>
      <c r="K84">
        <v>0.75479477643966697</v>
      </c>
      <c r="L84">
        <v>84.610786437988295</v>
      </c>
      <c r="M84">
        <v>8.2350130081176793</v>
      </c>
      <c r="N84">
        <v>32.3052787780762</v>
      </c>
      <c r="O84">
        <v>24.254493713378899</v>
      </c>
      <c r="P84">
        <v>13.2706356048584</v>
      </c>
      <c r="Q84">
        <v>0.66651415824890103</v>
      </c>
      <c r="R84" s="34" t="s">
        <v>194</v>
      </c>
      <c r="S84" s="35" t="s">
        <v>29</v>
      </c>
      <c r="T84" s="35" t="s">
        <v>73</v>
      </c>
      <c r="U84" s="35">
        <v>42.452388759999998</v>
      </c>
      <c r="V84" s="35">
        <v>32.305278780000002</v>
      </c>
      <c r="W84" s="28">
        <v>32.293999999999997</v>
      </c>
      <c r="X84" s="39">
        <v>25.030999999999999</v>
      </c>
      <c r="Y84" s="35">
        <v>13.2706356</v>
      </c>
      <c r="Z84">
        <f t="shared" si="1"/>
        <v>52.452388759999998</v>
      </c>
      <c r="AA84">
        <v>2192.5996494004244</v>
      </c>
      <c r="AB84">
        <v>2060.3501531282186</v>
      </c>
      <c r="AC84" s="25">
        <v>13.270635604858398</v>
      </c>
      <c r="AD84" s="24">
        <v>52.452388763427734</v>
      </c>
      <c r="AE84" s="25">
        <v>7.88354788960602</v>
      </c>
      <c r="AF84" s="24">
        <v>583.11284583956819</v>
      </c>
      <c r="AG84" s="24">
        <v>585.27330941087325</v>
      </c>
      <c r="AH84" s="24">
        <v>1931.3684598709926</v>
      </c>
      <c r="AI84" s="24">
        <v>105.59085963932785</v>
      </c>
      <c r="AJ84" s="24">
        <v>23.390711150309084</v>
      </c>
      <c r="AK84" s="24">
        <v>48.564800754616599</v>
      </c>
      <c r="AL84" s="24">
        <v>1.4980454999485167</v>
      </c>
      <c r="AM84" s="24">
        <v>0</v>
      </c>
      <c r="AN84" s="24">
        <v>0</v>
      </c>
      <c r="AO84" s="25">
        <v>14.109070933561972</v>
      </c>
      <c r="AP84" s="26">
        <v>2.5354325575941647</v>
      </c>
      <c r="AQ84" s="26">
        <v>1.6148771818751135</v>
      </c>
      <c r="AR84" s="24">
        <v>594.04595442035099</v>
      </c>
      <c r="AS84"/>
    </row>
    <row r="85" spans="1:45" x14ac:dyDescent="0.35">
      <c r="A85" t="s">
        <v>30</v>
      </c>
      <c r="B85" t="s">
        <v>65</v>
      </c>
      <c r="C85" t="s">
        <v>58</v>
      </c>
      <c r="D85" t="s">
        <v>74</v>
      </c>
      <c r="E85">
        <v>42.479305267333999</v>
      </c>
      <c r="F85">
        <v>-70.616455078125</v>
      </c>
      <c r="G85">
        <v>1.7759697437286399</v>
      </c>
      <c r="H85" t="s">
        <v>46</v>
      </c>
      <c r="I85">
        <v>38.1253852844238</v>
      </c>
      <c r="J85">
        <v>7.9108405113220197</v>
      </c>
      <c r="K85">
        <v>2.53361248970032</v>
      </c>
      <c r="L85">
        <v>92.361091613769503</v>
      </c>
      <c r="M85">
        <v>8.2682218551635707</v>
      </c>
      <c r="N85">
        <v>32.0191459655762</v>
      </c>
      <c r="O85">
        <v>24.018297195434599</v>
      </c>
      <c r="P85">
        <v>13.340416908264199</v>
      </c>
      <c r="Q85">
        <v>1.03378677368164</v>
      </c>
      <c r="R85" s="34" t="s">
        <v>195</v>
      </c>
      <c r="S85" s="35" t="s">
        <v>30</v>
      </c>
      <c r="T85" s="35" t="s">
        <v>74</v>
      </c>
      <c r="U85" s="35">
        <v>1.775969744</v>
      </c>
      <c r="V85" s="35">
        <v>32.019145969999997</v>
      </c>
      <c r="W85" s="28">
        <v>32.027333333333331</v>
      </c>
      <c r="X85" s="39">
        <v>24.865998999999999</v>
      </c>
      <c r="Y85" s="35">
        <v>13.34041691</v>
      </c>
      <c r="Z85">
        <f t="shared" si="1"/>
        <v>11.775969743999999</v>
      </c>
      <c r="AA85">
        <v>2178.3289715069445</v>
      </c>
      <c r="AB85">
        <v>2015.8333606651252</v>
      </c>
      <c r="AC85" s="25">
        <v>13.34041690826416</v>
      </c>
      <c r="AD85" s="24">
        <v>11.775969505310059</v>
      </c>
      <c r="AE85" s="25">
        <v>7.9659050251245596</v>
      </c>
      <c r="AF85" s="24">
        <v>470.57449538826012</v>
      </c>
      <c r="AG85" s="24">
        <v>472.3164405610724</v>
      </c>
      <c r="AH85" s="24">
        <v>1873.8775893209117</v>
      </c>
      <c r="AI85" s="24">
        <v>123.09204745411948</v>
      </c>
      <c r="AJ85" s="24">
        <v>18.863640480265651</v>
      </c>
      <c r="AK85" s="24">
        <v>56.468790324424582</v>
      </c>
      <c r="AL85" s="24">
        <v>1.8093593162449817</v>
      </c>
      <c r="AM85" s="24">
        <v>0</v>
      </c>
      <c r="AN85" s="24">
        <v>0</v>
      </c>
      <c r="AO85" s="25">
        <v>12.929578268378746</v>
      </c>
      <c r="AP85" s="26">
        <v>2.9817567896255959</v>
      </c>
      <c r="AQ85" s="26">
        <v>1.8972792818033057</v>
      </c>
      <c r="AR85" s="24">
        <v>479.42983203669587</v>
      </c>
      <c r="AS85"/>
    </row>
    <row r="86" spans="1:45" x14ac:dyDescent="0.35">
      <c r="A86" t="s">
        <v>31</v>
      </c>
      <c r="B86" t="s">
        <v>65</v>
      </c>
      <c r="C86" t="s">
        <v>62</v>
      </c>
      <c r="D86" t="s">
        <v>75</v>
      </c>
      <c r="E86">
        <v>42.4196968078613</v>
      </c>
      <c r="F86">
        <v>-70.864120483398395</v>
      </c>
      <c r="G86">
        <v>30.769699096679702</v>
      </c>
      <c r="H86" t="s">
        <v>44</v>
      </c>
      <c r="I86">
        <v>38.486236572265597</v>
      </c>
      <c r="J86">
        <v>6.9918160438537598</v>
      </c>
      <c r="K86">
        <v>0.68076545000076305</v>
      </c>
      <c r="L86">
        <v>81.875442504882798</v>
      </c>
      <c r="M86">
        <v>8.2381572723388707</v>
      </c>
      <c r="N86">
        <v>32.292629241943402</v>
      </c>
      <c r="O86">
        <v>24.218177795410199</v>
      </c>
      <c r="P86">
        <v>13.4024963378906</v>
      </c>
      <c r="Q86">
        <v>1.6045005321502701</v>
      </c>
      <c r="R86" s="34" t="s">
        <v>196</v>
      </c>
      <c r="S86" s="35" t="s">
        <v>31</v>
      </c>
      <c r="T86" s="35" t="s">
        <v>75</v>
      </c>
      <c r="U86" s="35">
        <v>30.7696991</v>
      </c>
      <c r="V86" s="35">
        <v>32.292629239999997</v>
      </c>
      <c r="W86" s="28">
        <v>32.227333333333334</v>
      </c>
      <c r="X86">
        <v>25.023001000000001</v>
      </c>
      <c r="Y86" s="35">
        <v>13.402496340000001</v>
      </c>
      <c r="Z86">
        <f t="shared" si="1"/>
        <v>40.769699099999997</v>
      </c>
      <c r="AA86">
        <v>2184.1195825695818</v>
      </c>
      <c r="AB86">
        <v>2053.1393490688447</v>
      </c>
      <c r="AC86" s="25">
        <v>13.402496337890625</v>
      </c>
      <c r="AD86" s="24">
        <v>40.769699096679688</v>
      </c>
      <c r="AE86" s="25">
        <v>7.8801654651496627</v>
      </c>
      <c r="AF86" s="24">
        <v>587.13392393557729</v>
      </c>
      <c r="AG86" s="24">
        <v>589.30561466095389</v>
      </c>
      <c r="AH86" s="24">
        <v>1924.9190824622694</v>
      </c>
      <c r="AI86" s="24">
        <v>104.75646516521344</v>
      </c>
      <c r="AJ86" s="24">
        <v>23.463950829829628</v>
      </c>
      <c r="AK86" s="24">
        <v>48.19813453401386</v>
      </c>
      <c r="AL86" s="24">
        <v>1.5028251463762052</v>
      </c>
      <c r="AM86" s="24">
        <v>0</v>
      </c>
      <c r="AN86" s="24">
        <v>0</v>
      </c>
      <c r="AO86" s="25">
        <v>14.131753104009704</v>
      </c>
      <c r="AP86" s="26">
        <v>2.5218023550602915</v>
      </c>
      <c r="AQ86" s="26">
        <v>1.6061423970614794</v>
      </c>
      <c r="AR86" s="24">
        <v>598.21651734492275</v>
      </c>
      <c r="AS86"/>
    </row>
    <row r="87" spans="1:45" x14ac:dyDescent="0.35">
      <c r="A87" t="s">
        <v>32</v>
      </c>
      <c r="B87" t="s">
        <v>65</v>
      </c>
      <c r="C87" t="s">
        <v>62</v>
      </c>
      <c r="D87" t="s">
        <v>76</v>
      </c>
      <c r="E87">
        <v>42.4197807312012</v>
      </c>
      <c r="F87">
        <v>-70.863998413085895</v>
      </c>
      <c r="G87">
        <v>16.172481536865199</v>
      </c>
      <c r="H87" t="s">
        <v>45</v>
      </c>
      <c r="I87">
        <v>38.038078308105497</v>
      </c>
      <c r="J87">
        <v>7.8249258995056197</v>
      </c>
      <c r="K87">
        <v>1.4503259658813501</v>
      </c>
      <c r="L87">
        <v>91.358924865722699</v>
      </c>
      <c r="M87">
        <v>8.2709989547729492</v>
      </c>
      <c r="N87">
        <v>31.902379989623999</v>
      </c>
      <c r="O87">
        <v>23.921421051025401</v>
      </c>
      <c r="P87">
        <v>13.3756465911865</v>
      </c>
      <c r="Q87">
        <v>1.5591059923171999</v>
      </c>
      <c r="R87" s="34" t="s">
        <v>197</v>
      </c>
      <c r="S87" s="35" t="s">
        <v>32</v>
      </c>
      <c r="T87" s="35" t="s">
        <v>76</v>
      </c>
      <c r="U87" s="35">
        <v>16.17248154</v>
      </c>
      <c r="V87" s="35">
        <v>31.90237999</v>
      </c>
      <c r="W87" s="28">
        <v>31.794</v>
      </c>
      <c r="X87" s="39">
        <v>25.045999999999999</v>
      </c>
      <c r="Y87" s="35">
        <v>13.375646590000001</v>
      </c>
      <c r="Z87">
        <f t="shared" si="1"/>
        <v>26.17248154</v>
      </c>
      <c r="AA87">
        <v>2168.495762756831</v>
      </c>
      <c r="AB87">
        <v>2026.0328194428341</v>
      </c>
      <c r="AC87" s="25">
        <v>13.375646591186523</v>
      </c>
      <c r="AD87" s="24">
        <v>26.172481536865234</v>
      </c>
      <c r="AE87" s="25">
        <v>7.9183353849521358</v>
      </c>
      <c r="AF87" s="24">
        <v>530.35537433065804</v>
      </c>
      <c r="AG87" s="24">
        <v>532.3177272109491</v>
      </c>
      <c r="AH87" s="24">
        <v>1893.6241694841212</v>
      </c>
      <c r="AI87" s="24">
        <v>111.14407250093754</v>
      </c>
      <c r="AJ87" s="24">
        <v>21.264647276782959</v>
      </c>
      <c r="AK87" s="24">
        <v>50.973221782754059</v>
      </c>
      <c r="AL87" s="24">
        <v>1.6226694167106648</v>
      </c>
      <c r="AM87" s="24">
        <v>0</v>
      </c>
      <c r="AN87" s="24">
        <v>0</v>
      </c>
      <c r="AO87" s="25">
        <v>13.6625185716217</v>
      </c>
      <c r="AP87" s="26">
        <v>2.6894227795410575</v>
      </c>
      <c r="AQ87" s="26">
        <v>1.7106772045296543</v>
      </c>
      <c r="AR87" s="24">
        <v>540.35454005456347</v>
      </c>
      <c r="AS87"/>
    </row>
    <row r="88" spans="1:45" x14ac:dyDescent="0.35">
      <c r="A88" t="s">
        <v>33</v>
      </c>
      <c r="B88" t="s">
        <v>65</v>
      </c>
      <c r="C88" t="s">
        <v>62</v>
      </c>
      <c r="D88" t="s">
        <v>76</v>
      </c>
      <c r="E88">
        <v>42.4197807312012</v>
      </c>
      <c r="F88">
        <v>-70.863998413085895</v>
      </c>
      <c r="G88">
        <v>16.172481536865199</v>
      </c>
      <c r="H88" t="s">
        <v>45</v>
      </c>
      <c r="I88">
        <v>38.038078308105497</v>
      </c>
      <c r="J88">
        <v>7.8249258995056197</v>
      </c>
      <c r="K88">
        <v>1.4503259658813501</v>
      </c>
      <c r="L88">
        <v>91.358924865722699</v>
      </c>
      <c r="M88">
        <v>8.2709989547729492</v>
      </c>
      <c r="N88">
        <v>31.902379989623999</v>
      </c>
      <c r="O88">
        <v>23.921421051025401</v>
      </c>
      <c r="P88">
        <v>13.3756465911865</v>
      </c>
      <c r="Q88">
        <v>1.5591059923171999</v>
      </c>
      <c r="R88" s="34" t="s">
        <v>198</v>
      </c>
      <c r="S88" s="35" t="s">
        <v>33</v>
      </c>
      <c r="T88" s="35" t="s">
        <v>76</v>
      </c>
      <c r="U88" s="35">
        <v>16.17248154</v>
      </c>
      <c r="V88" s="35">
        <v>31.90237999</v>
      </c>
      <c r="W88" s="28">
        <v>32.027333333333331</v>
      </c>
      <c r="X88" s="39">
        <v>25.041</v>
      </c>
      <c r="Y88" s="35">
        <v>13.375646590000001</v>
      </c>
      <c r="Z88">
        <f t="shared" si="1"/>
        <v>26.17248154</v>
      </c>
      <c r="AA88">
        <v>2166.7073126432169</v>
      </c>
      <c r="AB88">
        <v>2035.264679851243</v>
      </c>
      <c r="AC88" s="25">
        <v>13.375646591186523</v>
      </c>
      <c r="AD88" s="24">
        <v>26.172481536865234</v>
      </c>
      <c r="AE88" s="25">
        <v>7.8865601943911487</v>
      </c>
      <c r="AF88" s="24">
        <v>574.41160150271935</v>
      </c>
      <c r="AG88" s="24">
        <v>576.5369655797856</v>
      </c>
      <c r="AH88" s="24">
        <v>1907.6227521105184</v>
      </c>
      <c r="AI88" s="24">
        <v>104.64112020778238</v>
      </c>
      <c r="AJ88" s="24">
        <v>23.000751964416967</v>
      </c>
      <c r="AK88" s="24">
        <v>48.301346199023811</v>
      </c>
      <c r="AL88" s="24">
        <v>1.5141968671148802</v>
      </c>
      <c r="AM88" s="24">
        <v>0</v>
      </c>
      <c r="AN88" s="24">
        <v>0</v>
      </c>
      <c r="AO88" s="25">
        <v>14.075404453783415</v>
      </c>
      <c r="AP88" s="26">
        <v>2.5284903340004536</v>
      </c>
      <c r="AQ88" s="26">
        <v>1.6092536005615048</v>
      </c>
      <c r="AR88" s="24">
        <v>585.24026901756577</v>
      </c>
      <c r="AS88"/>
    </row>
    <row r="89" spans="1:45" x14ac:dyDescent="0.35">
      <c r="A89" t="s">
        <v>34</v>
      </c>
      <c r="B89" t="s">
        <v>65</v>
      </c>
      <c r="C89" t="s">
        <v>62</v>
      </c>
      <c r="D89" t="s">
        <v>77</v>
      </c>
      <c r="E89">
        <v>42.419731140136697</v>
      </c>
      <c r="F89">
        <v>-70.863853454589801</v>
      </c>
      <c r="G89">
        <v>1.5524330139160201</v>
      </c>
      <c r="H89" t="s">
        <v>46</v>
      </c>
      <c r="I89">
        <v>38.016349792480497</v>
      </c>
      <c r="J89">
        <v>7.8302516937255904</v>
      </c>
      <c r="K89">
        <v>1.54142022132874</v>
      </c>
      <c r="L89">
        <v>91.392395019531307</v>
      </c>
      <c r="M89">
        <v>8.2617778778076207</v>
      </c>
      <c r="N89">
        <v>31.899816513061499</v>
      </c>
      <c r="O89">
        <v>23.9218864440918</v>
      </c>
      <c r="P89">
        <v>13.361315727233899</v>
      </c>
      <c r="Q89">
        <v>1.5567532777786299</v>
      </c>
      <c r="R89" s="34" t="s">
        <v>199</v>
      </c>
      <c r="S89" s="35" t="s">
        <v>34</v>
      </c>
      <c r="T89" s="35" t="s">
        <v>77</v>
      </c>
      <c r="U89" s="35">
        <v>1.552433014</v>
      </c>
      <c r="V89" s="35">
        <v>31.899816510000001</v>
      </c>
      <c r="W89" s="28">
        <v>31.827333333333339</v>
      </c>
      <c r="X89">
        <v>25.045999999999999</v>
      </c>
      <c r="Y89" s="35">
        <v>13.361315729999999</v>
      </c>
      <c r="Z89">
        <f t="shared" si="1"/>
        <v>11.552433014</v>
      </c>
      <c r="AA89">
        <v>2164.7781979139259</v>
      </c>
      <c r="AB89">
        <v>2029.3640077970235</v>
      </c>
      <c r="AC89" s="25">
        <v>13.361315727233887</v>
      </c>
      <c r="AD89" s="24">
        <v>11.552433013916016</v>
      </c>
      <c r="AE89" s="25">
        <v>7.9005647415200571</v>
      </c>
      <c r="AF89" s="24">
        <v>555.09285432357308</v>
      </c>
      <c r="AG89" s="24">
        <v>557.14711465996493</v>
      </c>
      <c r="AH89" s="24">
        <v>1900.1327247784729</v>
      </c>
      <c r="AI89" s="24">
        <v>106.96899220932855</v>
      </c>
      <c r="AJ89" s="24">
        <v>22.262280292796024</v>
      </c>
      <c r="AK89" s="24">
        <v>49.165663126973108</v>
      </c>
      <c r="AL89" s="24">
        <v>1.5545077098329168</v>
      </c>
      <c r="AM89" s="24">
        <v>0</v>
      </c>
      <c r="AN89" s="24">
        <v>0</v>
      </c>
      <c r="AO89" s="25">
        <v>13.926122941479484</v>
      </c>
      <c r="AP89" s="26">
        <v>2.5944728665267784</v>
      </c>
      <c r="AQ89" s="26">
        <v>1.6500906256283403</v>
      </c>
      <c r="AR89" s="24">
        <v>565.55066187014802</v>
      </c>
      <c r="AS89"/>
    </row>
    <row r="90" spans="1:45" x14ac:dyDescent="0.35">
      <c r="A90" t="s">
        <v>36</v>
      </c>
      <c r="B90"/>
      <c r="C90"/>
      <c r="D90" s="17">
        <v>44467.544444444444</v>
      </c>
      <c r="E90"/>
      <c r="F90"/>
      <c r="G90">
        <v>1</v>
      </c>
      <c r="H90"/>
      <c r="I90">
        <v>41.472000000000001</v>
      </c>
      <c r="J90"/>
      <c r="K90"/>
      <c r="L90"/>
      <c r="M90"/>
      <c r="N90">
        <v>26.51</v>
      </c>
      <c r="O90"/>
      <c r="P90">
        <v>21.11</v>
      </c>
      <c r="Q90"/>
      <c r="R90" s="34" t="s">
        <v>200</v>
      </c>
      <c r="S90" s="35" t="s">
        <v>36</v>
      </c>
      <c r="T90" s="40">
        <v>44467.544444444444</v>
      </c>
      <c r="U90" s="35">
        <v>1</v>
      </c>
      <c r="V90" s="35">
        <v>26.51</v>
      </c>
      <c r="W90" s="28">
        <v>27.994</v>
      </c>
      <c r="X90">
        <v>24.9</v>
      </c>
      <c r="Y90" s="35">
        <v>21.11</v>
      </c>
      <c r="Z90">
        <f t="shared" si="1"/>
        <v>11</v>
      </c>
      <c r="AA90">
        <v>1859.5298441478462</v>
      </c>
      <c r="AB90">
        <v>1757.4021886576979</v>
      </c>
      <c r="AC90" s="25">
        <v>21.110000610351563</v>
      </c>
      <c r="AD90" s="24">
        <v>11</v>
      </c>
      <c r="AE90" s="25">
        <v>7.7669576284528086</v>
      </c>
      <c r="AF90" s="24">
        <v>702.73623348696219</v>
      </c>
      <c r="AG90" s="24">
        <v>705.09499674940571</v>
      </c>
      <c r="AH90" s="24">
        <v>1649.4861995276578</v>
      </c>
      <c r="AI90" s="24">
        <v>84.978477790212338</v>
      </c>
      <c r="AJ90" s="24">
        <v>22.937528521882943</v>
      </c>
      <c r="AK90" s="24">
        <v>37.887794818929152</v>
      </c>
      <c r="AL90" s="24">
        <v>2.2162557565721612</v>
      </c>
      <c r="AM90" s="24">
        <v>0</v>
      </c>
      <c r="AN90" s="24">
        <v>0</v>
      </c>
      <c r="AO90" s="25">
        <v>14.285085216734396</v>
      </c>
      <c r="AP90" s="26">
        <v>2.1364404210265273</v>
      </c>
      <c r="AQ90" s="26">
        <v>1.3666318363681145</v>
      </c>
      <c r="AR90" s="24">
        <v>722.66906783286015</v>
      </c>
      <c r="AS90" t="s">
        <v>201</v>
      </c>
    </row>
    <row r="91" spans="1:45" x14ac:dyDescent="0.35">
      <c r="A91" t="s">
        <v>35</v>
      </c>
      <c r="B91"/>
      <c r="C91"/>
      <c r="D91" s="17">
        <v>44467.544444444444</v>
      </c>
      <c r="E91"/>
      <c r="F91"/>
      <c r="G91">
        <v>3.15</v>
      </c>
      <c r="H91"/>
      <c r="I91">
        <v>44.061999999999998</v>
      </c>
      <c r="J91"/>
      <c r="K91"/>
      <c r="L91"/>
      <c r="M91"/>
      <c r="N91">
        <v>28.36</v>
      </c>
      <c r="O91"/>
      <c r="P91">
        <v>21.15</v>
      </c>
      <c r="Q91"/>
      <c r="R91" s="34" t="s">
        <v>202</v>
      </c>
      <c r="S91" s="35" t="s">
        <v>35</v>
      </c>
      <c r="T91" s="40">
        <v>44467.544444444444</v>
      </c>
      <c r="U91" s="35">
        <v>3.15</v>
      </c>
      <c r="V91" s="35">
        <v>28.36</v>
      </c>
      <c r="W91" s="28">
        <v>29.327333333333339</v>
      </c>
      <c r="X91">
        <v>24.915001</v>
      </c>
      <c r="Y91" s="35">
        <v>21.15</v>
      </c>
      <c r="Z91">
        <f t="shared" si="1"/>
        <v>13.15</v>
      </c>
      <c r="AA91">
        <v>1888.0899498344359</v>
      </c>
      <c r="AB91">
        <v>1758.7735520511101</v>
      </c>
      <c r="AC91" s="25">
        <v>21.149999618530273</v>
      </c>
      <c r="AD91" s="24">
        <v>13.149999618530273</v>
      </c>
      <c r="AE91" s="25">
        <v>7.8267076431565403</v>
      </c>
      <c r="AF91" s="24">
        <v>604.12002664595548</v>
      </c>
      <c r="AG91" s="24">
        <v>606.14677555975766</v>
      </c>
      <c r="AH91" s="24">
        <v>1638.6636287252754</v>
      </c>
      <c r="AI91" s="24">
        <v>100.55324991317337</v>
      </c>
      <c r="AJ91" s="24">
        <v>19.556699692425529</v>
      </c>
      <c r="AK91" s="24">
        <v>45.711491707955261</v>
      </c>
      <c r="AL91" s="24">
        <v>2.6235185089487443</v>
      </c>
      <c r="AM91" s="24">
        <v>0</v>
      </c>
      <c r="AN91" s="24">
        <v>0</v>
      </c>
      <c r="AO91" s="25">
        <v>13.09869965947056</v>
      </c>
      <c r="AP91" s="26">
        <v>2.5041447929432437</v>
      </c>
      <c r="AQ91" s="26">
        <v>1.6097585164605275</v>
      </c>
      <c r="AR91" s="24">
        <v>621.28144940070524</v>
      </c>
      <c r="AS91"/>
    </row>
    <row r="92" spans="1:45" x14ac:dyDescent="0.35">
      <c r="A92" t="s">
        <v>42</v>
      </c>
      <c r="B92"/>
      <c r="C92"/>
      <c r="D92" s="17">
        <v>44467.544444444444</v>
      </c>
      <c r="E92"/>
      <c r="F92"/>
      <c r="G92">
        <v>3.15</v>
      </c>
      <c r="H92"/>
      <c r="I92">
        <v>44.061999999999998</v>
      </c>
      <c r="J92"/>
      <c r="K92"/>
      <c r="L92"/>
      <c r="M92"/>
      <c r="N92">
        <v>28.36</v>
      </c>
      <c r="O92"/>
      <c r="P92">
        <v>21.15</v>
      </c>
      <c r="Q92"/>
      <c r="R92" s="34" t="s">
        <v>203</v>
      </c>
      <c r="S92" s="35" t="s">
        <v>42</v>
      </c>
      <c r="T92" s="40">
        <v>44467.544444444444</v>
      </c>
      <c r="U92" s="35">
        <v>3.15</v>
      </c>
      <c r="V92" s="35">
        <v>28.36</v>
      </c>
      <c r="W92" s="28">
        <v>29.327333333333339</v>
      </c>
      <c r="X92">
        <v>24.861000000000001</v>
      </c>
      <c r="Y92" s="35">
        <v>21.15</v>
      </c>
      <c r="Z92">
        <f t="shared" si="1"/>
        <v>13.15</v>
      </c>
      <c r="AA92">
        <v>1890.0544015483283</v>
      </c>
      <c r="AB92">
        <v>1753.0965109445583</v>
      </c>
      <c r="AC92" s="25">
        <v>21.149999618530273</v>
      </c>
      <c r="AD92" s="24">
        <v>13.149999618530273</v>
      </c>
      <c r="AE92" s="25">
        <v>7.8480242482427132</v>
      </c>
      <c r="AF92" s="24">
        <v>571.98667449270897</v>
      </c>
      <c r="AG92" s="24">
        <v>573.90561993418635</v>
      </c>
      <c r="AH92" s="24">
        <v>1629.5552799236245</v>
      </c>
      <c r="AI92" s="24">
        <v>105.02483313391983</v>
      </c>
      <c r="AJ92" s="24">
        <v>18.516472104439416</v>
      </c>
      <c r="AK92" s="24">
        <v>47.708470602218192</v>
      </c>
      <c r="AL92" s="24">
        <v>2.7555020444241656</v>
      </c>
      <c r="AM92" s="24">
        <v>0</v>
      </c>
      <c r="AN92" s="24">
        <v>0</v>
      </c>
      <c r="AO92" s="25">
        <v>12.801144985682821</v>
      </c>
      <c r="AP92" s="26">
        <v>2.6155036187207648</v>
      </c>
      <c r="AQ92" s="26">
        <v>1.6813441606627204</v>
      </c>
      <c r="AR92" s="24">
        <v>588.23527526423334</v>
      </c>
      <c r="AS92" t="s">
        <v>201</v>
      </c>
    </row>
    <row r="93" spans="1:45" x14ac:dyDescent="0.35">
      <c r="A93" t="s">
        <v>40</v>
      </c>
      <c r="B93"/>
      <c r="C93"/>
      <c r="D93" s="13">
        <v>44467.397222222222</v>
      </c>
      <c r="E93"/>
      <c r="F93"/>
      <c r="G93">
        <v>1.5</v>
      </c>
      <c r="H93"/>
      <c r="I93">
        <v>44</v>
      </c>
      <c r="J93"/>
      <c r="K93"/>
      <c r="L93"/>
      <c r="M93"/>
      <c r="N93">
        <v>28.2</v>
      </c>
      <c r="O93"/>
      <c r="P93">
        <v>21.1</v>
      </c>
      <c r="Q93"/>
      <c r="R93" s="34" t="s">
        <v>204</v>
      </c>
      <c r="S93" s="35" t="s">
        <v>40</v>
      </c>
      <c r="T93" s="41">
        <v>44467</v>
      </c>
      <c r="U93" s="35">
        <v>1.5</v>
      </c>
      <c r="V93" s="35">
        <v>28.2</v>
      </c>
      <c r="W93" s="28">
        <v>30.327333333333339</v>
      </c>
      <c r="X93">
        <v>25.07</v>
      </c>
      <c r="Y93" s="35">
        <v>21.1</v>
      </c>
      <c r="Z93">
        <f t="shared" si="1"/>
        <v>11.5</v>
      </c>
      <c r="AA93">
        <v>1985.7269450190133</v>
      </c>
      <c r="AB93">
        <v>1788.8587107835613</v>
      </c>
      <c r="AC93" s="25">
        <v>21.100000381469727</v>
      </c>
      <c r="AD93" s="24">
        <v>11.5</v>
      </c>
      <c r="AE93" s="25">
        <v>7.9722252827659705</v>
      </c>
      <c r="AF93" s="24">
        <v>428.25146924620714</v>
      </c>
      <c r="AG93" s="24">
        <v>429.68909121687835</v>
      </c>
      <c r="AH93" s="24">
        <v>1631.7345735146605</v>
      </c>
      <c r="AI93" s="24">
        <v>143.31608211429401</v>
      </c>
      <c r="AJ93" s="24">
        <v>13.808134321654629</v>
      </c>
      <c r="AK93" s="24">
        <v>63.647618561224782</v>
      </c>
      <c r="AL93" s="24">
        <v>3.7234028551245517</v>
      </c>
      <c r="AM93" s="24">
        <v>0</v>
      </c>
      <c r="AN93" s="24">
        <v>0</v>
      </c>
      <c r="AO93" s="25">
        <v>11.062315316621133</v>
      </c>
      <c r="AP93" s="26">
        <v>3.5447353257064642</v>
      </c>
      <c r="AQ93" s="26">
        <v>2.2857364701781764</v>
      </c>
      <c r="AR93" s="24">
        <v>440.37817994605678</v>
      </c>
      <c r="AS93"/>
    </row>
    <row r="94" spans="1:45" x14ac:dyDescent="0.35">
      <c r="A94" t="s">
        <v>41</v>
      </c>
      <c r="B94"/>
      <c r="C94"/>
      <c r="D94" s="13">
        <v>44467.397222222222</v>
      </c>
      <c r="E94"/>
      <c r="F94"/>
      <c r="G94">
        <v>1.5</v>
      </c>
      <c r="H94"/>
      <c r="I94">
        <v>44</v>
      </c>
      <c r="J94"/>
      <c r="K94"/>
      <c r="L94"/>
      <c r="M94"/>
      <c r="N94">
        <v>28.2</v>
      </c>
      <c r="O94"/>
      <c r="P94">
        <v>21.1</v>
      </c>
      <c r="Q94"/>
      <c r="R94" s="34" t="s">
        <v>205</v>
      </c>
      <c r="S94" s="35" t="s">
        <v>41</v>
      </c>
      <c r="T94" s="41">
        <v>44467</v>
      </c>
      <c r="U94" s="35">
        <v>1.5</v>
      </c>
      <c r="V94" s="35">
        <v>28.2</v>
      </c>
      <c r="W94" s="28">
        <v>30.327333333333339</v>
      </c>
      <c r="X94">
        <v>24.992000999999998</v>
      </c>
      <c r="Y94" s="35">
        <v>21.1</v>
      </c>
      <c r="Z94">
        <f t="shared" si="1"/>
        <v>11.5</v>
      </c>
      <c r="AA94">
        <v>1985.0840386095977</v>
      </c>
      <c r="AB94">
        <v>1800.7261149456408</v>
      </c>
      <c r="AC94" s="25">
        <v>21.100000381469727</v>
      </c>
      <c r="AD94" s="24">
        <v>11.5</v>
      </c>
      <c r="AE94" s="25">
        <v>7.9433173744386885</v>
      </c>
      <c r="AF94" s="24">
        <v>462.90607146619567</v>
      </c>
      <c r="AG94" s="24">
        <v>464.4600274628167</v>
      </c>
      <c r="AH94" s="24">
        <v>1650.1963516663814</v>
      </c>
      <c r="AI94" s="24">
        <v>135.60419531856198</v>
      </c>
      <c r="AJ94" s="24">
        <v>14.925504457381734</v>
      </c>
      <c r="AK94" s="24">
        <v>60.207289600893482</v>
      </c>
      <c r="AL94" s="24">
        <v>3.4836307796253361</v>
      </c>
      <c r="AM94" s="24">
        <v>0</v>
      </c>
      <c r="AN94" s="24">
        <v>0</v>
      </c>
      <c r="AO94" s="25">
        <v>11.428321942385589</v>
      </c>
      <c r="AP94" s="26">
        <v>3.3539919202952015</v>
      </c>
      <c r="AQ94" s="26">
        <v>2.1627402185165345</v>
      </c>
      <c r="AR94" s="24">
        <v>476.01408956536341</v>
      </c>
      <c r="AS94"/>
    </row>
    <row r="95" spans="1:45" x14ac:dyDescent="0.35">
      <c r="A95" t="s">
        <v>36</v>
      </c>
      <c r="B95"/>
      <c r="C95"/>
      <c r="D95" s="13">
        <v>44540.416666666664</v>
      </c>
      <c r="E95"/>
      <c r="F95"/>
      <c r="G95">
        <v>1</v>
      </c>
      <c r="H95"/>
      <c r="I95">
        <v>46.356000000000002</v>
      </c>
      <c r="J95"/>
      <c r="K95"/>
      <c r="L95"/>
      <c r="M95"/>
      <c r="N95">
        <v>28.18</v>
      </c>
      <c r="O95"/>
      <c r="P95">
        <v>5.28</v>
      </c>
      <c r="Q95"/>
      <c r="R95" s="34" t="s">
        <v>206</v>
      </c>
      <c r="S95" s="35" t="s">
        <v>36</v>
      </c>
      <c r="T95" s="41">
        <v>44540</v>
      </c>
      <c r="U95" s="35">
        <v>1</v>
      </c>
      <c r="V95" s="35">
        <v>28.18</v>
      </c>
      <c r="W95" s="28">
        <v>28.127333333333329</v>
      </c>
      <c r="X95">
        <v>24.864000000000001</v>
      </c>
      <c r="Y95" s="35">
        <v>5.28</v>
      </c>
      <c r="Z95">
        <f t="shared" si="1"/>
        <v>11</v>
      </c>
      <c r="AA95">
        <v>1945.4116434346809</v>
      </c>
      <c r="AB95">
        <v>1881.6416619682227</v>
      </c>
      <c r="AC95" s="25">
        <v>5.2800002098083496</v>
      </c>
      <c r="AD95" s="24">
        <v>11</v>
      </c>
      <c r="AE95" s="25">
        <v>7.8689126437531671</v>
      </c>
      <c r="AF95" s="24">
        <v>529.18354126661677</v>
      </c>
      <c r="AG95" s="24">
        <v>531.35941951930181</v>
      </c>
      <c r="AH95" s="24">
        <v>1792.9105657488246</v>
      </c>
      <c r="AI95" s="24">
        <v>60.292478219960088</v>
      </c>
      <c r="AJ95" s="24">
        <v>28.438524647247725</v>
      </c>
      <c r="AK95" s="24">
        <v>31.335538592363189</v>
      </c>
      <c r="AL95" s="24">
        <v>0.59435212506252599</v>
      </c>
      <c r="AM95" s="24">
        <v>0</v>
      </c>
      <c r="AN95" s="24">
        <v>0</v>
      </c>
      <c r="AO95" s="25">
        <v>17.577507301264951</v>
      </c>
      <c r="AP95" s="26">
        <v>1.4862237596391827</v>
      </c>
      <c r="AQ95" s="26">
        <v>0.92199895854416702</v>
      </c>
      <c r="AR95" s="24">
        <v>535.98875185848431</v>
      </c>
      <c r="AS95"/>
    </row>
    <row r="96" spans="1:45" x14ac:dyDescent="0.35">
      <c r="A96" t="s">
        <v>35</v>
      </c>
      <c r="B96"/>
      <c r="C96"/>
      <c r="D96" s="13">
        <v>44540.416666666664</v>
      </c>
      <c r="E96"/>
      <c r="F96"/>
      <c r="G96">
        <v>2.7</v>
      </c>
      <c r="H96"/>
      <c r="I96">
        <v>45.759</v>
      </c>
      <c r="J96"/>
      <c r="K96"/>
      <c r="L96"/>
      <c r="M96"/>
      <c r="N96">
        <v>28.58</v>
      </c>
      <c r="O96"/>
      <c r="P96">
        <v>5.28</v>
      </c>
      <c r="Q96"/>
      <c r="R96" s="34" t="s">
        <v>207</v>
      </c>
      <c r="S96" s="35" t="s">
        <v>35</v>
      </c>
      <c r="T96" s="41">
        <v>44540</v>
      </c>
      <c r="U96" s="35">
        <v>2.7</v>
      </c>
      <c r="V96" s="35">
        <v>28.58</v>
      </c>
      <c r="W96" s="28">
        <v>28.627333333333329</v>
      </c>
      <c r="X96">
        <v>24.992000999999998</v>
      </c>
      <c r="Y96" s="35">
        <v>5.28</v>
      </c>
      <c r="Z96">
        <f t="shared" si="1"/>
        <v>12.7</v>
      </c>
      <c r="AA96">
        <v>1980.5904402803851</v>
      </c>
      <c r="AB96">
        <v>1896.3233171212235</v>
      </c>
      <c r="AC96" s="25">
        <v>5.2800002098083496</v>
      </c>
      <c r="AD96" s="24">
        <v>12.699999809265137</v>
      </c>
      <c r="AE96" s="25">
        <v>7.9339125450932251</v>
      </c>
      <c r="AF96" s="24">
        <v>456.38383270986935</v>
      </c>
      <c r="AG96" s="24">
        <v>458.26037568415313</v>
      </c>
      <c r="AH96" s="24">
        <v>1800.5968522728904</v>
      </c>
      <c r="AI96" s="24">
        <v>71.272367415902195</v>
      </c>
      <c r="AJ96" s="24">
        <v>24.454183654765799</v>
      </c>
      <c r="AK96" s="24">
        <v>36.764220629801557</v>
      </c>
      <c r="AL96" s="24">
        <v>0.69642702004746471</v>
      </c>
      <c r="AM96" s="24">
        <v>0</v>
      </c>
      <c r="AN96" s="24">
        <v>0</v>
      </c>
      <c r="AO96" s="25">
        <v>16.519355692970784</v>
      </c>
      <c r="AP96" s="26">
        <v>1.7522238887362045</v>
      </c>
      <c r="AQ96" s="26">
        <v>1.0890178141333628</v>
      </c>
      <c r="AR96" s="24">
        <v>462.25175613350478</v>
      </c>
      <c r="AS96"/>
    </row>
    <row r="97" spans="1:45" x14ac:dyDescent="0.35">
      <c r="A97" t="s">
        <v>42</v>
      </c>
      <c r="B97"/>
      <c r="C97"/>
      <c r="D97" s="13">
        <v>44540.416666666664</v>
      </c>
      <c r="E97"/>
      <c r="F97"/>
      <c r="G97">
        <v>2.7</v>
      </c>
      <c r="H97"/>
      <c r="I97">
        <v>45.759</v>
      </c>
      <c r="J97"/>
      <c r="K97"/>
      <c r="L97"/>
      <c r="M97"/>
      <c r="N97">
        <v>28.58</v>
      </c>
      <c r="O97"/>
      <c r="P97">
        <v>5.28</v>
      </c>
      <c r="Q97"/>
      <c r="R97" s="34" t="s">
        <v>208</v>
      </c>
      <c r="S97" s="35" t="s">
        <v>42</v>
      </c>
      <c r="T97" s="41">
        <v>44540</v>
      </c>
      <c r="U97" s="35">
        <v>2.7</v>
      </c>
      <c r="V97" s="35">
        <v>28.58</v>
      </c>
      <c r="W97" s="28">
        <v>28.627333333333329</v>
      </c>
      <c r="X97">
        <v>24.917998999999998</v>
      </c>
      <c r="Y97" s="35">
        <v>5.28</v>
      </c>
      <c r="Z97">
        <f t="shared" si="1"/>
        <v>12.7</v>
      </c>
      <c r="AA97">
        <v>1976.4499805141811</v>
      </c>
      <c r="AB97">
        <v>1900.0138980182005</v>
      </c>
      <c r="AC97" s="25">
        <v>5.2800002098083496</v>
      </c>
      <c r="AD97" s="24">
        <v>12.699999809265137</v>
      </c>
      <c r="AE97" s="25">
        <v>7.9066889570432703</v>
      </c>
      <c r="AF97" s="24">
        <v>487.5600814707708</v>
      </c>
      <c r="AG97" s="24">
        <v>489.56481384700902</v>
      </c>
      <c r="AH97" s="24">
        <v>1806.7197342460231</v>
      </c>
      <c r="AI97" s="24">
        <v>67.169466419902903</v>
      </c>
      <c r="AJ97" s="24">
        <v>26.124684794867928</v>
      </c>
      <c r="AK97" s="24">
        <v>34.749794027095888</v>
      </c>
      <c r="AL97" s="24">
        <v>0.65411186140074407</v>
      </c>
      <c r="AM97" s="24">
        <v>0</v>
      </c>
      <c r="AN97" s="24">
        <v>0</v>
      </c>
      <c r="AO97" s="25">
        <v>16.929595518021522</v>
      </c>
      <c r="AP97" s="26">
        <v>1.6513544859232221</v>
      </c>
      <c r="AQ97" s="26">
        <v>1.0263268662068623</v>
      </c>
      <c r="AR97" s="24">
        <v>493.8288513470049</v>
      </c>
      <c r="AS97"/>
    </row>
    <row r="98" spans="1:45" x14ac:dyDescent="0.35">
      <c r="A98" t="s">
        <v>40</v>
      </c>
      <c r="B98"/>
      <c r="C98"/>
      <c r="D98" s="13">
        <v>44540.499305555553</v>
      </c>
      <c r="E98"/>
      <c r="F98"/>
      <c r="G98">
        <v>1.5</v>
      </c>
      <c r="H98"/>
      <c r="I98">
        <v>46</v>
      </c>
      <c r="J98"/>
      <c r="K98"/>
      <c r="L98"/>
      <c r="M98"/>
      <c r="N98">
        <v>29.1</v>
      </c>
      <c r="O98"/>
      <c r="P98">
        <v>6.4</v>
      </c>
      <c r="Q98"/>
      <c r="R98" s="34" t="s">
        <v>209</v>
      </c>
      <c r="S98" s="35" t="s">
        <v>40</v>
      </c>
      <c r="T98" s="41">
        <v>44540</v>
      </c>
      <c r="U98" s="35">
        <v>1.5</v>
      </c>
      <c r="V98" s="35">
        <v>29.1</v>
      </c>
      <c r="W98" s="28">
        <v>30.560666666666666</v>
      </c>
      <c r="X98">
        <v>25.077000000000002</v>
      </c>
      <c r="Y98" s="35">
        <v>6.4</v>
      </c>
      <c r="Z98">
        <f t="shared" si="1"/>
        <v>11.5</v>
      </c>
      <c r="AA98">
        <v>2046.7729176755481</v>
      </c>
      <c r="AB98">
        <v>1904.3434500221301</v>
      </c>
      <c r="AC98" s="25">
        <v>6.4000000953674316</v>
      </c>
      <c r="AD98" s="24">
        <v>11.5</v>
      </c>
      <c r="AE98" s="25">
        <v>8.0627113807699544</v>
      </c>
      <c r="AF98" s="24">
        <v>337.28657510741886</v>
      </c>
      <c r="AG98" s="24">
        <v>338.6530253151048</v>
      </c>
      <c r="AH98" s="24">
        <v>1782.4213381046675</v>
      </c>
      <c r="AI98" s="24">
        <v>104.7513455689847</v>
      </c>
      <c r="AJ98" s="24">
        <v>17.170804021207413</v>
      </c>
      <c r="AK98" s="24">
        <v>53.768981371612163</v>
      </c>
      <c r="AL98" s="24">
        <v>1.0887694677057862</v>
      </c>
      <c r="AM98" s="24">
        <v>0</v>
      </c>
      <c r="AN98" s="24">
        <v>0</v>
      </c>
      <c r="AO98" s="25">
        <v>13.611932224376167</v>
      </c>
      <c r="AP98" s="26">
        <v>2.5522701622305903</v>
      </c>
      <c r="AQ98" s="26">
        <v>1.598652007803733</v>
      </c>
      <c r="AR98" s="24">
        <v>341.83948002163515</v>
      </c>
      <c r="AS98"/>
    </row>
    <row r="99" spans="1:45" x14ac:dyDescent="0.35">
      <c r="A99" t="s">
        <v>41</v>
      </c>
      <c r="B99"/>
      <c r="C99"/>
      <c r="D99" s="13">
        <v>44540.499305555553</v>
      </c>
      <c r="E99"/>
      <c r="F99"/>
      <c r="G99">
        <v>1.5</v>
      </c>
      <c r="H99"/>
      <c r="I99">
        <v>46</v>
      </c>
      <c r="J99"/>
      <c r="K99"/>
      <c r="L99"/>
      <c r="M99"/>
      <c r="N99">
        <v>29.1</v>
      </c>
      <c r="O99"/>
      <c r="P99">
        <v>6.4</v>
      </c>
      <c r="Q99"/>
      <c r="R99" s="34" t="s">
        <v>210</v>
      </c>
      <c r="S99" s="35" t="s">
        <v>41</v>
      </c>
      <c r="T99" s="41">
        <v>44540</v>
      </c>
      <c r="U99" s="35">
        <v>1.5</v>
      </c>
      <c r="V99" s="35">
        <v>29.1</v>
      </c>
      <c r="W99" s="28">
        <v>30.527333333333335</v>
      </c>
      <c r="X99">
        <v>25.106000999999999</v>
      </c>
      <c r="Y99" s="35">
        <v>6.4</v>
      </c>
      <c r="Z99">
        <f t="shared" si="1"/>
        <v>11.5</v>
      </c>
      <c r="AA99">
        <v>2049.4449974396816</v>
      </c>
      <c r="AB99">
        <v>1898.0748212018909</v>
      </c>
      <c r="AC99" s="25">
        <v>6.4000000953674316</v>
      </c>
      <c r="AD99" s="24">
        <v>11.5</v>
      </c>
      <c r="AE99" s="25">
        <v>8.0870654162291338</v>
      </c>
      <c r="AF99" s="24">
        <v>317.04642372081332</v>
      </c>
      <c r="AG99" s="24">
        <v>318.33087493681984</v>
      </c>
      <c r="AH99" s="24">
        <v>1771.8833144657835</v>
      </c>
      <c r="AI99" s="24">
        <v>110.04800151601549</v>
      </c>
      <c r="AJ99" s="24">
        <v>16.143555878645344</v>
      </c>
      <c r="AK99" s="24">
        <v>56.323239361835931</v>
      </c>
      <c r="AL99" s="24">
        <v>1.1509405639739823</v>
      </c>
      <c r="AM99" s="24">
        <v>0</v>
      </c>
      <c r="AN99" s="24">
        <v>0</v>
      </c>
      <c r="AO99" s="25">
        <v>13.245326731563278</v>
      </c>
      <c r="AP99" s="26">
        <v>2.6817696941174374</v>
      </c>
      <c r="AQ99" s="26">
        <v>1.6796004202064969</v>
      </c>
      <c r="AR99" s="24">
        <v>321.32616925075519</v>
      </c>
      <c r="AS99"/>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batch12_13_14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lescarbeaug</dc:creator>
  <cp:lastModifiedBy>Carolina Bastidas</cp:lastModifiedBy>
  <dcterms:created xsi:type="dcterms:W3CDTF">2020-02-28T14:24:14Z</dcterms:created>
  <dcterms:modified xsi:type="dcterms:W3CDTF">2022-05-13T21:29:07Z</dcterms:modified>
</cp:coreProperties>
</file>