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2995" windowHeight="9975"/>
  </bookViews>
  <sheets>
    <sheet name="AVG" sheetId="1" r:id="rId1"/>
    <sheet name="HOT" sheetId="2" r:id="rId2"/>
    <sheet name="LSSS" sheetId="5" r:id="rId3"/>
    <sheet name="LSSS-HTC-Compare" sheetId="7" r:id="rId4"/>
  </sheets>
  <calcPr calcId="145621"/>
</workbook>
</file>

<file path=xl/calcChain.xml><?xml version="1.0" encoding="utf-8"?>
<calcChain xmlns="http://schemas.openxmlformats.org/spreadsheetml/2006/main">
  <c r="AL29" i="1" l="1"/>
  <c r="AL28" i="1"/>
  <c r="T4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E48" i="2" l="1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A29" i="1"/>
  <c r="B29" i="1"/>
  <c r="C29" i="1"/>
  <c r="E29" i="1"/>
  <c r="D29" i="1"/>
  <c r="A30" i="1"/>
  <c r="B30" i="1"/>
  <c r="C30" i="1"/>
  <c r="E30" i="1"/>
  <c r="D30" i="1"/>
  <c r="A31" i="1"/>
  <c r="B31" i="1"/>
  <c r="C31" i="1"/>
  <c r="E31" i="1"/>
  <c r="D31" i="1"/>
  <c r="A32" i="1"/>
  <c r="B32" i="1"/>
  <c r="C32" i="1"/>
  <c r="E32" i="1"/>
  <c r="D32" i="1"/>
  <c r="A33" i="1"/>
  <c r="B33" i="1"/>
  <c r="C33" i="1"/>
  <c r="E33" i="1"/>
  <c r="D33" i="1"/>
  <c r="A34" i="1"/>
  <c r="B34" i="1"/>
  <c r="C34" i="1"/>
  <c r="E34" i="1"/>
  <c r="D34" i="1"/>
  <c r="A35" i="1"/>
  <c r="B35" i="1"/>
  <c r="C35" i="1"/>
  <c r="E35" i="1"/>
  <c r="D35" i="1"/>
  <c r="A36" i="1"/>
  <c r="B36" i="1"/>
  <c r="C36" i="1"/>
  <c r="E36" i="1"/>
  <c r="D36" i="1"/>
  <c r="A37" i="1"/>
  <c r="B37" i="1"/>
  <c r="C37" i="1"/>
  <c r="E37" i="1"/>
  <c r="D37" i="1"/>
  <c r="A38" i="1"/>
  <c r="B38" i="1"/>
  <c r="C38" i="1"/>
  <c r="E38" i="1"/>
  <c r="D38" i="1"/>
  <c r="A39" i="1"/>
  <c r="B39" i="1"/>
  <c r="C39" i="1"/>
  <c r="E39" i="1"/>
  <c r="D39" i="1"/>
  <c r="A40" i="1"/>
  <c r="B40" i="1"/>
  <c r="C40" i="1"/>
  <c r="E40" i="1"/>
  <c r="D40" i="1"/>
  <c r="A41" i="1"/>
  <c r="B41" i="1"/>
  <c r="C41" i="1"/>
  <c r="E41" i="1"/>
  <c r="D41" i="1"/>
  <c r="A42" i="1"/>
  <c r="B42" i="1"/>
  <c r="C42" i="1"/>
  <c r="E42" i="1"/>
  <c r="D42" i="1"/>
  <c r="A43" i="1"/>
  <c r="B43" i="1"/>
  <c r="C43" i="1"/>
  <c r="E43" i="1"/>
  <c r="D43" i="1"/>
  <c r="A44" i="1"/>
  <c r="B44" i="1"/>
  <c r="C44" i="1"/>
  <c r="E44" i="1"/>
  <c r="D44" i="1"/>
  <c r="A45" i="1"/>
  <c r="B45" i="1"/>
  <c r="C45" i="1"/>
  <c r="E45" i="1"/>
  <c r="D45" i="1"/>
  <c r="A46" i="1"/>
  <c r="B46" i="1"/>
  <c r="C46" i="1"/>
  <c r="E46" i="1"/>
  <c r="D46" i="1"/>
  <c r="A47" i="1"/>
  <c r="B47" i="1"/>
  <c r="C47" i="1"/>
  <c r="E47" i="1"/>
  <c r="D47" i="1"/>
  <c r="A48" i="1"/>
  <c r="B48" i="1"/>
  <c r="C48" i="1"/>
  <c r="E48" i="1"/>
  <c r="D48" i="1"/>
  <c r="D28" i="1"/>
  <c r="E28" i="1"/>
  <c r="C28" i="1"/>
  <c r="B28" i="1"/>
  <c r="A28" i="1"/>
  <c r="B106" i="7" l="1"/>
  <c r="B105" i="7"/>
  <c r="A105" i="7"/>
  <c r="B102" i="7"/>
  <c r="B101" i="7"/>
  <c r="A101" i="7"/>
  <c r="C96" i="7"/>
  <c r="B96" i="7"/>
  <c r="A96" i="7"/>
  <c r="C91" i="7"/>
  <c r="B91" i="7"/>
  <c r="A91" i="7"/>
  <c r="C88" i="7"/>
  <c r="B87" i="7"/>
  <c r="C86" i="7"/>
  <c r="B66" i="7"/>
  <c r="B65" i="7"/>
  <c r="A65" i="7"/>
  <c r="B62" i="7"/>
  <c r="B61" i="7"/>
  <c r="A61" i="7"/>
  <c r="C56" i="7"/>
  <c r="B56" i="7"/>
  <c r="A56" i="7"/>
  <c r="C51" i="7"/>
  <c r="B51" i="7"/>
  <c r="A51" i="7"/>
  <c r="C48" i="7"/>
  <c r="B47" i="7"/>
  <c r="C46" i="7"/>
  <c r="B26" i="7"/>
  <c r="B25" i="7"/>
  <c r="A25" i="7"/>
  <c r="B22" i="7"/>
  <c r="B21" i="7"/>
  <c r="A21" i="7"/>
  <c r="C16" i="7"/>
  <c r="B16" i="7"/>
  <c r="A16" i="7"/>
  <c r="C11" i="7"/>
  <c r="B11" i="7"/>
  <c r="A11" i="7"/>
  <c r="C8" i="7"/>
  <c r="B7" i="7"/>
  <c r="C6" i="7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B26" i="5" l="1"/>
  <c r="B25" i="5"/>
  <c r="A25" i="5"/>
  <c r="B22" i="5"/>
  <c r="B21" i="5"/>
  <c r="A21" i="5"/>
  <c r="C16" i="5"/>
  <c r="B16" i="5"/>
  <c r="A16" i="5"/>
  <c r="C11" i="5"/>
  <c r="B11" i="5"/>
  <c r="A11" i="5"/>
  <c r="C8" i="5"/>
  <c r="B7" i="5"/>
  <c r="C6" i="5"/>
</calcChain>
</file>

<file path=xl/sharedStrings.xml><?xml version="1.0" encoding="utf-8"?>
<sst xmlns="http://schemas.openxmlformats.org/spreadsheetml/2006/main" count="167" uniqueCount="45">
  <si>
    <t>TC</t>
  </si>
  <si>
    <t>TW</t>
  </si>
  <si>
    <t>TG</t>
  </si>
  <si>
    <t>TCL</t>
  </si>
  <si>
    <t>TCLT</t>
  </si>
  <si>
    <t>POWER</t>
  </si>
  <si>
    <t>POWER PROFILE</t>
  </si>
  <si>
    <t xml:space="preserve"> TEMPERATURES IN HOT CHANNEL </t>
  </si>
  <si>
    <t xml:space="preserve">TEMPERATURES IN AVERAGE CHANNEL   </t>
  </si>
  <si>
    <t>W</t>
  </si>
  <si>
    <t>T_IN</t>
  </si>
  <si>
    <t>T_OUT</t>
  </si>
  <si>
    <t>TC_MAX</t>
  </si>
  <si>
    <t>TF_MAX</t>
  </si>
  <si>
    <t>Power</t>
  </si>
  <si>
    <t>Tin</t>
  </si>
  <si>
    <t>Tout</t>
  </si>
  <si>
    <t>Tcool</t>
  </si>
  <si>
    <t>Tfuel</t>
  </si>
  <si>
    <t>AVG</t>
  </si>
  <si>
    <t>HOT</t>
  </si>
  <si>
    <t>(2nd) Maximum fuel hot channel temp. exceeds 1300</t>
  </si>
  <si>
    <t>(2nd) Maximum coolant hot channel temp. exceeds 1200</t>
  </si>
  <si>
    <r>
      <rPr>
        <b/>
        <sz val="11"/>
        <color theme="1"/>
        <rFont val="Calibri"/>
        <family val="2"/>
        <scheme val="minor"/>
      </rPr>
      <t xml:space="preserve">(1st) </t>
    </r>
    <r>
      <rPr>
        <sz val="11"/>
        <color theme="1"/>
        <rFont val="Calibri"/>
        <family val="2"/>
        <scheme val="minor"/>
      </rPr>
      <t>Maximum fuel hot channel temp. exceeds 1300</t>
    </r>
    <r>
      <rPr>
        <b/>
        <sz val="11"/>
        <color theme="1"/>
        <rFont val="Calibri"/>
        <family val="2"/>
        <scheme val="minor"/>
      </rPr>
      <t xml:space="preserve"> </t>
    </r>
  </si>
  <si>
    <t>(1st) Maximum coolant hot channel temp. exceeds 1200</t>
  </si>
  <si>
    <t xml:space="preserve">(1st) Maximum outlet average temperature exceeds 700 at </t>
  </si>
  <si>
    <t>HTC: Nu=4.364</t>
  </si>
  <si>
    <t>HTC: Sieder-Tate</t>
  </si>
  <si>
    <t>HTC: entrance length</t>
  </si>
  <si>
    <t>PART UNIT CELL THEN DECOUPLED TO GET FUEL TEMP.</t>
  </si>
  <si>
    <t xml:space="preserve">       TEMPERATURES IN AVERAGE CHANNEL       </t>
  </si>
  <si>
    <t xml:space="preserve"> </t>
  </si>
  <si>
    <t xml:space="preserve">                            LSSS Results                           </t>
  </si>
  <si>
    <t>HEIGHT</t>
  </si>
  <si>
    <t>Height</t>
  </si>
  <si>
    <t>Coolant</t>
  </si>
  <si>
    <t>Wall</t>
  </si>
  <si>
    <t>Fuel Centerline</t>
  </si>
  <si>
    <t>Nu=REA</t>
  </si>
  <si>
    <t>Nu=4.364</t>
  </si>
  <si>
    <t>TC (Kelvin)</t>
  </si>
  <si>
    <t>Nu=rea</t>
  </si>
  <si>
    <t>constant power profile</t>
  </si>
  <si>
    <t xml:space="preserve">(1st) Maximum outlet average temperature exceeds 720 at </t>
  </si>
  <si>
    <t xml:space="preserve">         TEMPERATURES IN HOT CHANNEL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</si>
</sst>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1" xfId="1"/>
    <xf numFmtId="0" fontId="2" fillId="3" borderId="2" xfId="2"/>
    <xf numFmtId="164" fontId="0" fillId="0" borderId="0" xfId="0" applyNumberForma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Channel Axial Temperature Distributions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AVG!$D$3</c:f>
              <c:strCache>
                <c:ptCount val="1"/>
                <c:pt idx="0">
                  <c:v>TC</c:v>
                </c:pt>
              </c:strCache>
            </c:strRef>
          </c:tx>
          <c:xVal>
            <c:numRef>
              <c:f>AVG!$C$4:$C$24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AVG!$D$4:$D$24</c:f>
              <c:numCache>
                <c:formatCode>General</c:formatCode>
                <c:ptCount val="21"/>
                <c:pt idx="0">
                  <c:v>600.67600000000004</c:v>
                </c:pt>
                <c:pt idx="1">
                  <c:v>603.74900000000002</c:v>
                </c:pt>
                <c:pt idx="2">
                  <c:v>608.46400000000006</c:v>
                </c:pt>
                <c:pt idx="3">
                  <c:v>613.13300000000004</c:v>
                </c:pt>
                <c:pt idx="4">
                  <c:v>617.92200000000003</c:v>
                </c:pt>
                <c:pt idx="5">
                  <c:v>622.89</c:v>
                </c:pt>
                <c:pt idx="6">
                  <c:v>628.03599999999994</c:v>
                </c:pt>
                <c:pt idx="7">
                  <c:v>633.33799999999997</c:v>
                </c:pt>
                <c:pt idx="8">
                  <c:v>638.76400000000001</c:v>
                </c:pt>
                <c:pt idx="9">
                  <c:v>644.26700000000005</c:v>
                </c:pt>
                <c:pt idx="10">
                  <c:v>649.80899999999997</c:v>
                </c:pt>
                <c:pt idx="11">
                  <c:v>655.34100000000001</c:v>
                </c:pt>
                <c:pt idx="12">
                  <c:v>660.81</c:v>
                </c:pt>
                <c:pt idx="13">
                  <c:v>666.17700000000002</c:v>
                </c:pt>
                <c:pt idx="14">
                  <c:v>671.39599999999996</c:v>
                </c:pt>
                <c:pt idx="15">
                  <c:v>676.42399999999998</c:v>
                </c:pt>
                <c:pt idx="16">
                  <c:v>681.23900000000003</c:v>
                </c:pt>
                <c:pt idx="17">
                  <c:v>685.83199999999999</c:v>
                </c:pt>
                <c:pt idx="18">
                  <c:v>690.21600000000001</c:v>
                </c:pt>
                <c:pt idx="19">
                  <c:v>694.47799999999995</c:v>
                </c:pt>
                <c:pt idx="20">
                  <c:v>698.3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AVG!$E$3</c:f>
              <c:strCache>
                <c:ptCount val="1"/>
                <c:pt idx="0">
                  <c:v>TW</c:v>
                </c:pt>
              </c:strCache>
            </c:strRef>
          </c:tx>
          <c:xVal>
            <c:numRef>
              <c:f>AVG!$C$4:$C$24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AVG!$E$4:$E$24</c:f>
              <c:numCache>
                <c:formatCode>General</c:formatCode>
                <c:ptCount val="21"/>
                <c:pt idx="0">
                  <c:v>625.42399999999998</c:v>
                </c:pt>
                <c:pt idx="1">
                  <c:v>718.09799999999996</c:v>
                </c:pt>
                <c:pt idx="2">
                  <c:v>734.36199999999997</c:v>
                </c:pt>
                <c:pt idx="3">
                  <c:v>752.70500000000004</c:v>
                </c:pt>
                <c:pt idx="4">
                  <c:v>772.55</c:v>
                </c:pt>
                <c:pt idx="5">
                  <c:v>792.17700000000002</c:v>
                </c:pt>
                <c:pt idx="6">
                  <c:v>810.75</c:v>
                </c:pt>
                <c:pt idx="7">
                  <c:v>828.24</c:v>
                </c:pt>
                <c:pt idx="8">
                  <c:v>843.79499999999996</c:v>
                </c:pt>
                <c:pt idx="9">
                  <c:v>857.18499999999995</c:v>
                </c:pt>
                <c:pt idx="10">
                  <c:v>869.02599999999995</c:v>
                </c:pt>
                <c:pt idx="11">
                  <c:v>877.68799999999999</c:v>
                </c:pt>
                <c:pt idx="12">
                  <c:v>884.27599999999995</c:v>
                </c:pt>
                <c:pt idx="13">
                  <c:v>888.52300000000002</c:v>
                </c:pt>
                <c:pt idx="14">
                  <c:v>890.04399999999998</c:v>
                </c:pt>
                <c:pt idx="15">
                  <c:v>889.31100000000004</c:v>
                </c:pt>
                <c:pt idx="16">
                  <c:v>887.58600000000001</c:v>
                </c:pt>
                <c:pt idx="17">
                  <c:v>884.72699999999998</c:v>
                </c:pt>
                <c:pt idx="18">
                  <c:v>882.76499999999999</c:v>
                </c:pt>
                <c:pt idx="19">
                  <c:v>886.87099999999998</c:v>
                </c:pt>
                <c:pt idx="20">
                  <c:v>854.39300000000003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AVG!$F$3</c:f>
              <c:strCache>
                <c:ptCount val="1"/>
                <c:pt idx="0">
                  <c:v>TG</c:v>
                </c:pt>
              </c:strCache>
            </c:strRef>
          </c:tx>
          <c:xVal>
            <c:numRef>
              <c:f>AVG!$C$4:$C$24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AVG!$F$4:$F$24</c:f>
              <c:numCache>
                <c:formatCode>General</c:formatCode>
                <c:ptCount val="21"/>
                <c:pt idx="0">
                  <c:v>631.86099999999999</c:v>
                </c:pt>
                <c:pt idx="1">
                  <c:v>740.92</c:v>
                </c:pt>
                <c:pt idx="2">
                  <c:v>756.42600000000004</c:v>
                </c:pt>
                <c:pt idx="3">
                  <c:v>775.09299999999996</c:v>
                </c:pt>
                <c:pt idx="4">
                  <c:v>795.75599999999997</c:v>
                </c:pt>
                <c:pt idx="5">
                  <c:v>816.27200000000005</c:v>
                </c:pt>
                <c:pt idx="6">
                  <c:v>835.64300000000003</c:v>
                </c:pt>
                <c:pt idx="7">
                  <c:v>853.827</c:v>
                </c:pt>
                <c:pt idx="8">
                  <c:v>869.86400000000003</c:v>
                </c:pt>
                <c:pt idx="9">
                  <c:v>883.50900000000001</c:v>
                </c:pt>
                <c:pt idx="10">
                  <c:v>895.46600000000001</c:v>
                </c:pt>
                <c:pt idx="11">
                  <c:v>903.91800000000001</c:v>
                </c:pt>
                <c:pt idx="12">
                  <c:v>910.11900000000003</c:v>
                </c:pt>
                <c:pt idx="13">
                  <c:v>913.77700000000004</c:v>
                </c:pt>
                <c:pt idx="14">
                  <c:v>914.47500000000002</c:v>
                </c:pt>
                <c:pt idx="15">
                  <c:v>912.74599999999998</c:v>
                </c:pt>
                <c:pt idx="16">
                  <c:v>909.99199999999996</c:v>
                </c:pt>
                <c:pt idx="17">
                  <c:v>906.05399999999997</c:v>
                </c:pt>
                <c:pt idx="18">
                  <c:v>903.17399999999998</c:v>
                </c:pt>
                <c:pt idx="19">
                  <c:v>907.04600000000005</c:v>
                </c:pt>
                <c:pt idx="20">
                  <c:v>870.6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AVG!$G$3</c:f>
              <c:strCache>
                <c:ptCount val="1"/>
                <c:pt idx="0">
                  <c:v>TCL</c:v>
                </c:pt>
              </c:strCache>
            </c:strRef>
          </c:tx>
          <c:xVal>
            <c:numRef>
              <c:f>AVG!$C$4:$C$24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AVG!$G$4:$G$24</c:f>
              <c:numCache>
                <c:formatCode>General</c:formatCode>
                <c:ptCount val="21"/>
                <c:pt idx="0">
                  <c:v>632.57799999999997</c:v>
                </c:pt>
                <c:pt idx="1">
                  <c:v>743.24300000000005</c:v>
                </c:pt>
                <c:pt idx="2">
                  <c:v>758.64499999999998</c:v>
                </c:pt>
                <c:pt idx="3">
                  <c:v>777.31200000000001</c:v>
                </c:pt>
                <c:pt idx="4">
                  <c:v>798.02</c:v>
                </c:pt>
                <c:pt idx="5">
                  <c:v>818.58600000000001</c:v>
                </c:pt>
                <c:pt idx="6">
                  <c:v>838</c:v>
                </c:pt>
                <c:pt idx="7">
                  <c:v>856.21699999999998</c:v>
                </c:pt>
                <c:pt idx="8">
                  <c:v>872.27200000000005</c:v>
                </c:pt>
                <c:pt idx="9">
                  <c:v>885.91700000000003</c:v>
                </c:pt>
                <c:pt idx="10">
                  <c:v>897.86300000000006</c:v>
                </c:pt>
                <c:pt idx="11">
                  <c:v>906.28300000000002</c:v>
                </c:pt>
                <c:pt idx="12">
                  <c:v>912.43899999999996</c:v>
                </c:pt>
                <c:pt idx="13">
                  <c:v>916.03800000000001</c:v>
                </c:pt>
                <c:pt idx="14">
                  <c:v>916.66099999999994</c:v>
                </c:pt>
                <c:pt idx="15">
                  <c:v>914.846</c:v>
                </c:pt>
                <c:pt idx="16">
                  <c:v>912.00400000000002</c:v>
                </c:pt>
                <c:pt idx="17">
                  <c:v>907.97400000000005</c:v>
                </c:pt>
                <c:pt idx="18">
                  <c:v>905.01499999999999</c:v>
                </c:pt>
                <c:pt idx="19">
                  <c:v>908.86099999999999</c:v>
                </c:pt>
                <c:pt idx="20">
                  <c:v>872.09699999999998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3968"/>
        <c:axId val="80662912"/>
      </c:scatterChart>
      <c:scatterChart>
        <c:scatterStyle val="smoothMarker"/>
        <c:varyColors val="0"/>
        <c:ser>
          <c:idx val="0"/>
          <c:order val="0"/>
          <c:tx>
            <c:strRef>
              <c:f>AVG!$B$3</c:f>
              <c:strCache>
                <c:ptCount val="1"/>
                <c:pt idx="0">
                  <c:v>POWER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AVG!$C$4:$C$24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AVG!$B$4:$B$24</c:f>
              <c:numCache>
                <c:formatCode>0.00</c:formatCode>
                <c:ptCount val="21"/>
                <c:pt idx="0">
                  <c:v>0.27044000000000001</c:v>
                </c:pt>
                <c:pt idx="1">
                  <c:v>0.95882000000000001</c:v>
                </c:pt>
                <c:pt idx="2">
                  <c:v>0.92698000000000003</c:v>
                </c:pt>
                <c:pt idx="3">
                  <c:v>0.9406000000000001</c:v>
                </c:pt>
                <c:pt idx="4">
                  <c:v>0.97496000000000005</c:v>
                </c:pt>
                <c:pt idx="5">
                  <c:v>1.0123</c:v>
                </c:pt>
                <c:pt idx="6">
                  <c:v>1.04582</c:v>
                </c:pt>
                <c:pt idx="7">
                  <c:v>1.07498</c:v>
                </c:pt>
                <c:pt idx="8">
                  <c:v>1.09524</c:v>
                </c:pt>
                <c:pt idx="9">
                  <c:v>1.1059600000000001</c:v>
                </c:pt>
                <c:pt idx="10">
                  <c:v>1.1108</c:v>
                </c:pt>
                <c:pt idx="11">
                  <c:v>1.1020000000000001</c:v>
                </c:pt>
                <c:pt idx="12">
                  <c:v>1.08572</c:v>
                </c:pt>
                <c:pt idx="13">
                  <c:v>1.0609999999999999</c:v>
                </c:pt>
                <c:pt idx="14">
                  <c:v>1.0264199999999999</c:v>
                </c:pt>
                <c:pt idx="15">
                  <c:v>0.98455999999999999</c:v>
                </c:pt>
                <c:pt idx="16">
                  <c:v>0.94133999999999995</c:v>
                </c:pt>
                <c:pt idx="17">
                  <c:v>0.89600000000000002</c:v>
                </c:pt>
                <c:pt idx="18">
                  <c:v>0.85741999999999996</c:v>
                </c:pt>
                <c:pt idx="19">
                  <c:v>0.84760000000000002</c:v>
                </c:pt>
                <c:pt idx="20">
                  <c:v>0.68089999999999995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47680"/>
        <c:axId val="80664832"/>
      </c:scatterChart>
      <c:valAx>
        <c:axId val="806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Height [m]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662912"/>
        <c:crosses val="autoZero"/>
        <c:crossBetween val="midCat"/>
      </c:valAx>
      <c:valAx>
        <c:axId val="80662912"/>
        <c:scaling>
          <c:orientation val="minMax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643968"/>
        <c:crosses val="autoZero"/>
        <c:crossBetween val="midCat"/>
      </c:valAx>
      <c:valAx>
        <c:axId val="80664832"/>
        <c:scaling>
          <c:orientation val="minMax"/>
          <c:max val="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Distribution [MW]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8647680"/>
        <c:crosses val="max"/>
        <c:crossBetween val="midCat"/>
      </c:valAx>
      <c:valAx>
        <c:axId val="786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66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AVG!$C$27</c:f>
              <c:strCache>
                <c:ptCount val="1"/>
                <c:pt idx="0">
                  <c:v>Coolant</c:v>
                </c:pt>
              </c:strCache>
            </c:strRef>
          </c:tx>
          <c:xVal>
            <c:numRef>
              <c:f>AVG!$A$28:$A$48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AVG!$C$28:$C$48</c:f>
              <c:numCache>
                <c:formatCode>0</c:formatCode>
                <c:ptCount val="21"/>
                <c:pt idx="0">
                  <c:v>600.67600000000004</c:v>
                </c:pt>
                <c:pt idx="1">
                  <c:v>603.74900000000002</c:v>
                </c:pt>
                <c:pt idx="2">
                  <c:v>608.46400000000006</c:v>
                </c:pt>
                <c:pt idx="3">
                  <c:v>613.13300000000004</c:v>
                </c:pt>
                <c:pt idx="4">
                  <c:v>617.92200000000003</c:v>
                </c:pt>
                <c:pt idx="5">
                  <c:v>622.89</c:v>
                </c:pt>
                <c:pt idx="6">
                  <c:v>628.03599999999994</c:v>
                </c:pt>
                <c:pt idx="7">
                  <c:v>633.33799999999997</c:v>
                </c:pt>
                <c:pt idx="8">
                  <c:v>638.76400000000001</c:v>
                </c:pt>
                <c:pt idx="9">
                  <c:v>644.26700000000005</c:v>
                </c:pt>
                <c:pt idx="10">
                  <c:v>649.80899999999997</c:v>
                </c:pt>
                <c:pt idx="11">
                  <c:v>655.34100000000001</c:v>
                </c:pt>
                <c:pt idx="12">
                  <c:v>660.81</c:v>
                </c:pt>
                <c:pt idx="13">
                  <c:v>666.17700000000002</c:v>
                </c:pt>
                <c:pt idx="14">
                  <c:v>671.39599999999996</c:v>
                </c:pt>
                <c:pt idx="15">
                  <c:v>676.42399999999998</c:v>
                </c:pt>
                <c:pt idx="16">
                  <c:v>681.23900000000003</c:v>
                </c:pt>
                <c:pt idx="17">
                  <c:v>685.83199999999999</c:v>
                </c:pt>
                <c:pt idx="18">
                  <c:v>690.21600000000001</c:v>
                </c:pt>
                <c:pt idx="19">
                  <c:v>694.47799999999995</c:v>
                </c:pt>
                <c:pt idx="20">
                  <c:v>698.3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AVG!$E$27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AVG!$A$28:$A$48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AVG!$E$28:$E$48</c:f>
              <c:numCache>
                <c:formatCode>0</c:formatCode>
                <c:ptCount val="21"/>
                <c:pt idx="0">
                  <c:v>625.42399999999998</c:v>
                </c:pt>
                <c:pt idx="1">
                  <c:v>718.09799999999996</c:v>
                </c:pt>
                <c:pt idx="2">
                  <c:v>734.36199999999997</c:v>
                </c:pt>
                <c:pt idx="3">
                  <c:v>752.70500000000004</c:v>
                </c:pt>
                <c:pt idx="4">
                  <c:v>772.55</c:v>
                </c:pt>
                <c:pt idx="5">
                  <c:v>792.17700000000002</c:v>
                </c:pt>
                <c:pt idx="6">
                  <c:v>810.75</c:v>
                </c:pt>
                <c:pt idx="7">
                  <c:v>828.24</c:v>
                </c:pt>
                <c:pt idx="8">
                  <c:v>843.79499999999996</c:v>
                </c:pt>
                <c:pt idx="9">
                  <c:v>857.18499999999995</c:v>
                </c:pt>
                <c:pt idx="10">
                  <c:v>869.02599999999995</c:v>
                </c:pt>
                <c:pt idx="11">
                  <c:v>877.68799999999999</c:v>
                </c:pt>
                <c:pt idx="12">
                  <c:v>884.27599999999995</c:v>
                </c:pt>
                <c:pt idx="13">
                  <c:v>888.52300000000002</c:v>
                </c:pt>
                <c:pt idx="14">
                  <c:v>890.04399999999998</c:v>
                </c:pt>
                <c:pt idx="15">
                  <c:v>889.31100000000004</c:v>
                </c:pt>
                <c:pt idx="16">
                  <c:v>887.58600000000001</c:v>
                </c:pt>
                <c:pt idx="17">
                  <c:v>884.72699999999998</c:v>
                </c:pt>
                <c:pt idx="18">
                  <c:v>882.76499999999999</c:v>
                </c:pt>
                <c:pt idx="19">
                  <c:v>886.87099999999998</c:v>
                </c:pt>
                <c:pt idx="20">
                  <c:v>854.39300000000003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AVG!$D$27</c:f>
              <c:strCache>
                <c:ptCount val="1"/>
                <c:pt idx="0">
                  <c:v>Fuel Centerline</c:v>
                </c:pt>
              </c:strCache>
            </c:strRef>
          </c:tx>
          <c:xVal>
            <c:numRef>
              <c:f>AVG!$A$28:$A$48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AVG!$D$28:$D$48</c:f>
              <c:numCache>
                <c:formatCode>0</c:formatCode>
                <c:ptCount val="21"/>
                <c:pt idx="0">
                  <c:v>632.57799999999997</c:v>
                </c:pt>
                <c:pt idx="1">
                  <c:v>743.24300000000005</c:v>
                </c:pt>
                <c:pt idx="2">
                  <c:v>758.64499999999998</c:v>
                </c:pt>
                <c:pt idx="3">
                  <c:v>777.31200000000001</c:v>
                </c:pt>
                <c:pt idx="4">
                  <c:v>798.02</c:v>
                </c:pt>
                <c:pt idx="5">
                  <c:v>818.58600000000001</c:v>
                </c:pt>
                <c:pt idx="6">
                  <c:v>838</c:v>
                </c:pt>
                <c:pt idx="7">
                  <c:v>856.21699999999998</c:v>
                </c:pt>
                <c:pt idx="8">
                  <c:v>872.27200000000005</c:v>
                </c:pt>
                <c:pt idx="9">
                  <c:v>885.91700000000003</c:v>
                </c:pt>
                <c:pt idx="10">
                  <c:v>897.86300000000006</c:v>
                </c:pt>
                <c:pt idx="11">
                  <c:v>906.28300000000002</c:v>
                </c:pt>
                <c:pt idx="12">
                  <c:v>912.43899999999996</c:v>
                </c:pt>
                <c:pt idx="13">
                  <c:v>916.03800000000001</c:v>
                </c:pt>
                <c:pt idx="14">
                  <c:v>916.66099999999994</c:v>
                </c:pt>
                <c:pt idx="15">
                  <c:v>914.846</c:v>
                </c:pt>
                <c:pt idx="16">
                  <c:v>912.00400000000002</c:v>
                </c:pt>
                <c:pt idx="17">
                  <c:v>907.97400000000005</c:v>
                </c:pt>
                <c:pt idx="18">
                  <c:v>905.01499999999999</c:v>
                </c:pt>
                <c:pt idx="19">
                  <c:v>908.86099999999999</c:v>
                </c:pt>
                <c:pt idx="20">
                  <c:v>872.09699999999998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7232"/>
        <c:axId val="78697600"/>
      </c:scatterChart>
      <c:scatterChart>
        <c:scatterStyle val="smoothMarker"/>
        <c:varyColors val="0"/>
        <c:ser>
          <c:idx val="0"/>
          <c:order val="0"/>
          <c:tx>
            <c:strRef>
              <c:f>AVG!$B$27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AVG!$A$28:$A$48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AVG!$B$28:$B$48</c:f>
              <c:numCache>
                <c:formatCode>0.00</c:formatCode>
                <c:ptCount val="21"/>
                <c:pt idx="0">
                  <c:v>1.3521999999999999E-2</c:v>
                </c:pt>
                <c:pt idx="1">
                  <c:v>4.7940999999999998E-2</c:v>
                </c:pt>
                <c:pt idx="2">
                  <c:v>4.6349000000000001E-2</c:v>
                </c:pt>
                <c:pt idx="3">
                  <c:v>4.7030000000000002E-2</c:v>
                </c:pt>
                <c:pt idx="4">
                  <c:v>4.8748E-2</c:v>
                </c:pt>
                <c:pt idx="5">
                  <c:v>5.0615E-2</c:v>
                </c:pt>
                <c:pt idx="6">
                  <c:v>5.2290999999999997E-2</c:v>
                </c:pt>
                <c:pt idx="7">
                  <c:v>5.3748999999999998E-2</c:v>
                </c:pt>
                <c:pt idx="8">
                  <c:v>5.4761999999999998E-2</c:v>
                </c:pt>
                <c:pt idx="9">
                  <c:v>5.5298E-2</c:v>
                </c:pt>
                <c:pt idx="10">
                  <c:v>5.5539999999999999E-2</c:v>
                </c:pt>
                <c:pt idx="11">
                  <c:v>5.5100000000000003E-2</c:v>
                </c:pt>
                <c:pt idx="12">
                  <c:v>5.4286000000000001E-2</c:v>
                </c:pt>
                <c:pt idx="13">
                  <c:v>5.305E-2</c:v>
                </c:pt>
                <c:pt idx="14">
                  <c:v>5.1320999999999999E-2</c:v>
                </c:pt>
                <c:pt idx="15">
                  <c:v>4.9228000000000001E-2</c:v>
                </c:pt>
                <c:pt idx="16">
                  <c:v>4.7066999999999998E-2</c:v>
                </c:pt>
                <c:pt idx="17">
                  <c:v>4.48E-2</c:v>
                </c:pt>
                <c:pt idx="18">
                  <c:v>4.2870999999999999E-2</c:v>
                </c:pt>
                <c:pt idx="19">
                  <c:v>4.2380000000000001E-2</c:v>
                </c:pt>
                <c:pt idx="20">
                  <c:v>3.4044999999999999E-2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4608"/>
        <c:axId val="78699520"/>
      </c:scatterChart>
      <c:valAx>
        <c:axId val="786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Height [m]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8697600"/>
        <c:crosses val="autoZero"/>
        <c:crossBetween val="midCat"/>
      </c:valAx>
      <c:valAx>
        <c:axId val="78697600"/>
        <c:scaling>
          <c:orientation val="minMax"/>
          <c:min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78687232"/>
        <c:crosses val="autoZero"/>
        <c:crossBetween val="midCat"/>
      </c:valAx>
      <c:valAx>
        <c:axId val="78699520"/>
        <c:scaling>
          <c:orientation val="minMax"/>
          <c:max val="0.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Power Distribution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6404608"/>
        <c:crosses val="max"/>
        <c:crossBetween val="midCat"/>
      </c:valAx>
      <c:valAx>
        <c:axId val="964046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786995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Hot Channel Axial Temperature Distributions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HOT!$D$3</c:f>
              <c:strCache>
                <c:ptCount val="1"/>
                <c:pt idx="0">
                  <c:v>TC</c:v>
                </c:pt>
              </c:strCache>
            </c:strRef>
          </c:tx>
          <c:xVal>
            <c:numRef>
              <c:f>HOT!$C$4:$C$24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HOT!$D$4:$D$24</c:f>
              <c:numCache>
                <c:formatCode>General</c:formatCode>
                <c:ptCount val="21"/>
                <c:pt idx="0">
                  <c:v>601.38800000000003</c:v>
                </c:pt>
                <c:pt idx="1">
                  <c:v>607.69600000000003</c:v>
                </c:pt>
                <c:pt idx="2">
                  <c:v>617.37400000000002</c:v>
                </c:pt>
                <c:pt idx="3">
                  <c:v>626.95899999999995</c:v>
                </c:pt>
                <c:pt idx="4">
                  <c:v>636.79</c:v>
                </c:pt>
                <c:pt idx="5">
                  <c:v>646.98800000000006</c:v>
                </c:pt>
                <c:pt idx="6">
                  <c:v>657.55100000000004</c:v>
                </c:pt>
                <c:pt idx="7">
                  <c:v>668.43499999999995</c:v>
                </c:pt>
                <c:pt idx="8">
                  <c:v>679.572</c:v>
                </c:pt>
                <c:pt idx="9">
                  <c:v>690.86900000000003</c:v>
                </c:pt>
                <c:pt idx="10">
                  <c:v>702.245</c:v>
                </c:pt>
                <c:pt idx="11">
                  <c:v>713.601</c:v>
                </c:pt>
                <c:pt idx="12">
                  <c:v>724.82899999999995</c:v>
                </c:pt>
                <c:pt idx="13">
                  <c:v>735.846</c:v>
                </c:pt>
                <c:pt idx="14">
                  <c:v>746.55799999999999</c:v>
                </c:pt>
                <c:pt idx="15">
                  <c:v>756.87900000000002</c:v>
                </c:pt>
                <c:pt idx="16">
                  <c:v>766.76199999999994</c:v>
                </c:pt>
                <c:pt idx="17">
                  <c:v>776.19200000000001</c:v>
                </c:pt>
                <c:pt idx="18">
                  <c:v>785.19</c:v>
                </c:pt>
                <c:pt idx="19">
                  <c:v>793.94100000000003</c:v>
                </c:pt>
                <c:pt idx="20">
                  <c:v>801.78499999999997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HOT!$E$3</c:f>
              <c:strCache>
                <c:ptCount val="1"/>
                <c:pt idx="0">
                  <c:v>TW</c:v>
                </c:pt>
              </c:strCache>
            </c:strRef>
          </c:tx>
          <c:xVal>
            <c:numRef>
              <c:f>HOT!$C$4:$C$24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HOT!$E$4:$E$24</c:f>
              <c:numCache>
                <c:formatCode>General</c:formatCode>
                <c:ptCount val="21"/>
                <c:pt idx="0">
                  <c:v>648.97299999999996</c:v>
                </c:pt>
                <c:pt idx="1">
                  <c:v>827.11400000000003</c:v>
                </c:pt>
                <c:pt idx="2">
                  <c:v>858.13800000000003</c:v>
                </c:pt>
                <c:pt idx="3">
                  <c:v>893.24300000000005</c:v>
                </c:pt>
                <c:pt idx="4">
                  <c:v>931.24</c:v>
                </c:pt>
                <c:pt idx="5">
                  <c:v>968.81799999999998</c:v>
                </c:pt>
                <c:pt idx="6">
                  <c:v>1004.375</c:v>
                </c:pt>
                <c:pt idx="7">
                  <c:v>1037.847</c:v>
                </c:pt>
                <c:pt idx="8">
                  <c:v>1067.623</c:v>
                </c:pt>
                <c:pt idx="9">
                  <c:v>1093.271</c:v>
                </c:pt>
                <c:pt idx="10">
                  <c:v>1115.961</c:v>
                </c:pt>
                <c:pt idx="11">
                  <c:v>1132.626</c:v>
                </c:pt>
                <c:pt idx="12">
                  <c:v>1145.3599999999999</c:v>
                </c:pt>
                <c:pt idx="13">
                  <c:v>1153.67</c:v>
                </c:pt>
                <c:pt idx="14">
                  <c:v>1156.8489999999999</c:v>
                </c:pt>
                <c:pt idx="15">
                  <c:v>1155.7919999999999</c:v>
                </c:pt>
                <c:pt idx="16">
                  <c:v>1152.873</c:v>
                </c:pt>
                <c:pt idx="17">
                  <c:v>1147.8340000000001</c:v>
                </c:pt>
                <c:pt idx="18">
                  <c:v>1144.4760000000001</c:v>
                </c:pt>
                <c:pt idx="19">
                  <c:v>1152.4390000000001</c:v>
                </c:pt>
                <c:pt idx="20">
                  <c:v>1092.249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HOT!$F$3</c:f>
              <c:strCache>
                <c:ptCount val="1"/>
                <c:pt idx="0">
                  <c:v>TG</c:v>
                </c:pt>
              </c:strCache>
            </c:strRef>
          </c:tx>
          <c:xVal>
            <c:numRef>
              <c:f>HOT!$C$4:$C$24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HOT!$F$4:$F$24</c:f>
              <c:numCache>
                <c:formatCode>General</c:formatCode>
                <c:ptCount val="21"/>
                <c:pt idx="0">
                  <c:v>657.98500000000001</c:v>
                </c:pt>
                <c:pt idx="1">
                  <c:v>859.06500000000005</c:v>
                </c:pt>
                <c:pt idx="2">
                  <c:v>889.02800000000002</c:v>
                </c:pt>
                <c:pt idx="3">
                  <c:v>924.58600000000001</c:v>
                </c:pt>
                <c:pt idx="4">
                  <c:v>963.72900000000004</c:v>
                </c:pt>
                <c:pt idx="5">
                  <c:v>1002.551</c:v>
                </c:pt>
                <c:pt idx="6">
                  <c:v>1039.2249999999999</c:v>
                </c:pt>
                <c:pt idx="7">
                  <c:v>1073.6690000000001</c:v>
                </c:pt>
                <c:pt idx="8">
                  <c:v>1104.1199999999999</c:v>
                </c:pt>
                <c:pt idx="9">
                  <c:v>1130.126</c:v>
                </c:pt>
                <c:pt idx="10">
                  <c:v>1152.9770000000001</c:v>
                </c:pt>
                <c:pt idx="11">
                  <c:v>1169.348</c:v>
                </c:pt>
                <c:pt idx="12">
                  <c:v>1181.54</c:v>
                </c:pt>
                <c:pt idx="13">
                  <c:v>1189.0260000000001</c:v>
                </c:pt>
                <c:pt idx="14">
                  <c:v>1191.0530000000001</c:v>
                </c:pt>
                <c:pt idx="15">
                  <c:v>1188.6010000000001</c:v>
                </c:pt>
                <c:pt idx="16">
                  <c:v>1184.242</c:v>
                </c:pt>
                <c:pt idx="17">
                  <c:v>1177.692</c:v>
                </c:pt>
                <c:pt idx="18">
                  <c:v>1173.048</c:v>
                </c:pt>
                <c:pt idx="19">
                  <c:v>1180.684</c:v>
                </c:pt>
                <c:pt idx="20">
                  <c:v>1114.9380000000001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HOT!$G$3</c:f>
              <c:strCache>
                <c:ptCount val="1"/>
                <c:pt idx="0">
                  <c:v>TCL</c:v>
                </c:pt>
              </c:strCache>
            </c:strRef>
          </c:tx>
          <c:xVal>
            <c:numRef>
              <c:f>HOT!$C$4:$C$24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HOT!$G$4:$G$24</c:f>
              <c:numCache>
                <c:formatCode>General</c:formatCode>
                <c:ptCount val="21"/>
                <c:pt idx="0">
                  <c:v>660.197</c:v>
                </c:pt>
                <c:pt idx="1">
                  <c:v>866.33399999999995</c:v>
                </c:pt>
                <c:pt idx="2">
                  <c:v>895.98699999999997</c:v>
                </c:pt>
                <c:pt idx="3">
                  <c:v>931.56899999999996</c:v>
                </c:pt>
                <c:pt idx="4">
                  <c:v>970.88099999999997</c:v>
                </c:pt>
                <c:pt idx="5">
                  <c:v>1009.893</c:v>
                </c:pt>
                <c:pt idx="6">
                  <c:v>1046.7329999999999</c:v>
                </c:pt>
                <c:pt idx="7">
                  <c:v>1081.3150000000001</c:v>
                </c:pt>
                <c:pt idx="8">
                  <c:v>1111.848</c:v>
                </c:pt>
                <c:pt idx="9">
                  <c:v>1137.8779999999999</c:v>
                </c:pt>
                <c:pt idx="10">
                  <c:v>1160.7180000000001</c:v>
                </c:pt>
                <c:pt idx="11">
                  <c:v>1176.998</c:v>
                </c:pt>
                <c:pt idx="12">
                  <c:v>1189.0550000000001</c:v>
                </c:pt>
                <c:pt idx="13">
                  <c:v>1196.357</c:v>
                </c:pt>
                <c:pt idx="14">
                  <c:v>1198.1410000000001</c:v>
                </c:pt>
                <c:pt idx="15">
                  <c:v>1195.404</c:v>
                </c:pt>
                <c:pt idx="16">
                  <c:v>1190.7529999999999</c:v>
                </c:pt>
                <c:pt idx="17">
                  <c:v>1183.9000000000001</c:v>
                </c:pt>
                <c:pt idx="18">
                  <c:v>1178.9949999999999</c:v>
                </c:pt>
                <c:pt idx="19">
                  <c:v>1186.5519999999999</c:v>
                </c:pt>
                <c:pt idx="20">
                  <c:v>1119.73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6816"/>
        <c:axId val="80425344"/>
      </c:scatterChart>
      <c:scatterChart>
        <c:scatterStyle val="smoothMarker"/>
        <c:varyColors val="0"/>
        <c:ser>
          <c:idx val="0"/>
          <c:order val="0"/>
          <c:tx>
            <c:strRef>
              <c:f>HOT!$B$3</c:f>
              <c:strCache>
                <c:ptCount val="1"/>
                <c:pt idx="0">
                  <c:v>POWER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HOT!$C$4:$C$24</c:f>
              <c:numCache>
                <c:formatCode>General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HOT!$B$4:$B$24</c:f>
              <c:numCache>
                <c:formatCode>0.00</c:formatCode>
                <c:ptCount val="21"/>
                <c:pt idx="0">
                  <c:v>0.27044000000000001</c:v>
                </c:pt>
                <c:pt idx="1">
                  <c:v>0.95882000000000001</c:v>
                </c:pt>
                <c:pt idx="2">
                  <c:v>0.92698000000000003</c:v>
                </c:pt>
                <c:pt idx="3">
                  <c:v>0.9406000000000001</c:v>
                </c:pt>
                <c:pt idx="4">
                  <c:v>0.97496000000000005</c:v>
                </c:pt>
                <c:pt idx="5">
                  <c:v>1.0123</c:v>
                </c:pt>
                <c:pt idx="6">
                  <c:v>1.04582</c:v>
                </c:pt>
                <c:pt idx="7">
                  <c:v>1.07498</c:v>
                </c:pt>
                <c:pt idx="8">
                  <c:v>1.09524</c:v>
                </c:pt>
                <c:pt idx="9">
                  <c:v>1.1059600000000001</c:v>
                </c:pt>
                <c:pt idx="10">
                  <c:v>1.1108</c:v>
                </c:pt>
                <c:pt idx="11">
                  <c:v>1.1020000000000001</c:v>
                </c:pt>
                <c:pt idx="12">
                  <c:v>1.08572</c:v>
                </c:pt>
                <c:pt idx="13">
                  <c:v>1.0609999999999999</c:v>
                </c:pt>
                <c:pt idx="14">
                  <c:v>1.0264199999999999</c:v>
                </c:pt>
                <c:pt idx="15">
                  <c:v>0.98455999999999999</c:v>
                </c:pt>
                <c:pt idx="16">
                  <c:v>0.94133999999999995</c:v>
                </c:pt>
                <c:pt idx="17">
                  <c:v>0.89600000000000002</c:v>
                </c:pt>
                <c:pt idx="18">
                  <c:v>0.85741999999999996</c:v>
                </c:pt>
                <c:pt idx="19">
                  <c:v>0.84760000000000002</c:v>
                </c:pt>
                <c:pt idx="20">
                  <c:v>0.68089999999999995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7632"/>
        <c:axId val="80427264"/>
      </c:scatterChart>
      <c:valAx>
        <c:axId val="9646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Height [m]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425344"/>
        <c:crosses val="autoZero"/>
        <c:crossBetween val="midCat"/>
      </c:valAx>
      <c:valAx>
        <c:axId val="80425344"/>
        <c:scaling>
          <c:orientation val="minMax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466816"/>
        <c:crosses val="autoZero"/>
        <c:crossBetween val="midCat"/>
      </c:valAx>
      <c:valAx>
        <c:axId val="80427264"/>
        <c:scaling>
          <c:orientation val="minMax"/>
          <c:max val="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Distribution [MW]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437632"/>
        <c:crosses val="max"/>
        <c:crossBetween val="midCat"/>
      </c:valAx>
      <c:valAx>
        <c:axId val="8043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2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HOT!$C$27</c:f>
              <c:strCache>
                <c:ptCount val="1"/>
                <c:pt idx="0">
                  <c:v>Coolant</c:v>
                </c:pt>
              </c:strCache>
            </c:strRef>
          </c:tx>
          <c:xVal>
            <c:numRef>
              <c:f>HOT!$A$28:$A$48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HOT!$C$28:$C$48</c:f>
              <c:numCache>
                <c:formatCode>0</c:formatCode>
                <c:ptCount val="21"/>
                <c:pt idx="0">
                  <c:v>601.38800000000003</c:v>
                </c:pt>
                <c:pt idx="1">
                  <c:v>607.69600000000003</c:v>
                </c:pt>
                <c:pt idx="2">
                  <c:v>617.37400000000002</c:v>
                </c:pt>
                <c:pt idx="3">
                  <c:v>626.95899999999995</c:v>
                </c:pt>
                <c:pt idx="4">
                  <c:v>636.79</c:v>
                </c:pt>
                <c:pt idx="5">
                  <c:v>646.98800000000006</c:v>
                </c:pt>
                <c:pt idx="6">
                  <c:v>657.55100000000004</c:v>
                </c:pt>
                <c:pt idx="7">
                  <c:v>668.43499999999995</c:v>
                </c:pt>
                <c:pt idx="8">
                  <c:v>679.572</c:v>
                </c:pt>
                <c:pt idx="9">
                  <c:v>690.86900000000003</c:v>
                </c:pt>
                <c:pt idx="10">
                  <c:v>702.245</c:v>
                </c:pt>
                <c:pt idx="11">
                  <c:v>713.601</c:v>
                </c:pt>
                <c:pt idx="12">
                  <c:v>724.82899999999995</c:v>
                </c:pt>
                <c:pt idx="13">
                  <c:v>735.846</c:v>
                </c:pt>
                <c:pt idx="14">
                  <c:v>746.55799999999999</c:v>
                </c:pt>
                <c:pt idx="15">
                  <c:v>756.87900000000002</c:v>
                </c:pt>
                <c:pt idx="16">
                  <c:v>766.76199999999994</c:v>
                </c:pt>
                <c:pt idx="17">
                  <c:v>776.19200000000001</c:v>
                </c:pt>
                <c:pt idx="18">
                  <c:v>785.19</c:v>
                </c:pt>
                <c:pt idx="19">
                  <c:v>793.94100000000003</c:v>
                </c:pt>
                <c:pt idx="20">
                  <c:v>801.78499999999997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HOT!$E$27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HOT!$A$28:$A$48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HOT!$E$28:$E$48</c:f>
              <c:numCache>
                <c:formatCode>0</c:formatCode>
                <c:ptCount val="21"/>
                <c:pt idx="0">
                  <c:v>648.97299999999996</c:v>
                </c:pt>
                <c:pt idx="1">
                  <c:v>827.11400000000003</c:v>
                </c:pt>
                <c:pt idx="2">
                  <c:v>858.13800000000003</c:v>
                </c:pt>
                <c:pt idx="3">
                  <c:v>893.24300000000005</c:v>
                </c:pt>
                <c:pt idx="4">
                  <c:v>931.24</c:v>
                </c:pt>
                <c:pt idx="5">
                  <c:v>968.81799999999998</c:v>
                </c:pt>
                <c:pt idx="6">
                  <c:v>1004.375</c:v>
                </c:pt>
                <c:pt idx="7">
                  <c:v>1037.847</c:v>
                </c:pt>
                <c:pt idx="8">
                  <c:v>1067.623</c:v>
                </c:pt>
                <c:pt idx="9">
                  <c:v>1093.271</c:v>
                </c:pt>
                <c:pt idx="10">
                  <c:v>1115.961</c:v>
                </c:pt>
                <c:pt idx="11">
                  <c:v>1132.626</c:v>
                </c:pt>
                <c:pt idx="12">
                  <c:v>1145.3599999999999</c:v>
                </c:pt>
                <c:pt idx="13">
                  <c:v>1153.67</c:v>
                </c:pt>
                <c:pt idx="14">
                  <c:v>1156.8489999999999</c:v>
                </c:pt>
                <c:pt idx="15">
                  <c:v>1155.7919999999999</c:v>
                </c:pt>
                <c:pt idx="16">
                  <c:v>1152.873</c:v>
                </c:pt>
                <c:pt idx="17">
                  <c:v>1147.8340000000001</c:v>
                </c:pt>
                <c:pt idx="18">
                  <c:v>1144.4760000000001</c:v>
                </c:pt>
                <c:pt idx="19">
                  <c:v>1152.4390000000001</c:v>
                </c:pt>
                <c:pt idx="20">
                  <c:v>1092.249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HOT!$D$27</c:f>
              <c:strCache>
                <c:ptCount val="1"/>
                <c:pt idx="0">
                  <c:v>Fuel Centerline</c:v>
                </c:pt>
              </c:strCache>
            </c:strRef>
          </c:tx>
          <c:xVal>
            <c:numRef>
              <c:f>HOT!$A$28:$A$48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HOT!$D$28:$D$48</c:f>
              <c:numCache>
                <c:formatCode>0</c:formatCode>
                <c:ptCount val="21"/>
                <c:pt idx="0">
                  <c:v>660.197</c:v>
                </c:pt>
                <c:pt idx="1">
                  <c:v>866.33399999999995</c:v>
                </c:pt>
                <c:pt idx="2">
                  <c:v>895.98699999999997</c:v>
                </c:pt>
                <c:pt idx="3">
                  <c:v>931.56899999999996</c:v>
                </c:pt>
                <c:pt idx="4">
                  <c:v>970.88099999999997</c:v>
                </c:pt>
                <c:pt idx="5">
                  <c:v>1009.893</c:v>
                </c:pt>
                <c:pt idx="6">
                  <c:v>1046.7329999999999</c:v>
                </c:pt>
                <c:pt idx="7">
                  <c:v>1081.3150000000001</c:v>
                </c:pt>
                <c:pt idx="8">
                  <c:v>1111.848</c:v>
                </c:pt>
                <c:pt idx="9">
                  <c:v>1137.8779999999999</c:v>
                </c:pt>
                <c:pt idx="10">
                  <c:v>1160.7180000000001</c:v>
                </c:pt>
                <c:pt idx="11">
                  <c:v>1176.998</c:v>
                </c:pt>
                <c:pt idx="12">
                  <c:v>1189.0550000000001</c:v>
                </c:pt>
                <c:pt idx="13">
                  <c:v>1196.357</c:v>
                </c:pt>
                <c:pt idx="14">
                  <c:v>1198.1410000000001</c:v>
                </c:pt>
                <c:pt idx="15">
                  <c:v>1195.404</c:v>
                </c:pt>
                <c:pt idx="16">
                  <c:v>1190.7529999999999</c:v>
                </c:pt>
                <c:pt idx="17">
                  <c:v>1183.9000000000001</c:v>
                </c:pt>
                <c:pt idx="18">
                  <c:v>1178.9949999999999</c:v>
                </c:pt>
                <c:pt idx="19">
                  <c:v>1186.5519999999999</c:v>
                </c:pt>
                <c:pt idx="20">
                  <c:v>1119.73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22912"/>
        <c:axId val="96429184"/>
      </c:scatterChart>
      <c:scatterChart>
        <c:scatterStyle val="smoothMarker"/>
        <c:varyColors val="0"/>
        <c:ser>
          <c:idx val="0"/>
          <c:order val="0"/>
          <c:tx>
            <c:strRef>
              <c:f>HOT!$B$27</c:f>
              <c:strCache>
                <c:ptCount val="1"/>
                <c:pt idx="0">
                  <c:v>Power</c:v>
                </c:pt>
              </c:strCache>
            </c:strRef>
          </c:tx>
          <c:xVal>
            <c:numRef>
              <c:f>HOT!$A$28:$A$48</c:f>
              <c:numCache>
                <c:formatCode>0.0</c:formatCode>
                <c:ptCount val="21"/>
                <c:pt idx="0">
                  <c:v>3.7999999999999999E-2</c:v>
                </c:pt>
                <c:pt idx="1">
                  <c:v>7.5999999999999998E-2</c:v>
                </c:pt>
                <c:pt idx="2">
                  <c:v>0.113</c:v>
                </c:pt>
                <c:pt idx="3">
                  <c:v>0.151</c:v>
                </c:pt>
                <c:pt idx="4">
                  <c:v>0.189</c:v>
                </c:pt>
                <c:pt idx="5">
                  <c:v>0.22700000000000001</c:v>
                </c:pt>
                <c:pt idx="6">
                  <c:v>0.26400000000000001</c:v>
                </c:pt>
                <c:pt idx="7">
                  <c:v>0.30199999999999999</c:v>
                </c:pt>
                <c:pt idx="8">
                  <c:v>0.34</c:v>
                </c:pt>
                <c:pt idx="9">
                  <c:v>0.378</c:v>
                </c:pt>
                <c:pt idx="10">
                  <c:v>0.41499999999999998</c:v>
                </c:pt>
                <c:pt idx="11">
                  <c:v>0.45300000000000001</c:v>
                </c:pt>
                <c:pt idx="12">
                  <c:v>0.49099999999999999</c:v>
                </c:pt>
                <c:pt idx="13">
                  <c:v>0.52900000000000003</c:v>
                </c:pt>
                <c:pt idx="14">
                  <c:v>0.56599999999999995</c:v>
                </c:pt>
                <c:pt idx="15">
                  <c:v>0.60399999999999998</c:v>
                </c:pt>
                <c:pt idx="16">
                  <c:v>0.64200000000000002</c:v>
                </c:pt>
                <c:pt idx="17">
                  <c:v>0.68</c:v>
                </c:pt>
                <c:pt idx="18">
                  <c:v>0.71699999999999997</c:v>
                </c:pt>
                <c:pt idx="19">
                  <c:v>0.755</c:v>
                </c:pt>
                <c:pt idx="20">
                  <c:v>0.79300000000000004</c:v>
                </c:pt>
              </c:numCache>
            </c:numRef>
          </c:xVal>
          <c:yVal>
            <c:numRef>
              <c:f>HOT!$B$28:$B$48</c:f>
              <c:numCache>
                <c:formatCode>0.00</c:formatCode>
                <c:ptCount val="21"/>
                <c:pt idx="0">
                  <c:v>1.3521999999999999E-2</c:v>
                </c:pt>
                <c:pt idx="1">
                  <c:v>4.7940999999999998E-2</c:v>
                </c:pt>
                <c:pt idx="2">
                  <c:v>4.6349000000000001E-2</c:v>
                </c:pt>
                <c:pt idx="3">
                  <c:v>4.7030000000000002E-2</c:v>
                </c:pt>
                <c:pt idx="4">
                  <c:v>4.8748E-2</c:v>
                </c:pt>
                <c:pt idx="5">
                  <c:v>5.0615E-2</c:v>
                </c:pt>
                <c:pt idx="6">
                  <c:v>5.2290999999999997E-2</c:v>
                </c:pt>
                <c:pt idx="7">
                  <c:v>5.3748999999999998E-2</c:v>
                </c:pt>
                <c:pt idx="8">
                  <c:v>5.4761999999999998E-2</c:v>
                </c:pt>
                <c:pt idx="9">
                  <c:v>5.5298E-2</c:v>
                </c:pt>
                <c:pt idx="10">
                  <c:v>5.5539999999999999E-2</c:v>
                </c:pt>
                <c:pt idx="11">
                  <c:v>5.5100000000000003E-2</c:v>
                </c:pt>
                <c:pt idx="12">
                  <c:v>5.4286000000000001E-2</c:v>
                </c:pt>
                <c:pt idx="13">
                  <c:v>5.305E-2</c:v>
                </c:pt>
                <c:pt idx="14">
                  <c:v>5.1320999999999999E-2</c:v>
                </c:pt>
                <c:pt idx="15">
                  <c:v>4.9228000000000001E-2</c:v>
                </c:pt>
                <c:pt idx="16">
                  <c:v>4.7066999999999998E-2</c:v>
                </c:pt>
                <c:pt idx="17">
                  <c:v>4.48E-2</c:v>
                </c:pt>
                <c:pt idx="18">
                  <c:v>4.2870999999999999E-2</c:v>
                </c:pt>
                <c:pt idx="19">
                  <c:v>4.2380000000000001E-2</c:v>
                </c:pt>
                <c:pt idx="20">
                  <c:v>3.4044999999999999E-2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7376"/>
        <c:axId val="96431104"/>
      </c:scatterChart>
      <c:valAx>
        <c:axId val="964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Height [m]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6429184"/>
        <c:crosses val="autoZero"/>
        <c:crossBetween val="midCat"/>
      </c:valAx>
      <c:valAx>
        <c:axId val="96429184"/>
        <c:scaling>
          <c:orientation val="minMax"/>
          <c:min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Temperature [°C]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6422912"/>
        <c:crosses val="autoZero"/>
        <c:crossBetween val="midCat"/>
      </c:valAx>
      <c:valAx>
        <c:axId val="96431104"/>
        <c:scaling>
          <c:orientation val="minMax"/>
          <c:max val="0.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Power Distrubtion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6437376"/>
        <c:crosses val="max"/>
        <c:crossBetween val="midCat"/>
      </c:valAx>
      <c:valAx>
        <c:axId val="964373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64311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470°C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LSSS!$C$6:$C$7</c:f>
              <c:numCache>
                <c:formatCode>General</c:formatCode>
                <c:ptCount val="2"/>
                <c:pt idx="0">
                  <c:v>470</c:v>
                </c:pt>
                <c:pt idx="1">
                  <c:v>720.01</c:v>
                </c:pt>
              </c:numCache>
            </c:numRef>
          </c:xVal>
          <c:yVal>
            <c:numRef>
              <c:f>LSSS!$A$6:$A$7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</c:ser>
        <c:ser>
          <c:idx val="3"/>
          <c:order val="1"/>
          <c:tx>
            <c:v>Outlet Temperature 720°C</c:v>
          </c:tx>
          <c:xVal>
            <c:numRef>
              <c:f>LSSS!$C$7:$C$8</c:f>
              <c:numCache>
                <c:formatCode>General</c:formatCode>
                <c:ptCount val="2"/>
                <c:pt idx="0">
                  <c:v>720.01</c:v>
                </c:pt>
                <c:pt idx="1">
                  <c:v>720</c:v>
                </c:pt>
              </c:numCache>
            </c:numRef>
          </c:xVal>
          <c:yVal>
            <c:numRef>
              <c:f>LSSS!$A$7:$A$8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Max Coolant Temp 1200°C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LSSS!$C$9:$C$13</c:f>
              <c:numCache>
                <c:formatCode>General</c:formatCode>
                <c:ptCount val="5"/>
                <c:pt idx="2">
                  <c:v>601.1</c:v>
                </c:pt>
                <c:pt idx="3">
                  <c:v>720</c:v>
                </c:pt>
              </c:numCache>
            </c:numRef>
          </c:xVal>
          <c:yVal>
            <c:numRef>
              <c:f>LSSS!$A$9:$A$13</c:f>
              <c:numCache>
                <c:formatCode>General</c:formatCode>
                <c:ptCount val="5"/>
                <c:pt idx="1">
                  <c:v>0</c:v>
                </c:pt>
                <c:pt idx="2">
                  <c:v>26.22</c:v>
                </c:pt>
                <c:pt idx="3">
                  <c:v>21.01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Max Fuel Temp 1300°C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LSSS!$C$14:$C$18</c:f>
              <c:numCache>
                <c:formatCode>General</c:formatCode>
                <c:ptCount val="5"/>
                <c:pt idx="2">
                  <c:v>608.85</c:v>
                </c:pt>
                <c:pt idx="3">
                  <c:v>720</c:v>
                </c:pt>
              </c:numCache>
            </c:numRef>
          </c:xVal>
          <c:yVal>
            <c:numRef>
              <c:f>LSSS!$A$14:$A$18</c:f>
              <c:numCache>
                <c:formatCode>General</c:formatCode>
                <c:ptCount val="5"/>
                <c:pt idx="1">
                  <c:v>0</c:v>
                </c:pt>
                <c:pt idx="2">
                  <c:v>27.77</c:v>
                </c:pt>
                <c:pt idx="3">
                  <c:v>23.29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77280"/>
        <c:axId val="80579200"/>
      </c:scatterChart>
      <c:valAx>
        <c:axId val="80577280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0579200"/>
        <c:crosses val="autoZero"/>
        <c:crossBetween val="midCat"/>
      </c:valAx>
      <c:valAx>
        <c:axId val="80579200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0577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80035059472909"/>
          <c:y val="7.3585108372717312E-2"/>
          <c:w val="0.31148620141072875"/>
          <c:h val="0.3075448600743671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LSSS!$C$6:$C$7</c:f>
              <c:numCache>
                <c:formatCode>General</c:formatCode>
                <c:ptCount val="2"/>
                <c:pt idx="0">
                  <c:v>470</c:v>
                </c:pt>
                <c:pt idx="1">
                  <c:v>720.01</c:v>
                </c:pt>
              </c:numCache>
            </c:numRef>
          </c:xVal>
          <c:yVal>
            <c:numRef>
              <c:f>LSSS!$A$6:$A$7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</c:ser>
        <c:ser>
          <c:idx val="3"/>
          <c:order val="1"/>
          <c:tx>
            <c:v>Outlet</c:v>
          </c:tx>
          <c:xVal>
            <c:numRef>
              <c:f>LSSS!$C$7:$C$8</c:f>
              <c:numCache>
                <c:formatCode>General</c:formatCode>
                <c:ptCount val="2"/>
                <c:pt idx="0">
                  <c:v>720.01</c:v>
                </c:pt>
                <c:pt idx="1">
                  <c:v>720</c:v>
                </c:pt>
              </c:numCache>
            </c:numRef>
          </c:xVal>
          <c:yVal>
            <c:numRef>
              <c:f>LSSS!$A$7:$A$8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Coolant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LSSS!$C$9:$C$13</c:f>
              <c:numCache>
                <c:formatCode>General</c:formatCode>
                <c:ptCount val="5"/>
                <c:pt idx="2">
                  <c:v>601.1</c:v>
                </c:pt>
                <c:pt idx="3">
                  <c:v>720</c:v>
                </c:pt>
              </c:numCache>
            </c:numRef>
          </c:xVal>
          <c:yVal>
            <c:numRef>
              <c:f>LSSS!$A$9:$A$13</c:f>
              <c:numCache>
                <c:formatCode>General</c:formatCode>
                <c:ptCount val="5"/>
                <c:pt idx="1">
                  <c:v>0</c:v>
                </c:pt>
                <c:pt idx="2">
                  <c:v>26.22</c:v>
                </c:pt>
                <c:pt idx="3">
                  <c:v>21.01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Fuel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LSSS!$C$14:$C$18</c:f>
              <c:numCache>
                <c:formatCode>General</c:formatCode>
                <c:ptCount val="5"/>
                <c:pt idx="2">
                  <c:v>608.85</c:v>
                </c:pt>
                <c:pt idx="3">
                  <c:v>720</c:v>
                </c:pt>
              </c:numCache>
            </c:numRef>
          </c:xVal>
          <c:yVal>
            <c:numRef>
              <c:f>LSSS!$A$14:$A$18</c:f>
              <c:numCache>
                <c:formatCode>General</c:formatCode>
                <c:ptCount val="5"/>
                <c:pt idx="1">
                  <c:v>0</c:v>
                </c:pt>
                <c:pt idx="2">
                  <c:v>27.77</c:v>
                </c:pt>
                <c:pt idx="3">
                  <c:v>23.29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0608"/>
        <c:axId val="96902528"/>
      </c:scatterChart>
      <c:valAx>
        <c:axId val="96900608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Average Channel Outlet</a:t>
                </a:r>
                <a:r>
                  <a:rPr lang="en-US" sz="1800" baseline="0"/>
                  <a:t> Temperature [°C]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6902528"/>
        <c:crosses val="autoZero"/>
        <c:crossBetween val="midCat"/>
      </c:valAx>
      <c:valAx>
        <c:axId val="96902528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Power</a:t>
                </a:r>
                <a:r>
                  <a:rPr lang="en-US" sz="2000" baseline="0"/>
                  <a:t> [MW]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6900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29074659080788"/>
          <c:y val="3.7760893687706465E-2"/>
          <c:w val="0.16245095111614039"/>
          <c:h val="0.38143236289385063"/>
        </c:manualLayout>
      </c:layout>
      <c:overlay val="0"/>
      <c:spPr>
        <a:ln>
          <a:noFill/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470°C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'LSSS-HTC-Compare'!$C$6:$C$7</c:f>
              <c:numCache>
                <c:formatCode>General</c:formatCode>
                <c:ptCount val="2"/>
                <c:pt idx="0">
                  <c:v>470</c:v>
                </c:pt>
                <c:pt idx="1">
                  <c:v>720.01</c:v>
                </c:pt>
              </c:numCache>
            </c:numRef>
          </c:xVal>
          <c:yVal>
            <c:numRef>
              <c:f>'LSSS-HTC-Compare'!$A$6:$A$7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</c:ser>
        <c:ser>
          <c:idx val="3"/>
          <c:order val="1"/>
          <c:tx>
            <c:v>Outlet Temperature 720°C</c:v>
          </c:tx>
          <c:xVal>
            <c:numRef>
              <c:f>'LSSS-HTC-Compare'!$C$7:$C$8</c:f>
              <c:numCache>
                <c:formatCode>General</c:formatCode>
                <c:ptCount val="2"/>
                <c:pt idx="0">
                  <c:v>720.01</c:v>
                </c:pt>
                <c:pt idx="1">
                  <c:v>720</c:v>
                </c:pt>
              </c:numCache>
            </c:numRef>
          </c:xVal>
          <c:yVal>
            <c:numRef>
              <c:f>'LSSS-HTC-Compare'!$A$7:$A$8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Max Coolant Temp 1200°C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'LSSS-HTC-Compare'!$C$9:$C$13</c:f>
              <c:numCache>
                <c:formatCode>General</c:formatCode>
                <c:ptCount val="5"/>
                <c:pt idx="2">
                  <c:v>583.85</c:v>
                </c:pt>
                <c:pt idx="3">
                  <c:v>720</c:v>
                </c:pt>
              </c:numCache>
            </c:numRef>
          </c:xVal>
          <c:yVal>
            <c:numRef>
              <c:f>'LSSS-HTC-Compare'!$A$9:$A$13</c:f>
              <c:numCache>
                <c:formatCode>General</c:formatCode>
                <c:ptCount val="5"/>
                <c:pt idx="1">
                  <c:v>0</c:v>
                </c:pt>
                <c:pt idx="2">
                  <c:v>22.77</c:v>
                </c:pt>
                <c:pt idx="3">
                  <c:v>17.73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Max Fuel Temp 1300°C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'LSSS-HTC-Compare'!$C$14:$C$18</c:f>
              <c:numCache>
                <c:formatCode>General</c:formatCode>
                <c:ptCount val="5"/>
                <c:pt idx="2">
                  <c:v>592.9</c:v>
                </c:pt>
                <c:pt idx="3">
                  <c:v>720</c:v>
                </c:pt>
              </c:numCache>
            </c:numRef>
          </c:xVal>
          <c:yVal>
            <c:numRef>
              <c:f>'LSSS-HTC-Compare'!$A$14:$A$18</c:f>
              <c:numCache>
                <c:formatCode>General</c:formatCode>
                <c:ptCount val="5"/>
                <c:pt idx="1">
                  <c:v>0</c:v>
                </c:pt>
                <c:pt idx="2">
                  <c:v>24.58</c:v>
                </c:pt>
                <c:pt idx="3">
                  <c:v>20.16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8544"/>
        <c:axId val="98615296"/>
      </c:scatterChart>
      <c:valAx>
        <c:axId val="98588544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98615296"/>
        <c:crosses val="autoZero"/>
        <c:crossBetween val="midCat"/>
      </c:valAx>
      <c:valAx>
        <c:axId val="98615296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98588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80035059472909"/>
          <c:y val="7.3585108372717312E-2"/>
          <c:w val="0.31148620141072875"/>
          <c:h val="0.3075448600743671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470°C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'LSSS-HTC-Compare'!$C$46:$C$47</c:f>
              <c:numCache>
                <c:formatCode>General</c:formatCode>
                <c:ptCount val="2"/>
                <c:pt idx="0">
                  <c:v>470</c:v>
                </c:pt>
                <c:pt idx="1">
                  <c:v>720.01</c:v>
                </c:pt>
              </c:numCache>
            </c:numRef>
          </c:xVal>
          <c:yVal>
            <c:numRef>
              <c:f>'LSSS-HTC-Compare'!$A$46:$A$47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</c:ser>
        <c:ser>
          <c:idx val="3"/>
          <c:order val="1"/>
          <c:tx>
            <c:v>Outlet Temperature 720°C</c:v>
          </c:tx>
          <c:xVal>
            <c:numRef>
              <c:f>'LSSS-HTC-Compare'!$C$47:$C$48</c:f>
              <c:numCache>
                <c:formatCode>General</c:formatCode>
                <c:ptCount val="2"/>
                <c:pt idx="0">
                  <c:v>720.01</c:v>
                </c:pt>
                <c:pt idx="1">
                  <c:v>720</c:v>
                </c:pt>
              </c:numCache>
            </c:numRef>
          </c:xVal>
          <c:yVal>
            <c:numRef>
              <c:f>'LSSS-HTC-Compare'!$A$47:$A$48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Max Coolant Temp 1200°C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'LSSS-HTC-Compare'!$C$49:$C$53</c:f>
              <c:numCache>
                <c:formatCode>General</c:formatCode>
                <c:ptCount val="5"/>
                <c:pt idx="2">
                  <c:v>634.15</c:v>
                </c:pt>
                <c:pt idx="3">
                  <c:v>720</c:v>
                </c:pt>
              </c:numCache>
            </c:numRef>
          </c:xVal>
          <c:yVal>
            <c:numRef>
              <c:f>'LSSS-HTC-Compare'!$A$49:$A$53</c:f>
              <c:numCache>
                <c:formatCode>General</c:formatCode>
                <c:ptCount val="5"/>
                <c:pt idx="1">
                  <c:v>0</c:v>
                </c:pt>
                <c:pt idx="2">
                  <c:v>32.83</c:v>
                </c:pt>
                <c:pt idx="3">
                  <c:v>27.31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Max Fuel Temp 1300°C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'LSSS-HTC-Compare'!$C$54:$C$58</c:f>
              <c:numCache>
                <c:formatCode>General</c:formatCode>
                <c:ptCount val="5"/>
                <c:pt idx="2">
                  <c:v>646.29999999999995</c:v>
                </c:pt>
                <c:pt idx="3">
                  <c:v>720</c:v>
                </c:pt>
              </c:numCache>
            </c:numRef>
          </c:xVal>
          <c:yVal>
            <c:numRef>
              <c:f>'LSSS-HTC-Compare'!$A$54:$A$58</c:f>
              <c:numCache>
                <c:formatCode>General</c:formatCode>
                <c:ptCount val="5"/>
                <c:pt idx="1">
                  <c:v>0</c:v>
                </c:pt>
                <c:pt idx="2">
                  <c:v>35.26</c:v>
                </c:pt>
                <c:pt idx="3">
                  <c:v>30.58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4960"/>
        <c:axId val="98287616"/>
      </c:scatterChart>
      <c:valAx>
        <c:axId val="98264960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98287616"/>
        <c:crosses val="autoZero"/>
        <c:crossBetween val="midCat"/>
      </c:valAx>
      <c:valAx>
        <c:axId val="98287616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98264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80035059472909"/>
          <c:y val="7.3585108372717312E-2"/>
          <c:w val="0.31148620141072875"/>
          <c:h val="0.3075448600743671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470°C</c:v>
          </c:tx>
          <c:dLbls>
            <c:dLbl>
              <c:idx val="1"/>
              <c:layout>
                <c:manualLayout>
                  <c:x val="-0.15906430795360832"/>
                  <c:y val="3.3585219541555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'LSSS-HTC-Compare'!$C$86:$C$87</c:f>
              <c:numCache>
                <c:formatCode>General</c:formatCode>
                <c:ptCount val="2"/>
                <c:pt idx="0">
                  <c:v>470</c:v>
                </c:pt>
                <c:pt idx="1">
                  <c:v>720.01</c:v>
                </c:pt>
              </c:numCache>
            </c:numRef>
          </c:xVal>
          <c:yVal>
            <c:numRef>
              <c:f>'LSSS-HTC-Compare'!$A$86:$A$87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</c:ser>
        <c:ser>
          <c:idx val="3"/>
          <c:order val="1"/>
          <c:tx>
            <c:v>Outlet Temperature 720°C</c:v>
          </c:tx>
          <c:xVal>
            <c:numRef>
              <c:f>'LSSS-HTC-Compare'!$C$87:$C$88</c:f>
              <c:numCache>
                <c:formatCode>General</c:formatCode>
                <c:ptCount val="2"/>
                <c:pt idx="0">
                  <c:v>720.01</c:v>
                </c:pt>
                <c:pt idx="1">
                  <c:v>720</c:v>
                </c:pt>
              </c:numCache>
            </c:numRef>
          </c:xVal>
          <c:yVal>
            <c:numRef>
              <c:f>'LSSS-HTC-Compare'!$A$87:$A$88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Max Coolant Temp 1200°C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840155719463312"/>
                  <c:y val="1.56731024527259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3723195195997581"/>
                  <c:y val="3.35852195415556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'LSSS-HTC-Compare'!$C$89:$C$93</c:f>
              <c:numCache>
                <c:formatCode>General</c:formatCode>
                <c:ptCount val="5"/>
                <c:pt idx="2">
                  <c:v>597.25</c:v>
                </c:pt>
                <c:pt idx="3">
                  <c:v>720</c:v>
                </c:pt>
              </c:numCache>
            </c:numRef>
          </c:xVal>
          <c:yVal>
            <c:numRef>
              <c:f>'LSSS-HTC-Compare'!$A$89:$A$93</c:f>
              <c:numCache>
                <c:formatCode>General</c:formatCode>
                <c:ptCount val="5"/>
                <c:pt idx="1">
                  <c:v>0</c:v>
                </c:pt>
                <c:pt idx="2">
                  <c:v>25.45</c:v>
                </c:pt>
                <c:pt idx="3">
                  <c:v>20.260000000000002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v>Max Fuel Temp 1300°C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7972699977258983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594539995451796E-3"/>
                  <c:y val="-2.68681756332444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'LSSS-HTC-Compare'!$C$94:$C$98</c:f>
              <c:numCache>
                <c:formatCode>General</c:formatCode>
                <c:ptCount val="5"/>
                <c:pt idx="2">
                  <c:v>606.75</c:v>
                </c:pt>
                <c:pt idx="3">
                  <c:v>720</c:v>
                </c:pt>
              </c:numCache>
            </c:numRef>
          </c:xVal>
          <c:yVal>
            <c:numRef>
              <c:f>'LSSS-HTC-Compare'!$A$94:$A$98</c:f>
              <c:numCache>
                <c:formatCode>General</c:formatCode>
                <c:ptCount val="5"/>
                <c:pt idx="1">
                  <c:v>0</c:v>
                </c:pt>
                <c:pt idx="2">
                  <c:v>27.35</c:v>
                </c:pt>
                <c:pt idx="3">
                  <c:v>22.88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0800"/>
        <c:axId val="98967552"/>
      </c:scatterChart>
      <c:valAx>
        <c:axId val="98940800"/>
        <c:scaling>
          <c:orientation val="minMax"/>
          <c:max val="800"/>
          <c:min val="40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98967552"/>
        <c:crosses val="autoZero"/>
        <c:crossBetween val="midCat"/>
      </c:valAx>
      <c:valAx>
        <c:axId val="98967552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98940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80035059472909"/>
          <c:y val="7.3585108372717312E-2"/>
          <c:w val="0.31148620141072875"/>
          <c:h val="0.3075448600743671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61912</xdr:rowOff>
    </xdr:from>
    <xdr:to>
      <xdr:col>18</xdr:col>
      <xdr:colOff>285750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124238</xdr:colOff>
      <xdr:row>26</xdr:row>
      <xdr:rowOff>41413</xdr:rowOff>
    </xdr:from>
    <xdr:to>
      <xdr:col>17</xdr:col>
      <xdr:colOff>398558</xdr:colOff>
      <xdr:row>50</xdr:row>
      <xdr:rowOff>182216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57978</xdr:rowOff>
    </xdr:from>
    <xdr:to>
      <xdr:col>18</xdr:col>
      <xdr:colOff>252620</xdr:colOff>
      <xdr:row>23</xdr:row>
      <xdr:rowOff>34166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240195</xdr:colOff>
      <xdr:row>25</xdr:row>
      <xdr:rowOff>173935</xdr:rowOff>
    </xdr:from>
    <xdr:to>
      <xdr:col>17</xdr:col>
      <xdr:colOff>514515</xdr:colOff>
      <xdr:row>50</xdr:row>
      <xdr:rowOff>120595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61912</xdr:rowOff>
    </xdr:from>
    <xdr:to>
      <xdr:col>21</xdr:col>
      <xdr:colOff>19050</xdr:colOff>
      <xdr:row>32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37</xdr:col>
      <xdr:colOff>400050</xdr:colOff>
      <xdr:row>31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0.68772</cdr:x>
      <cdr:y>0.42857</cdr:y>
    </cdr:from>
    <cdr:to>
      <cdr:x>0.9731</cdr:x>
      <cdr:y>0.87488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0701" y="2185973"/>
          <a:ext cx="2324100" cy="2276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Primary Mass Flow</a:t>
          </a:r>
          <a:r>
            <a:rPr lang="en-US" sz="1600" baseline="0"/>
            <a:t> Rate </a:t>
          </a:r>
        </a:p>
        <a:p xmlns:a="http://schemas.openxmlformats.org/drawingml/2006/main">
          <a:r>
            <a:rPr lang="en-US" sz="1600" baseline="0"/>
            <a:t>83.82 kg/s</a:t>
          </a:r>
        </a:p>
        <a:p xmlns:a="http://schemas.openxmlformats.org/drawingml/2006/main">
          <a:endParaRPr lang="en-US" sz="1600" baseline="0"/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r</a:t>
          </a:r>
          <a:r>
            <a:rPr lang="en-US" sz="1600" baseline="0"/>
            <a:t> = 1.4</a:t>
          </a:r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f</a:t>
          </a:r>
          <a:r>
            <a:rPr lang="en-US" sz="1600" baseline="0"/>
            <a:t>d</a:t>
          </a:r>
          <a:r>
            <a:rPr lang="en-US" sz="1600" baseline="-25000"/>
            <a:t>f</a:t>
          </a:r>
          <a:r>
            <a:rPr lang="en-US" sz="16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1.173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6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1.275</a:t>
          </a:r>
          <a:endParaRPr lang="en-US" sz="1600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4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4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400" baseline="0">
              <a:effectLst/>
              <a:latin typeface="+mn-lt"/>
              <a:ea typeface="+mn-ea"/>
              <a:cs typeface="+mn-cs"/>
            </a:rPr>
            <a:t> = 1.123</a:t>
          </a:r>
          <a:endParaRPr lang="en-US" sz="1400"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0.79151</cdr:x>
      <cdr:y>0.40338</cdr:y>
    </cdr:from>
    <cdr:to>
      <cdr:x>0.98104</cdr:x>
      <cdr:y>0.84969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554235" y="2288033"/>
              <a:ext cx="1808840" cy="253153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acc>
                    <m:accPr>
                      <m:chr m:val="̇"/>
                      <m:ctrlPr>
                        <a:rPr lang="en-US" sz="2000" i="1" baseline="0">
                          <a:latin typeface="Cambria Math"/>
                        </a:rPr>
                      </m:ctrlPr>
                    </m:accPr>
                    <m:e>
                      <m:r>
                        <a:rPr lang="en-US" sz="2000" b="0" i="1" baseline="0">
                          <a:latin typeface="Cambria Math"/>
                        </a:rPr>
                        <m:t>𝑚</m:t>
                      </m:r>
                    </m:e>
                  </m:acc>
                </m:oMath>
              </a14:m>
              <a:r>
                <a:rPr lang="en-US" sz="2000" baseline="0"/>
                <a:t> = 83.82 kg/s</a:t>
              </a:r>
            </a:p>
            <a:p xmlns:a="http://schemas.openxmlformats.org/drawingml/2006/main">
              <a:endParaRPr lang="en-US" sz="2000" baseline="0"/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r</a:t>
              </a:r>
              <a:r>
                <a:rPr lang="en-US" sz="2000" baseline="0"/>
                <a:t> = 1.4</a:t>
              </a:r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f</a:t>
              </a:r>
              <a:r>
                <a:rPr lang="en-US" sz="2000" baseline="0"/>
                <a:t>d</a:t>
              </a:r>
              <a:r>
                <a:rPr lang="en-US" sz="2000" baseline="-25000"/>
                <a:t>f</a:t>
              </a:r>
              <a:r>
                <a:rPr lang="en-US" sz="2000" baseline="0"/>
                <a:t> = 0.8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1.173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T,w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1.275</a:t>
              </a:r>
              <a:endParaRPr lang="en-US" sz="2000">
                <a:effectLst/>
              </a:endParaRP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T,f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1.123</a:t>
              </a:r>
              <a:endParaRPr lang="en-US" sz="2000">
                <a:effectLst/>
              </a:endParaRPr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554235" y="2288033"/>
              <a:ext cx="1808840" cy="253153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2000" b="0" i="0" baseline="0">
                  <a:latin typeface="Cambria Math"/>
                </a:rPr>
                <a:t>𝑚 ̇</a:t>
              </a:r>
              <a:r>
                <a:rPr lang="en-US" sz="2000" baseline="0"/>
                <a:t> = 83.82 kg/s</a:t>
              </a:r>
            </a:p>
            <a:p xmlns:a="http://schemas.openxmlformats.org/drawingml/2006/main">
              <a:endParaRPr lang="en-US" sz="2000" baseline="0"/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r</a:t>
              </a:r>
              <a:r>
                <a:rPr lang="en-US" sz="2000" baseline="0"/>
                <a:t> = 1.4</a:t>
              </a:r>
            </a:p>
            <a:p xmlns:a="http://schemas.openxmlformats.org/drawingml/2006/main">
              <a:r>
                <a:rPr lang="en-US" sz="2000" baseline="0"/>
                <a:t>F</a:t>
              </a:r>
              <a:r>
                <a:rPr lang="en-US" sz="2000" baseline="-25000"/>
                <a:t>f</a:t>
              </a:r>
              <a:r>
                <a:rPr lang="en-US" sz="2000" baseline="0"/>
                <a:t>d</a:t>
              </a:r>
              <a:r>
                <a:rPr lang="en-US" sz="2000" baseline="-25000"/>
                <a:t>f</a:t>
              </a:r>
              <a:r>
                <a:rPr lang="en-US" sz="2000" baseline="0"/>
                <a:t> = 0.8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1.173</a:t>
              </a: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T,w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1.275</a:t>
              </a:r>
              <a:endParaRPr lang="en-US" sz="2000">
                <a:effectLst/>
              </a:endParaRPr>
            </a:p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l-GR" sz="2000" baseline="-25000"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2000" baseline="-25000">
                  <a:effectLst/>
                  <a:latin typeface="+mn-lt"/>
                  <a:ea typeface="+mn-ea"/>
                  <a:cs typeface="+mn-cs"/>
                </a:rPr>
                <a:t>T,f</a:t>
              </a:r>
              <a:r>
                <a:rPr lang="en-US" sz="2000" baseline="0">
                  <a:effectLst/>
                  <a:latin typeface="+mn-lt"/>
                  <a:ea typeface="+mn-ea"/>
                  <a:cs typeface="+mn-cs"/>
                </a:rPr>
                <a:t> = 1.123</a:t>
              </a:r>
              <a:endParaRPr lang="en-US" sz="2000">
                <a:effectLst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0.21956</cdr:x>
      <cdr:y>0.44165</cdr:y>
    </cdr:from>
    <cdr:to>
      <cdr:x>0.61477</cdr:x>
      <cdr:y>0.83123</cdr:y>
    </cdr:to>
    <cdr:sp macro="" textlink="">
      <cdr:nvSpPr>
        <cdr:cNvPr id="6" name="Freeform 5"/>
        <cdr:cNvSpPr/>
      </cdr:nvSpPr>
      <cdr:spPr>
        <a:xfrm xmlns:a="http://schemas.openxmlformats.org/drawingml/2006/main">
          <a:off x="2095501" y="2505076"/>
          <a:ext cx="3771900" cy="2209800"/>
        </a:xfrm>
        <a:custGeom xmlns:a="http://schemas.openxmlformats.org/drawingml/2006/main">
          <a:avLst/>
          <a:gdLst>
            <a:gd name="connsiteX0" fmla="*/ 1866900 w 3771900"/>
            <a:gd name="connsiteY0" fmla="*/ 0 h 2209800"/>
            <a:gd name="connsiteX1" fmla="*/ 0 w 3771900"/>
            <a:gd name="connsiteY1" fmla="*/ 2209800 h 2209800"/>
            <a:gd name="connsiteX2" fmla="*/ 3771900 w 3771900"/>
            <a:gd name="connsiteY2" fmla="*/ 2209800 h 2209800"/>
            <a:gd name="connsiteX3" fmla="*/ 3767137 w 3771900"/>
            <a:gd name="connsiteY3" fmla="*/ 461962 h 2209800"/>
            <a:gd name="connsiteX4" fmla="*/ 1866900 w 3771900"/>
            <a:gd name="connsiteY4" fmla="*/ 0 h 2209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771900" h="2209800">
              <a:moveTo>
                <a:pt x="1866900" y="0"/>
              </a:moveTo>
              <a:lnTo>
                <a:pt x="0" y="2209800"/>
              </a:lnTo>
              <a:lnTo>
                <a:pt x="3771900" y="2209800"/>
              </a:lnTo>
              <a:cubicBezTo>
                <a:pt x="3770312" y="1627187"/>
                <a:pt x="3768725" y="1044575"/>
                <a:pt x="3767137" y="461962"/>
              </a:cubicBezTo>
              <a:lnTo>
                <a:pt x="1866900" y="0"/>
              </a:lnTo>
              <a:close/>
            </a:path>
          </a:pathLst>
        </a:custGeom>
        <a:solidFill xmlns:a="http://schemas.openxmlformats.org/drawingml/2006/main">
          <a:schemeClr val="bg2">
            <a:lumMod val="25000"/>
            <a:alpha val="21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61912</xdr:rowOff>
    </xdr:from>
    <xdr:to>
      <xdr:col>21</xdr:col>
      <xdr:colOff>19050</xdr:colOff>
      <xdr:row>32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42</xdr:row>
      <xdr:rowOff>61912</xdr:rowOff>
    </xdr:from>
    <xdr:to>
      <xdr:col>21</xdr:col>
      <xdr:colOff>19050</xdr:colOff>
      <xdr:row>72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82</xdr:row>
      <xdr:rowOff>61912</xdr:rowOff>
    </xdr:from>
    <xdr:to>
      <xdr:col>21</xdr:col>
      <xdr:colOff>19050</xdr:colOff>
      <xdr:row>112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409575</xdr:colOff>
      <xdr:row>78</xdr:row>
      <xdr:rowOff>36665</xdr:rowOff>
    </xdr:from>
    <xdr:to>
      <xdr:col>5</xdr:col>
      <xdr:colOff>495300</xdr:colOff>
      <xdr:row>81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14895665"/>
          <a:ext cx="2524125" cy="65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0.68772</cdr:x>
      <cdr:y>0.42857</cdr:y>
    </cdr:from>
    <cdr:to>
      <cdr:x>0.9731</cdr:x>
      <cdr:y>0.87488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0701" y="2185973"/>
          <a:ext cx="2324100" cy="2276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Primary Mass Flow</a:t>
          </a:r>
          <a:r>
            <a:rPr lang="en-US" sz="1600" baseline="0"/>
            <a:t> Rate </a:t>
          </a:r>
        </a:p>
        <a:p xmlns:a="http://schemas.openxmlformats.org/drawingml/2006/main">
          <a:r>
            <a:rPr lang="en-US" sz="1600" baseline="0"/>
            <a:t>83.82 kg/s</a:t>
          </a:r>
        </a:p>
        <a:p xmlns:a="http://schemas.openxmlformats.org/drawingml/2006/main">
          <a:endParaRPr lang="en-US" sz="1600" baseline="0"/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r</a:t>
          </a:r>
          <a:r>
            <a:rPr lang="en-US" sz="1600" baseline="0"/>
            <a:t> = 1.4</a:t>
          </a:r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f</a:t>
          </a:r>
          <a:r>
            <a:rPr lang="en-US" sz="1600" baseline="0"/>
            <a:t>d</a:t>
          </a:r>
          <a:r>
            <a:rPr lang="en-US" sz="1600" baseline="-25000"/>
            <a:t>f</a:t>
          </a:r>
          <a:r>
            <a:rPr lang="en-US" sz="16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1.173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6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1.275</a:t>
          </a:r>
          <a:endParaRPr lang="en-US" sz="1600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4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4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400" baseline="0">
              <a:effectLst/>
              <a:latin typeface="+mn-lt"/>
              <a:ea typeface="+mn-ea"/>
              <a:cs typeface="+mn-cs"/>
            </a:rPr>
            <a:t> = 1.123</a:t>
          </a:r>
          <a:endParaRPr lang="en-US" sz="1400">
            <a:effectLst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0.68772</cdr:x>
      <cdr:y>0.42857</cdr:y>
    </cdr:from>
    <cdr:to>
      <cdr:x>0.9731</cdr:x>
      <cdr:y>0.87488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0701" y="2185973"/>
          <a:ext cx="2324100" cy="2276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Primary Mass Flow</a:t>
          </a:r>
          <a:r>
            <a:rPr lang="en-US" sz="1600" baseline="0"/>
            <a:t> Rate </a:t>
          </a:r>
        </a:p>
        <a:p xmlns:a="http://schemas.openxmlformats.org/drawingml/2006/main">
          <a:r>
            <a:rPr lang="en-US" sz="1600" baseline="0"/>
            <a:t>83.82 kg/s</a:t>
          </a:r>
        </a:p>
        <a:p xmlns:a="http://schemas.openxmlformats.org/drawingml/2006/main">
          <a:endParaRPr lang="en-US" sz="1600" baseline="0"/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r</a:t>
          </a:r>
          <a:r>
            <a:rPr lang="en-US" sz="1600" baseline="0"/>
            <a:t> = 1.4</a:t>
          </a:r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f</a:t>
          </a:r>
          <a:r>
            <a:rPr lang="en-US" sz="1600" baseline="0"/>
            <a:t>d</a:t>
          </a:r>
          <a:r>
            <a:rPr lang="en-US" sz="1600" baseline="-25000"/>
            <a:t>f</a:t>
          </a:r>
          <a:r>
            <a:rPr lang="en-US" sz="16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1.173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6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1.275</a:t>
          </a:r>
          <a:endParaRPr lang="en-US" sz="1600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4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4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400" baseline="0">
              <a:effectLst/>
              <a:latin typeface="+mn-lt"/>
              <a:ea typeface="+mn-ea"/>
              <a:cs typeface="+mn-cs"/>
            </a:rPr>
            <a:t> = 1.123</a:t>
          </a:r>
          <a:endParaRPr lang="en-US" sz="1400">
            <a:effectLst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0.68772</cdr:x>
      <cdr:y>0.42857</cdr:y>
    </cdr:from>
    <cdr:to>
      <cdr:x>0.9731</cdr:x>
      <cdr:y>0.87488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0701" y="2185973"/>
          <a:ext cx="2324100" cy="2276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Primary Mass Flow</a:t>
          </a:r>
          <a:r>
            <a:rPr lang="en-US" sz="1600" baseline="0"/>
            <a:t> Rate </a:t>
          </a:r>
        </a:p>
        <a:p xmlns:a="http://schemas.openxmlformats.org/drawingml/2006/main">
          <a:r>
            <a:rPr lang="en-US" sz="1600" baseline="0"/>
            <a:t>83.82 kg/s</a:t>
          </a:r>
        </a:p>
        <a:p xmlns:a="http://schemas.openxmlformats.org/drawingml/2006/main">
          <a:endParaRPr lang="en-US" sz="1600" baseline="0"/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r</a:t>
          </a:r>
          <a:r>
            <a:rPr lang="en-US" sz="1600" baseline="0"/>
            <a:t> = 1.4</a:t>
          </a:r>
        </a:p>
        <a:p xmlns:a="http://schemas.openxmlformats.org/drawingml/2006/main">
          <a:r>
            <a:rPr lang="en-US" sz="1600" baseline="0"/>
            <a:t>F</a:t>
          </a:r>
          <a:r>
            <a:rPr lang="en-US" sz="1600" baseline="-25000"/>
            <a:t>f</a:t>
          </a:r>
          <a:r>
            <a:rPr lang="en-US" sz="1600" baseline="0"/>
            <a:t>d</a:t>
          </a:r>
          <a:r>
            <a:rPr lang="en-US" sz="1600" baseline="-25000"/>
            <a:t>f</a:t>
          </a:r>
          <a:r>
            <a:rPr lang="en-US" sz="16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1.173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6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6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600" baseline="0">
              <a:effectLst/>
              <a:latin typeface="+mn-lt"/>
              <a:ea typeface="+mn-ea"/>
              <a:cs typeface="+mn-cs"/>
            </a:rPr>
            <a:t> = 1.275</a:t>
          </a:r>
          <a:endParaRPr lang="en-US" sz="1600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4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4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400" baseline="0">
              <a:effectLst/>
              <a:latin typeface="+mn-lt"/>
              <a:ea typeface="+mn-ea"/>
              <a:cs typeface="+mn-cs"/>
            </a:rPr>
            <a:t> = 1.123</a:t>
          </a:r>
          <a:endParaRPr lang="en-US" sz="14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F79646"/>
      </a:accent4>
      <a:accent5>
        <a:srgbClr val="4BACC6"/>
      </a:accent5>
      <a:accent6>
        <a:srgbClr val="8064A2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F79646"/>
    </a:accent4>
    <a:accent5>
      <a:srgbClr val="4BACC6"/>
    </a:accent5>
    <a:accent6>
      <a:srgbClr val="8064A2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F79646"/>
    </a:accent4>
    <a:accent5>
      <a:srgbClr val="4BACC6"/>
    </a:accent5>
    <a:accent6>
      <a:srgbClr val="8064A2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tabSelected="1" zoomScale="75" zoomScaleNormal="75" workbookViewId="0">
      <selection activeCell="V37" sqref="V37"/>
    </sheetView>
  </sheetViews>
  <sheetFormatPr defaultRowHeight="15" x14ac:dyDescent="0.25"/>
  <cols>
    <col min="1" max="1" width="15.28515625" bestFit="1" customWidth="1"/>
    <col min="2" max="2" width="15.28515625" customWidth="1"/>
  </cols>
  <sheetData>
    <row r="1" spans="1:43" x14ac:dyDescent="0.25">
      <c r="A1" t="s">
        <v>8</v>
      </c>
      <c r="J1" t="s">
        <v>32</v>
      </c>
      <c r="V1" t="s">
        <v>31</v>
      </c>
      <c r="AE1" t="s">
        <v>38</v>
      </c>
    </row>
    <row r="2" spans="1:43" x14ac:dyDescent="0.25">
      <c r="C2" s="2" t="s">
        <v>30</v>
      </c>
      <c r="J2" t="s">
        <v>5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V2" t="s">
        <v>30</v>
      </c>
      <c r="AL2" t="s">
        <v>42</v>
      </c>
    </row>
    <row r="3" spans="1:43" x14ac:dyDescent="0.25">
      <c r="A3" t="s">
        <v>6</v>
      </c>
      <c r="B3" s="2" t="s">
        <v>5</v>
      </c>
      <c r="C3" t="s">
        <v>33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J3">
        <v>20</v>
      </c>
      <c r="K3">
        <v>83.82</v>
      </c>
      <c r="L3">
        <v>600</v>
      </c>
      <c r="M3">
        <v>700.00199999999995</v>
      </c>
      <c r="N3">
        <v>890.04399999999998</v>
      </c>
      <c r="O3">
        <v>916.66099999999994</v>
      </c>
      <c r="T3" t="s">
        <v>40</v>
      </c>
      <c r="V3" t="s">
        <v>33</v>
      </c>
      <c r="W3" t="s">
        <v>0</v>
      </c>
      <c r="X3" t="s">
        <v>1</v>
      </c>
      <c r="Y3" t="s">
        <v>2</v>
      </c>
      <c r="Z3" t="s">
        <v>3</v>
      </c>
      <c r="AA3" t="s">
        <v>4</v>
      </c>
      <c r="AE3" t="s">
        <v>30</v>
      </c>
      <c r="AL3" t="s">
        <v>33</v>
      </c>
      <c r="AM3" t="s">
        <v>0</v>
      </c>
      <c r="AN3" t="s">
        <v>1</v>
      </c>
      <c r="AO3" t="s">
        <v>2</v>
      </c>
      <c r="AP3" t="s">
        <v>3</v>
      </c>
      <c r="AQ3" t="s">
        <v>4</v>
      </c>
    </row>
    <row r="4" spans="1:43" x14ac:dyDescent="0.25">
      <c r="A4" s="1">
        <v>1.3521999999999999E-2</v>
      </c>
      <c r="B4" s="2">
        <f>A4*$J$3</f>
        <v>0.27044000000000001</v>
      </c>
      <c r="C4">
        <v>3.7999999999999999E-2</v>
      </c>
      <c r="D4">
        <v>600.67600000000004</v>
      </c>
      <c r="E4">
        <v>625.42399999999998</v>
      </c>
      <c r="F4">
        <v>631.86099999999999</v>
      </c>
      <c r="G4">
        <v>632.57799999999997</v>
      </c>
      <c r="H4">
        <v>634.48</v>
      </c>
      <c r="T4">
        <f>G4+273</f>
        <v>905.57799999999997</v>
      </c>
      <c r="V4">
        <v>3.7999999999999999E-2</v>
      </c>
      <c r="W4">
        <v>600.67600000000004</v>
      </c>
      <c r="X4">
        <v>625.42399999999998</v>
      </c>
      <c r="Y4">
        <v>631.86099999999999</v>
      </c>
      <c r="Z4">
        <v>632.57799999999997</v>
      </c>
      <c r="AA4">
        <v>634.48</v>
      </c>
      <c r="AE4" t="s">
        <v>33</v>
      </c>
      <c r="AF4" t="s">
        <v>0</v>
      </c>
      <c r="AG4" t="s">
        <v>1</v>
      </c>
      <c r="AH4" t="s">
        <v>2</v>
      </c>
      <c r="AI4" t="s">
        <v>3</v>
      </c>
      <c r="AJ4" t="s">
        <v>4</v>
      </c>
      <c r="AL4">
        <v>3.7999999999999999E-2</v>
      </c>
      <c r="AM4">
        <v>602.34100000000001</v>
      </c>
      <c r="AN4">
        <v>876.18600000000004</v>
      </c>
      <c r="AO4">
        <v>898.41700000000003</v>
      </c>
      <c r="AP4">
        <v>900.53</v>
      </c>
      <c r="AQ4">
        <v>908.26</v>
      </c>
    </row>
    <row r="5" spans="1:43" x14ac:dyDescent="0.25">
      <c r="A5" s="1">
        <v>4.7940999999999998E-2</v>
      </c>
      <c r="B5" s="2">
        <f>A5*$J$3</f>
        <v>0.95882000000000001</v>
      </c>
      <c r="C5">
        <v>7.5999999999999998E-2</v>
      </c>
      <c r="D5">
        <v>603.74900000000002</v>
      </c>
      <c r="E5">
        <v>718.09799999999996</v>
      </c>
      <c r="F5">
        <v>740.92</v>
      </c>
      <c r="G5">
        <v>743.24300000000005</v>
      </c>
      <c r="H5">
        <v>750.49699999999996</v>
      </c>
      <c r="T5">
        <f t="shared" ref="T5:T23" si="0">G5+273</f>
        <v>1016.2430000000001</v>
      </c>
      <c r="V5">
        <v>7.5999999999999998E-2</v>
      </c>
      <c r="W5">
        <v>603.74900000000002</v>
      </c>
      <c r="X5">
        <v>718.09799999999996</v>
      </c>
      <c r="Y5">
        <v>740.92</v>
      </c>
      <c r="Z5">
        <v>743.24300000000005</v>
      </c>
      <c r="AA5">
        <v>750.49699999999996</v>
      </c>
      <c r="AE5">
        <v>3.7999999999999999E-2</v>
      </c>
      <c r="AF5">
        <v>600.678</v>
      </c>
      <c r="AG5">
        <v>627.07100000000003</v>
      </c>
      <c r="AH5">
        <v>633.50800000000004</v>
      </c>
      <c r="AI5">
        <v>638.69200000000001</v>
      </c>
      <c r="AJ5">
        <v>640.60199999999998</v>
      </c>
      <c r="AL5">
        <v>7.5999999999999998E-2</v>
      </c>
      <c r="AM5">
        <v>607.02300000000002</v>
      </c>
      <c r="AN5">
        <v>880.86800000000005</v>
      </c>
      <c r="AO5">
        <v>903.09900000000005</v>
      </c>
      <c r="AP5">
        <v>905.20500000000004</v>
      </c>
      <c r="AQ5">
        <v>912.95399999999995</v>
      </c>
    </row>
    <row r="6" spans="1:43" x14ac:dyDescent="0.25">
      <c r="A6" s="1">
        <v>4.6349000000000001E-2</v>
      </c>
      <c r="B6" s="2">
        <f>A6*$J$3</f>
        <v>0.92698000000000003</v>
      </c>
      <c r="C6">
        <v>0.113</v>
      </c>
      <c r="D6">
        <v>608.46400000000006</v>
      </c>
      <c r="E6">
        <v>734.36199999999997</v>
      </c>
      <c r="F6">
        <v>756.42600000000004</v>
      </c>
      <c r="G6">
        <v>758.64499999999998</v>
      </c>
      <c r="H6">
        <v>765.72400000000005</v>
      </c>
      <c r="T6">
        <f t="shared" si="0"/>
        <v>1031.645</v>
      </c>
      <c r="V6">
        <v>0.113</v>
      </c>
      <c r="W6">
        <v>608.46400000000006</v>
      </c>
      <c r="X6">
        <v>734.36199999999997</v>
      </c>
      <c r="Y6">
        <v>756.42600000000004</v>
      </c>
      <c r="Z6">
        <v>758.64499999999998</v>
      </c>
      <c r="AA6">
        <v>765.72400000000005</v>
      </c>
      <c r="AE6">
        <v>7.5999999999999998E-2</v>
      </c>
      <c r="AF6">
        <v>603.75900000000001</v>
      </c>
      <c r="AG6">
        <v>725.74800000000005</v>
      </c>
      <c r="AH6">
        <v>748.57</v>
      </c>
      <c r="AI6">
        <v>765.21400000000006</v>
      </c>
      <c r="AJ6">
        <v>772.56600000000003</v>
      </c>
      <c r="AL6">
        <v>0.113</v>
      </c>
      <c r="AM6">
        <v>611.70500000000004</v>
      </c>
      <c r="AN6">
        <v>885.55</v>
      </c>
      <c r="AO6">
        <v>907.78099999999995</v>
      </c>
      <c r="AP6">
        <v>909.88</v>
      </c>
      <c r="AQ6">
        <v>917.64800000000002</v>
      </c>
    </row>
    <row r="7" spans="1:43" x14ac:dyDescent="0.25">
      <c r="A7" s="1">
        <v>4.7030000000000002E-2</v>
      </c>
      <c r="B7" s="2">
        <f>A7*$J$3</f>
        <v>0.9406000000000001</v>
      </c>
      <c r="C7">
        <v>0.151</v>
      </c>
      <c r="D7">
        <v>613.13300000000004</v>
      </c>
      <c r="E7">
        <v>752.70500000000004</v>
      </c>
      <c r="F7">
        <v>775.09299999999996</v>
      </c>
      <c r="G7">
        <v>777.31200000000001</v>
      </c>
      <c r="H7">
        <v>784.577</v>
      </c>
      <c r="T7">
        <f t="shared" si="0"/>
        <v>1050.3119999999999</v>
      </c>
      <c r="V7">
        <v>0.151</v>
      </c>
      <c r="W7">
        <v>613.13300000000004</v>
      </c>
      <c r="X7">
        <v>752.70500000000004</v>
      </c>
      <c r="Y7">
        <v>775.09299999999996</v>
      </c>
      <c r="Z7">
        <v>777.31200000000001</v>
      </c>
      <c r="AA7">
        <v>784.577</v>
      </c>
      <c r="AE7">
        <v>0.113</v>
      </c>
      <c r="AF7">
        <v>608.48500000000001</v>
      </c>
      <c r="AG7">
        <v>742.98699999999997</v>
      </c>
      <c r="AH7">
        <v>765.05100000000004</v>
      </c>
      <c r="AI7">
        <v>780.94200000000001</v>
      </c>
      <c r="AJ7">
        <v>788.11800000000005</v>
      </c>
      <c r="AL7">
        <v>0.151</v>
      </c>
      <c r="AM7">
        <v>616.38699999999994</v>
      </c>
      <c r="AN7">
        <v>890.23199999999997</v>
      </c>
      <c r="AO7">
        <v>912.46299999999997</v>
      </c>
      <c r="AP7">
        <v>914.55499999999995</v>
      </c>
      <c r="AQ7">
        <v>922.34199999999998</v>
      </c>
    </row>
    <row r="8" spans="1:43" x14ac:dyDescent="0.25">
      <c r="A8" s="1">
        <v>4.8748E-2</v>
      </c>
      <c r="B8" s="2">
        <f>A8*$J$3</f>
        <v>0.97496000000000005</v>
      </c>
      <c r="C8">
        <v>0.189</v>
      </c>
      <c r="D8">
        <v>617.92200000000003</v>
      </c>
      <c r="E8">
        <v>772.55</v>
      </c>
      <c r="F8">
        <v>795.75599999999997</v>
      </c>
      <c r="G8">
        <v>798.02</v>
      </c>
      <c r="H8">
        <v>805.64400000000001</v>
      </c>
      <c r="T8">
        <f t="shared" si="0"/>
        <v>1071.02</v>
      </c>
      <c r="V8">
        <v>0.189</v>
      </c>
      <c r="W8">
        <v>617.92200000000003</v>
      </c>
      <c r="X8">
        <v>772.55</v>
      </c>
      <c r="Y8">
        <v>795.75599999999997</v>
      </c>
      <c r="Z8">
        <v>798.02</v>
      </c>
      <c r="AA8">
        <v>805.64400000000001</v>
      </c>
      <c r="AE8">
        <v>0.151</v>
      </c>
      <c r="AF8">
        <v>613.16600000000005</v>
      </c>
      <c r="AG8">
        <v>762.423</v>
      </c>
      <c r="AH8">
        <v>784.81100000000004</v>
      </c>
      <c r="AI8">
        <v>800.69299999999998</v>
      </c>
      <c r="AJ8">
        <v>808.05899999999997</v>
      </c>
      <c r="AL8">
        <v>0.189</v>
      </c>
      <c r="AM8">
        <v>621.06899999999996</v>
      </c>
      <c r="AN8">
        <v>894.91399999999999</v>
      </c>
      <c r="AO8">
        <v>917.14499999999998</v>
      </c>
      <c r="AP8">
        <v>919.23</v>
      </c>
      <c r="AQ8">
        <v>927.03599999999994</v>
      </c>
    </row>
    <row r="9" spans="1:43" x14ac:dyDescent="0.25">
      <c r="A9" s="1">
        <v>5.0615E-2</v>
      </c>
      <c r="B9" s="2">
        <f>A9*$J$3</f>
        <v>1.0123</v>
      </c>
      <c r="C9">
        <v>0.22700000000000001</v>
      </c>
      <c r="D9">
        <v>622.89</v>
      </c>
      <c r="E9">
        <v>792.17700000000002</v>
      </c>
      <c r="F9">
        <v>816.27200000000005</v>
      </c>
      <c r="G9">
        <v>818.58600000000001</v>
      </c>
      <c r="H9">
        <v>826.59699999999998</v>
      </c>
      <c r="T9">
        <f t="shared" si="0"/>
        <v>1091.586</v>
      </c>
      <c r="V9">
        <v>0.22700000000000001</v>
      </c>
      <c r="W9">
        <v>622.89</v>
      </c>
      <c r="X9">
        <v>792.17700000000002</v>
      </c>
      <c r="Y9">
        <v>816.27200000000005</v>
      </c>
      <c r="Z9">
        <v>818.58600000000001</v>
      </c>
      <c r="AA9">
        <v>826.59699999999998</v>
      </c>
      <c r="AE9">
        <v>0.189</v>
      </c>
      <c r="AF9">
        <v>617.96699999999998</v>
      </c>
      <c r="AG9">
        <v>783.452</v>
      </c>
      <c r="AH9">
        <v>806.65800000000002</v>
      </c>
      <c r="AI9">
        <v>822.84900000000005</v>
      </c>
      <c r="AJ9">
        <v>830.58199999999999</v>
      </c>
      <c r="AL9">
        <v>0.22700000000000001</v>
      </c>
      <c r="AM9">
        <v>625.75</v>
      </c>
      <c r="AN9">
        <v>899.596</v>
      </c>
      <c r="AO9">
        <v>921.827</v>
      </c>
      <c r="AP9">
        <v>923.90499999999997</v>
      </c>
      <c r="AQ9">
        <v>931.73</v>
      </c>
    </row>
    <row r="10" spans="1:43" x14ac:dyDescent="0.25">
      <c r="A10" s="1">
        <v>5.2290999999999997E-2</v>
      </c>
      <c r="B10" s="2">
        <f>A10*$J$3</f>
        <v>1.04582</v>
      </c>
      <c r="C10">
        <v>0.26400000000000001</v>
      </c>
      <c r="D10">
        <v>628.03599999999994</v>
      </c>
      <c r="E10">
        <v>810.75</v>
      </c>
      <c r="F10">
        <v>835.64300000000003</v>
      </c>
      <c r="G10">
        <v>838</v>
      </c>
      <c r="H10">
        <v>846.36699999999996</v>
      </c>
      <c r="T10">
        <f t="shared" si="0"/>
        <v>1111</v>
      </c>
      <c r="V10">
        <v>0.26400000000000001</v>
      </c>
      <c r="W10">
        <v>628.03599999999994</v>
      </c>
      <c r="X10">
        <v>810.75</v>
      </c>
      <c r="Y10">
        <v>835.64300000000003</v>
      </c>
      <c r="Z10">
        <v>838</v>
      </c>
      <c r="AA10">
        <v>846.36699999999996</v>
      </c>
      <c r="AE10">
        <v>0.22700000000000001</v>
      </c>
      <c r="AF10">
        <v>622.94799999999998</v>
      </c>
      <c r="AG10">
        <v>804.23800000000006</v>
      </c>
      <c r="AH10">
        <v>828.33299999999997</v>
      </c>
      <c r="AI10">
        <v>844.87300000000005</v>
      </c>
      <c r="AJ10">
        <v>853.00300000000004</v>
      </c>
      <c r="AL10">
        <v>0.26400000000000001</v>
      </c>
      <c r="AM10">
        <v>630.43200000000002</v>
      </c>
      <c r="AN10">
        <v>904.27700000000004</v>
      </c>
      <c r="AO10">
        <v>926.50900000000001</v>
      </c>
      <c r="AP10">
        <v>928.58</v>
      </c>
      <c r="AQ10">
        <v>936.42399999999998</v>
      </c>
    </row>
    <row r="11" spans="1:43" x14ac:dyDescent="0.25">
      <c r="A11" s="1">
        <v>5.3748999999999998E-2</v>
      </c>
      <c r="B11" s="2">
        <f>A11*$J$3</f>
        <v>1.07498</v>
      </c>
      <c r="C11">
        <v>0.30199999999999999</v>
      </c>
      <c r="D11">
        <v>633.33799999999997</v>
      </c>
      <c r="E11">
        <v>828.24</v>
      </c>
      <c r="F11">
        <v>853.827</v>
      </c>
      <c r="G11">
        <v>856.21699999999998</v>
      </c>
      <c r="H11">
        <v>864.90499999999997</v>
      </c>
      <c r="T11">
        <f t="shared" si="0"/>
        <v>1129.2170000000001</v>
      </c>
      <c r="V11">
        <v>0.30199999999999999</v>
      </c>
      <c r="W11">
        <v>633.33799999999997</v>
      </c>
      <c r="X11">
        <v>828.24</v>
      </c>
      <c r="Y11">
        <v>853.827</v>
      </c>
      <c r="Z11">
        <v>856.21699999999998</v>
      </c>
      <c r="AA11">
        <v>864.90499999999997</v>
      </c>
      <c r="AE11">
        <v>0.26400000000000001</v>
      </c>
      <c r="AF11">
        <v>628.10599999999999</v>
      </c>
      <c r="AG11">
        <v>823.89099999999996</v>
      </c>
      <c r="AH11">
        <v>848.78399999999999</v>
      </c>
      <c r="AI11">
        <v>865.61699999999996</v>
      </c>
      <c r="AJ11">
        <v>874.11199999999997</v>
      </c>
      <c r="AL11">
        <v>0.30199999999999999</v>
      </c>
      <c r="AM11">
        <v>635.11400000000003</v>
      </c>
      <c r="AN11">
        <v>908.95899999999995</v>
      </c>
      <c r="AO11">
        <v>931.19100000000003</v>
      </c>
      <c r="AP11">
        <v>933.25599999999997</v>
      </c>
      <c r="AQ11">
        <v>941.11699999999996</v>
      </c>
    </row>
    <row r="12" spans="1:43" x14ac:dyDescent="0.25">
      <c r="A12" s="1">
        <v>5.4761999999999998E-2</v>
      </c>
      <c r="B12" s="2">
        <f>A12*$J$3</f>
        <v>1.09524</v>
      </c>
      <c r="C12">
        <v>0.34</v>
      </c>
      <c r="D12">
        <v>638.76400000000001</v>
      </c>
      <c r="E12">
        <v>843.79499999999996</v>
      </c>
      <c r="F12">
        <v>869.86400000000003</v>
      </c>
      <c r="G12">
        <v>872.27200000000005</v>
      </c>
      <c r="H12">
        <v>881.20100000000002</v>
      </c>
      <c r="T12">
        <f t="shared" si="0"/>
        <v>1145.2719999999999</v>
      </c>
      <c r="V12">
        <v>0.34</v>
      </c>
      <c r="W12">
        <v>638.76400000000001</v>
      </c>
      <c r="X12">
        <v>843.79499999999996</v>
      </c>
      <c r="Y12">
        <v>869.86400000000003</v>
      </c>
      <c r="Z12">
        <v>872.27200000000005</v>
      </c>
      <c r="AA12">
        <v>881.20100000000002</v>
      </c>
      <c r="AE12">
        <v>0.30199999999999999</v>
      </c>
      <c r="AF12">
        <v>633.42200000000003</v>
      </c>
      <c r="AG12">
        <v>842.38</v>
      </c>
      <c r="AH12">
        <v>867.96699999999998</v>
      </c>
      <c r="AI12">
        <v>885.03</v>
      </c>
      <c r="AJ12">
        <v>893.85400000000004</v>
      </c>
      <c r="AL12">
        <v>0.34</v>
      </c>
      <c r="AM12">
        <v>639.79600000000005</v>
      </c>
      <c r="AN12">
        <v>913.64099999999996</v>
      </c>
      <c r="AO12">
        <v>935.87300000000005</v>
      </c>
      <c r="AP12">
        <v>937.93100000000004</v>
      </c>
      <c r="AQ12">
        <v>945.81100000000004</v>
      </c>
    </row>
    <row r="13" spans="1:43" x14ac:dyDescent="0.25">
      <c r="A13" s="1">
        <v>5.5298E-2</v>
      </c>
      <c r="B13" s="2">
        <f>A13*$J$3</f>
        <v>1.1059600000000001</v>
      </c>
      <c r="C13">
        <v>0.378</v>
      </c>
      <c r="D13">
        <v>644.26700000000005</v>
      </c>
      <c r="E13">
        <v>857.18499999999995</v>
      </c>
      <c r="F13">
        <v>883.50900000000001</v>
      </c>
      <c r="G13">
        <v>885.91700000000003</v>
      </c>
      <c r="H13">
        <v>895</v>
      </c>
      <c r="T13">
        <f t="shared" si="0"/>
        <v>1158.9169999999999</v>
      </c>
      <c r="V13">
        <v>0.378</v>
      </c>
      <c r="W13">
        <v>644.26700000000005</v>
      </c>
      <c r="X13">
        <v>857.18499999999995</v>
      </c>
      <c r="Y13">
        <v>883.50900000000001</v>
      </c>
      <c r="Z13">
        <v>885.91700000000003</v>
      </c>
      <c r="AA13">
        <v>895</v>
      </c>
      <c r="AE13">
        <v>0.34</v>
      </c>
      <c r="AF13">
        <v>638.86099999999999</v>
      </c>
      <c r="AG13">
        <v>858.79399999999998</v>
      </c>
      <c r="AH13">
        <v>884.86400000000003</v>
      </c>
      <c r="AI13">
        <v>902.04</v>
      </c>
      <c r="AJ13">
        <v>911.11099999999999</v>
      </c>
      <c r="AL13">
        <v>0.378</v>
      </c>
      <c r="AM13">
        <v>644.47799999999995</v>
      </c>
      <c r="AN13">
        <v>918.32299999999998</v>
      </c>
      <c r="AO13">
        <v>940.55399999999997</v>
      </c>
      <c r="AP13">
        <v>942.60599999999999</v>
      </c>
      <c r="AQ13">
        <v>950.505</v>
      </c>
    </row>
    <row r="14" spans="1:43" x14ac:dyDescent="0.25">
      <c r="A14" s="1">
        <v>5.5539999999999999E-2</v>
      </c>
      <c r="B14" s="2">
        <f>A14*$J$3</f>
        <v>1.1108</v>
      </c>
      <c r="C14">
        <v>0.41499999999999998</v>
      </c>
      <c r="D14">
        <v>649.80899999999997</v>
      </c>
      <c r="E14">
        <v>869.02599999999995</v>
      </c>
      <c r="F14">
        <v>895.46600000000001</v>
      </c>
      <c r="G14">
        <v>897.86300000000006</v>
      </c>
      <c r="H14">
        <v>907.04399999999998</v>
      </c>
      <c r="T14">
        <f t="shared" si="0"/>
        <v>1170.8630000000001</v>
      </c>
      <c r="V14">
        <v>0.41499999999999998</v>
      </c>
      <c r="W14">
        <v>649.80899999999997</v>
      </c>
      <c r="X14">
        <v>869.02599999999995</v>
      </c>
      <c r="Y14">
        <v>895.46600000000001</v>
      </c>
      <c r="Z14">
        <v>897.86300000000006</v>
      </c>
      <c r="AA14">
        <v>907.04399999999998</v>
      </c>
      <c r="AE14">
        <v>0.378</v>
      </c>
      <c r="AF14">
        <v>644.37800000000004</v>
      </c>
      <c r="AG14">
        <v>872.88900000000001</v>
      </c>
      <c r="AH14">
        <v>899.21400000000006</v>
      </c>
      <c r="AI14">
        <v>916.38400000000001</v>
      </c>
      <c r="AJ14">
        <v>925.61300000000006</v>
      </c>
      <c r="AL14">
        <v>0.41499999999999998</v>
      </c>
      <c r="AM14">
        <v>649.16</v>
      </c>
      <c r="AN14">
        <v>923.005</v>
      </c>
      <c r="AO14">
        <v>945.23599999999999</v>
      </c>
      <c r="AP14">
        <v>947.28099999999995</v>
      </c>
      <c r="AQ14">
        <v>955.19899999999996</v>
      </c>
    </row>
    <row r="15" spans="1:43" x14ac:dyDescent="0.25">
      <c r="A15" s="1">
        <v>5.5100000000000003E-2</v>
      </c>
      <c r="B15" s="2">
        <f>A15*$J$3</f>
        <v>1.1020000000000001</v>
      </c>
      <c r="C15">
        <v>0.45300000000000001</v>
      </c>
      <c r="D15">
        <v>655.34100000000001</v>
      </c>
      <c r="E15">
        <v>877.68799999999999</v>
      </c>
      <c r="F15">
        <v>903.91800000000001</v>
      </c>
      <c r="G15">
        <v>906.28300000000002</v>
      </c>
      <c r="H15">
        <v>915.43100000000004</v>
      </c>
      <c r="T15">
        <f t="shared" si="0"/>
        <v>1179.2829999999999</v>
      </c>
      <c r="V15">
        <v>0.45300000000000001</v>
      </c>
      <c r="W15">
        <v>655.34100000000001</v>
      </c>
      <c r="X15">
        <v>877.68799999999999</v>
      </c>
      <c r="Y15">
        <v>903.91800000000001</v>
      </c>
      <c r="Z15">
        <v>906.28300000000002</v>
      </c>
      <c r="AA15">
        <v>915.43100000000004</v>
      </c>
      <c r="AE15">
        <v>0.41499999999999998</v>
      </c>
      <c r="AF15">
        <v>649.93399999999997</v>
      </c>
      <c r="AG15">
        <v>885.32500000000005</v>
      </c>
      <c r="AH15">
        <v>911.76499999999999</v>
      </c>
      <c r="AI15">
        <v>928.86</v>
      </c>
      <c r="AJ15">
        <v>938.18899999999996</v>
      </c>
      <c r="AL15">
        <v>0.45300000000000001</v>
      </c>
      <c r="AM15">
        <v>653.84199999999998</v>
      </c>
      <c r="AN15">
        <v>927.68700000000001</v>
      </c>
      <c r="AO15">
        <v>949.91800000000001</v>
      </c>
      <c r="AP15">
        <v>951.95699999999999</v>
      </c>
      <c r="AQ15">
        <v>959.89300000000003</v>
      </c>
    </row>
    <row r="16" spans="1:43" x14ac:dyDescent="0.25">
      <c r="A16" s="1">
        <v>5.4286000000000001E-2</v>
      </c>
      <c r="B16" s="2">
        <f>A16*$J$3</f>
        <v>1.08572</v>
      </c>
      <c r="C16">
        <v>0.49099999999999999</v>
      </c>
      <c r="D16">
        <v>660.81</v>
      </c>
      <c r="E16">
        <v>884.27599999999995</v>
      </c>
      <c r="F16">
        <v>910.11900000000003</v>
      </c>
      <c r="G16">
        <v>912.43899999999996</v>
      </c>
      <c r="H16">
        <v>921.48099999999999</v>
      </c>
      <c r="T16">
        <f t="shared" si="0"/>
        <v>1185.4389999999999</v>
      </c>
      <c r="V16">
        <v>0.49099999999999999</v>
      </c>
      <c r="W16">
        <v>660.81</v>
      </c>
      <c r="X16">
        <v>884.27599999999995</v>
      </c>
      <c r="Y16">
        <v>910.11900000000003</v>
      </c>
      <c r="Z16">
        <v>912.43899999999996</v>
      </c>
      <c r="AA16">
        <v>921.48099999999999</v>
      </c>
      <c r="AE16">
        <v>0.45300000000000001</v>
      </c>
      <c r="AF16">
        <v>655.48099999999999</v>
      </c>
      <c r="AG16">
        <v>894.35299999999995</v>
      </c>
      <c r="AH16">
        <v>920.58299999999997</v>
      </c>
      <c r="AI16">
        <v>937.44100000000003</v>
      </c>
      <c r="AJ16">
        <v>946.73699999999997</v>
      </c>
      <c r="AL16">
        <v>0.49099999999999999</v>
      </c>
      <c r="AM16">
        <v>658.524</v>
      </c>
      <c r="AN16">
        <v>932.36900000000003</v>
      </c>
      <c r="AO16">
        <v>954.6</v>
      </c>
      <c r="AP16">
        <v>956.63199999999995</v>
      </c>
      <c r="AQ16">
        <v>964.58699999999999</v>
      </c>
    </row>
    <row r="17" spans="1:43" x14ac:dyDescent="0.25">
      <c r="A17" s="1">
        <v>5.305E-2</v>
      </c>
      <c r="B17" s="2">
        <f>A17*$J$3</f>
        <v>1.0609999999999999</v>
      </c>
      <c r="C17">
        <v>0.52900000000000003</v>
      </c>
      <c r="D17">
        <v>666.17700000000002</v>
      </c>
      <c r="E17">
        <v>888.52300000000002</v>
      </c>
      <c r="F17">
        <v>913.77700000000004</v>
      </c>
      <c r="G17">
        <v>916.03800000000001</v>
      </c>
      <c r="H17">
        <v>924.89</v>
      </c>
      <c r="T17">
        <f t="shared" si="0"/>
        <v>1189.038</v>
      </c>
      <c r="V17">
        <v>0.52900000000000003</v>
      </c>
      <c r="W17">
        <v>666.17700000000002</v>
      </c>
      <c r="X17">
        <v>888.52300000000002</v>
      </c>
      <c r="Y17">
        <v>913.77700000000004</v>
      </c>
      <c r="Z17">
        <v>916.03800000000001</v>
      </c>
      <c r="AA17">
        <v>924.89</v>
      </c>
      <c r="AE17">
        <v>0.49099999999999999</v>
      </c>
      <c r="AF17">
        <v>660.96400000000006</v>
      </c>
      <c r="AG17">
        <v>901.16</v>
      </c>
      <c r="AH17">
        <v>927.00300000000004</v>
      </c>
      <c r="AI17">
        <v>943.54</v>
      </c>
      <c r="AJ17">
        <v>952.726</v>
      </c>
      <c r="AL17">
        <v>0.52900000000000003</v>
      </c>
      <c r="AM17">
        <v>663.20600000000002</v>
      </c>
      <c r="AN17">
        <v>937.05100000000004</v>
      </c>
      <c r="AO17">
        <v>959.28200000000004</v>
      </c>
      <c r="AP17">
        <v>961.30799999999999</v>
      </c>
      <c r="AQ17">
        <v>969.28099999999995</v>
      </c>
    </row>
    <row r="18" spans="1:43" x14ac:dyDescent="0.25">
      <c r="A18" s="1">
        <v>5.1320999999999999E-2</v>
      </c>
      <c r="B18" s="2">
        <f>A18*$J$3</f>
        <v>1.0264199999999999</v>
      </c>
      <c r="C18">
        <v>0.56599999999999995</v>
      </c>
      <c r="D18">
        <v>671.39599999999996</v>
      </c>
      <c r="E18">
        <v>890.04399999999998</v>
      </c>
      <c r="F18">
        <v>914.47500000000002</v>
      </c>
      <c r="G18">
        <v>916.66099999999994</v>
      </c>
      <c r="H18">
        <v>925.22799999999995</v>
      </c>
      <c r="T18">
        <f t="shared" si="0"/>
        <v>1189.6610000000001</v>
      </c>
      <c r="V18">
        <v>0.56599999999999995</v>
      </c>
      <c r="W18">
        <v>671.39599999999996</v>
      </c>
      <c r="X18">
        <v>890.04399999999998</v>
      </c>
      <c r="Y18">
        <v>914.47500000000002</v>
      </c>
      <c r="Z18">
        <v>916.66099999999994</v>
      </c>
      <c r="AA18">
        <v>925.22799999999995</v>
      </c>
      <c r="AE18">
        <v>0.52900000000000003</v>
      </c>
      <c r="AF18">
        <v>666.34400000000005</v>
      </c>
      <c r="AG18">
        <v>905.45699999999999</v>
      </c>
      <c r="AH18">
        <v>930.71100000000001</v>
      </c>
      <c r="AI18">
        <v>946.83299999999997</v>
      </c>
      <c r="AJ18">
        <v>955.82500000000005</v>
      </c>
      <c r="AL18">
        <v>0.56599999999999995</v>
      </c>
      <c r="AM18">
        <v>667.88800000000003</v>
      </c>
      <c r="AN18">
        <v>941.73299999999995</v>
      </c>
      <c r="AO18">
        <v>963.96400000000006</v>
      </c>
      <c r="AP18">
        <v>965.98299999999995</v>
      </c>
      <c r="AQ18">
        <v>973.97500000000002</v>
      </c>
    </row>
    <row r="19" spans="1:43" x14ac:dyDescent="0.25">
      <c r="A19" s="1">
        <v>4.9228000000000001E-2</v>
      </c>
      <c r="B19" s="2">
        <f>A19*$J$3</f>
        <v>0.98455999999999999</v>
      </c>
      <c r="C19">
        <v>0.60399999999999998</v>
      </c>
      <c r="D19">
        <v>676.42399999999998</v>
      </c>
      <c r="E19">
        <v>889.31100000000004</v>
      </c>
      <c r="F19">
        <v>912.74599999999998</v>
      </c>
      <c r="G19">
        <v>914.846</v>
      </c>
      <c r="H19">
        <v>923.05600000000004</v>
      </c>
      <c r="T19">
        <f t="shared" si="0"/>
        <v>1187.846</v>
      </c>
      <c r="V19">
        <v>0.60399999999999998</v>
      </c>
      <c r="W19">
        <v>676.42399999999998</v>
      </c>
      <c r="X19">
        <v>889.31100000000004</v>
      </c>
      <c r="Y19">
        <v>912.74599999999998</v>
      </c>
      <c r="Z19">
        <v>914.846</v>
      </c>
      <c r="AA19">
        <v>923.05600000000004</v>
      </c>
      <c r="AE19">
        <v>0.56599999999999995</v>
      </c>
      <c r="AF19">
        <v>671.57600000000002</v>
      </c>
      <c r="AG19">
        <v>906.83100000000002</v>
      </c>
      <c r="AH19">
        <v>931.26300000000003</v>
      </c>
      <c r="AI19">
        <v>946.85599999999999</v>
      </c>
      <c r="AJ19">
        <v>955.55499999999995</v>
      </c>
      <c r="AL19">
        <v>0.60399999999999998</v>
      </c>
      <c r="AM19">
        <v>672.56899999999996</v>
      </c>
      <c r="AN19">
        <v>946.41499999999996</v>
      </c>
      <c r="AO19">
        <v>968.64599999999996</v>
      </c>
      <c r="AP19">
        <v>970.65899999999999</v>
      </c>
      <c r="AQ19">
        <v>978.66899999999998</v>
      </c>
    </row>
    <row r="20" spans="1:43" x14ac:dyDescent="0.25">
      <c r="A20" s="1">
        <v>4.7066999999999998E-2</v>
      </c>
      <c r="B20" s="2">
        <f>A20*$J$3</f>
        <v>0.94133999999999995</v>
      </c>
      <c r="C20">
        <v>0.64200000000000002</v>
      </c>
      <c r="D20">
        <v>681.23900000000003</v>
      </c>
      <c r="E20">
        <v>887.58600000000001</v>
      </c>
      <c r="F20">
        <v>909.99199999999996</v>
      </c>
      <c r="G20">
        <v>912.00400000000002</v>
      </c>
      <c r="H20">
        <v>919.84100000000001</v>
      </c>
      <c r="T20">
        <f t="shared" si="0"/>
        <v>1185.0039999999999</v>
      </c>
      <c r="V20">
        <v>0.64200000000000002</v>
      </c>
      <c r="W20">
        <v>681.23900000000003</v>
      </c>
      <c r="X20">
        <v>887.58600000000001</v>
      </c>
      <c r="Y20">
        <v>909.99199999999996</v>
      </c>
      <c r="Z20">
        <v>912.00400000000002</v>
      </c>
      <c r="AA20">
        <v>919.84100000000001</v>
      </c>
      <c r="AE20">
        <v>0.60399999999999998</v>
      </c>
      <c r="AF20">
        <v>676.61599999999999</v>
      </c>
      <c r="AG20">
        <v>905.79</v>
      </c>
      <c r="AH20">
        <v>929.22500000000002</v>
      </c>
      <c r="AI20">
        <v>944.20699999999999</v>
      </c>
      <c r="AJ20">
        <v>952.54</v>
      </c>
      <c r="AL20">
        <v>0.64200000000000002</v>
      </c>
      <c r="AM20">
        <v>677.25099999999998</v>
      </c>
      <c r="AN20">
        <v>951.096</v>
      </c>
      <c r="AO20">
        <v>973.32799999999997</v>
      </c>
      <c r="AP20">
        <v>975.33399999999995</v>
      </c>
      <c r="AQ20">
        <v>983.36199999999997</v>
      </c>
    </row>
    <row r="21" spans="1:43" x14ac:dyDescent="0.25">
      <c r="A21" s="1">
        <v>4.48E-2</v>
      </c>
      <c r="B21" s="2">
        <f>A21*$J$3</f>
        <v>0.89600000000000002</v>
      </c>
      <c r="C21">
        <v>0.68</v>
      </c>
      <c r="D21">
        <v>685.83199999999999</v>
      </c>
      <c r="E21">
        <v>884.72699999999998</v>
      </c>
      <c r="F21">
        <v>906.05399999999997</v>
      </c>
      <c r="G21">
        <v>907.97400000000005</v>
      </c>
      <c r="H21">
        <v>915.41800000000001</v>
      </c>
      <c r="T21">
        <f t="shared" si="0"/>
        <v>1180.9740000000002</v>
      </c>
      <c r="V21">
        <v>0.68</v>
      </c>
      <c r="W21">
        <v>685.83199999999999</v>
      </c>
      <c r="X21">
        <v>884.72699999999998</v>
      </c>
      <c r="Y21">
        <v>906.05399999999997</v>
      </c>
      <c r="Z21">
        <v>907.97400000000005</v>
      </c>
      <c r="AA21">
        <v>915.41800000000001</v>
      </c>
      <c r="AE21">
        <v>0.64200000000000002</v>
      </c>
      <c r="AF21">
        <v>681.44299999999998</v>
      </c>
      <c r="AG21">
        <v>903.68899999999996</v>
      </c>
      <c r="AH21">
        <v>926.09500000000003</v>
      </c>
      <c r="AI21">
        <v>940.45299999999997</v>
      </c>
      <c r="AJ21">
        <v>948.40599999999995</v>
      </c>
      <c r="AL21">
        <v>0.68</v>
      </c>
      <c r="AM21">
        <v>681.93299999999999</v>
      </c>
      <c r="AN21">
        <v>955.77800000000002</v>
      </c>
      <c r="AO21">
        <v>978.01</v>
      </c>
      <c r="AP21">
        <v>980.01</v>
      </c>
      <c r="AQ21">
        <v>988.05600000000004</v>
      </c>
    </row>
    <row r="22" spans="1:43" x14ac:dyDescent="0.25">
      <c r="A22" s="1">
        <v>4.2870999999999999E-2</v>
      </c>
      <c r="B22" s="2">
        <f>A22*$J$3</f>
        <v>0.85741999999999996</v>
      </c>
      <c r="C22">
        <v>0.71699999999999997</v>
      </c>
      <c r="D22">
        <v>690.21600000000001</v>
      </c>
      <c r="E22">
        <v>882.76499999999999</v>
      </c>
      <c r="F22">
        <v>903.17399999999998</v>
      </c>
      <c r="G22">
        <v>905.01499999999999</v>
      </c>
      <c r="H22">
        <v>912.12800000000004</v>
      </c>
      <c r="T22">
        <f t="shared" si="0"/>
        <v>1178.0149999999999</v>
      </c>
      <c r="V22">
        <v>0.71699999999999997</v>
      </c>
      <c r="W22">
        <v>690.21600000000001</v>
      </c>
      <c r="X22">
        <v>882.76499999999999</v>
      </c>
      <c r="Y22">
        <v>903.17399999999998</v>
      </c>
      <c r="Z22">
        <v>905.01499999999999</v>
      </c>
      <c r="AA22">
        <v>912.12800000000004</v>
      </c>
      <c r="AE22">
        <v>0.68</v>
      </c>
      <c r="AF22">
        <v>686.048</v>
      </c>
      <c r="AG22">
        <v>900.37599999999998</v>
      </c>
      <c r="AH22">
        <v>921.70299999999997</v>
      </c>
      <c r="AI22">
        <v>935.41300000000001</v>
      </c>
      <c r="AJ22">
        <v>942.96400000000006</v>
      </c>
      <c r="AL22">
        <v>0.71699999999999997</v>
      </c>
      <c r="AM22">
        <v>686.61500000000001</v>
      </c>
      <c r="AN22">
        <v>960.46</v>
      </c>
      <c r="AO22">
        <v>982.69200000000001</v>
      </c>
      <c r="AP22">
        <v>984.68600000000004</v>
      </c>
      <c r="AQ22">
        <v>992.75</v>
      </c>
    </row>
    <row r="23" spans="1:43" x14ac:dyDescent="0.25">
      <c r="A23" s="1">
        <v>4.2380000000000001E-2</v>
      </c>
      <c r="B23" s="2">
        <f>A23*$J$3</f>
        <v>0.84760000000000002</v>
      </c>
      <c r="C23">
        <v>0.755</v>
      </c>
      <c r="D23">
        <v>694.47799999999995</v>
      </c>
      <c r="E23">
        <v>886.87099999999998</v>
      </c>
      <c r="F23">
        <v>907.04600000000005</v>
      </c>
      <c r="G23">
        <v>908.86099999999999</v>
      </c>
      <c r="H23">
        <v>915.90700000000004</v>
      </c>
      <c r="T23">
        <f t="shared" si="0"/>
        <v>1181.8609999999999</v>
      </c>
      <c r="V23">
        <v>0.755</v>
      </c>
      <c r="W23">
        <v>694.47799999999995</v>
      </c>
      <c r="X23">
        <v>886.87099999999998</v>
      </c>
      <c r="Y23">
        <v>907.04600000000005</v>
      </c>
      <c r="Z23">
        <v>908.86099999999999</v>
      </c>
      <c r="AA23">
        <v>915.90700000000004</v>
      </c>
      <c r="AE23">
        <v>0.71699999999999997</v>
      </c>
      <c r="AF23">
        <v>690.44299999999998</v>
      </c>
      <c r="AG23">
        <v>898.03800000000001</v>
      </c>
      <c r="AH23">
        <v>918.44600000000003</v>
      </c>
      <c r="AI23">
        <v>931.59900000000005</v>
      </c>
      <c r="AJ23">
        <v>938.81</v>
      </c>
      <c r="AL23">
        <v>0.755</v>
      </c>
      <c r="AM23">
        <v>691.29700000000003</v>
      </c>
      <c r="AN23">
        <v>965.14200000000005</v>
      </c>
      <c r="AO23">
        <v>987.37400000000002</v>
      </c>
      <c r="AP23">
        <v>989.36099999999999</v>
      </c>
      <c r="AQ23">
        <v>997.44399999999996</v>
      </c>
    </row>
    <row r="24" spans="1:43" x14ac:dyDescent="0.25">
      <c r="A24" s="1">
        <v>3.4044999999999999E-2</v>
      </c>
      <c r="B24" s="2">
        <f>A24*$J$3</f>
        <v>0.68089999999999995</v>
      </c>
      <c r="C24">
        <v>0.79300000000000004</v>
      </c>
      <c r="D24">
        <v>698.3</v>
      </c>
      <c r="E24">
        <v>854.39300000000003</v>
      </c>
      <c r="F24">
        <v>870.6</v>
      </c>
      <c r="G24">
        <v>872.09699999999998</v>
      </c>
      <c r="H24">
        <v>877.64700000000005</v>
      </c>
      <c r="V24">
        <v>0.79300000000000004</v>
      </c>
      <c r="W24">
        <v>698.3</v>
      </c>
      <c r="X24">
        <v>854.39300000000003</v>
      </c>
      <c r="Y24">
        <v>870.6</v>
      </c>
      <c r="Z24">
        <v>872.09699999999998</v>
      </c>
      <c r="AA24">
        <v>877.64700000000005</v>
      </c>
      <c r="AE24">
        <v>0.755</v>
      </c>
      <c r="AF24">
        <v>694.71699999999998</v>
      </c>
      <c r="AG24">
        <v>902.24699999999996</v>
      </c>
      <c r="AH24">
        <v>922.42100000000005</v>
      </c>
      <c r="AI24">
        <v>935.38900000000001</v>
      </c>
      <c r="AJ24">
        <v>942.53099999999995</v>
      </c>
      <c r="AL24">
        <v>0.79300000000000004</v>
      </c>
      <c r="AM24">
        <v>695.97900000000004</v>
      </c>
      <c r="AN24">
        <v>969.82399999999996</v>
      </c>
      <c r="AO24">
        <v>992.05499999999995</v>
      </c>
      <c r="AP24">
        <v>994.03700000000003</v>
      </c>
      <c r="AQ24">
        <v>1002.138</v>
      </c>
    </row>
    <row r="25" spans="1:43" x14ac:dyDescent="0.25">
      <c r="V25" t="s">
        <v>31</v>
      </c>
      <c r="AE25">
        <v>0.79300000000000004</v>
      </c>
      <c r="AF25">
        <v>698.548</v>
      </c>
      <c r="AG25">
        <v>867.00599999999997</v>
      </c>
      <c r="AH25">
        <v>883.21299999999997</v>
      </c>
      <c r="AI25">
        <v>893.928</v>
      </c>
      <c r="AJ25">
        <v>899.54399999999998</v>
      </c>
    </row>
    <row r="26" spans="1:43" x14ac:dyDescent="0.25">
      <c r="D26" s="1"/>
      <c r="E26" s="1"/>
      <c r="F26" s="1"/>
      <c r="G26" s="1"/>
      <c r="H26" s="1"/>
      <c r="I26" s="1"/>
      <c r="J26" s="1"/>
      <c r="V26" t="s">
        <v>32</v>
      </c>
      <c r="AE26" t="s">
        <v>31</v>
      </c>
    </row>
    <row r="27" spans="1:43" x14ac:dyDescent="0.25">
      <c r="A27" t="s">
        <v>34</v>
      </c>
      <c r="B27" t="s">
        <v>14</v>
      </c>
      <c r="C27" s="2" t="s">
        <v>35</v>
      </c>
      <c r="D27" s="1" t="s">
        <v>37</v>
      </c>
      <c r="E27" s="1" t="s">
        <v>36</v>
      </c>
      <c r="F27" s="1"/>
      <c r="G27" s="1"/>
      <c r="H27" s="1"/>
      <c r="I27" s="1"/>
      <c r="V27" t="s">
        <v>5</v>
      </c>
      <c r="W27" t="s">
        <v>9</v>
      </c>
      <c r="X27" t="s">
        <v>10</v>
      </c>
      <c r="Y27" t="s">
        <v>11</v>
      </c>
      <c r="Z27" t="s">
        <v>12</v>
      </c>
      <c r="AA27" t="s">
        <v>13</v>
      </c>
      <c r="AE27" t="s">
        <v>39</v>
      </c>
    </row>
    <row r="28" spans="1:43" x14ac:dyDescent="0.25">
      <c r="A28" s="6">
        <f t="shared" ref="A28:A48" si="1">C4</f>
        <v>3.7999999999999999E-2</v>
      </c>
      <c r="B28" s="2">
        <f>A4</f>
        <v>1.3521999999999999E-2</v>
      </c>
      <c r="C28" s="3">
        <f>D4</f>
        <v>600.67600000000004</v>
      </c>
      <c r="D28" s="3">
        <f t="shared" ref="D28:D48" si="2">G4</f>
        <v>632.57799999999997</v>
      </c>
      <c r="E28" s="3">
        <f t="shared" ref="E28:E48" si="3">E4</f>
        <v>625.42399999999998</v>
      </c>
      <c r="F28" s="1"/>
      <c r="G28" s="1"/>
      <c r="H28" s="1"/>
      <c r="I28" s="1"/>
      <c r="V28">
        <v>20</v>
      </c>
      <c r="W28">
        <v>83.82</v>
      </c>
      <c r="X28">
        <v>600</v>
      </c>
      <c r="Y28">
        <v>700.00199999999995</v>
      </c>
      <c r="Z28">
        <v>890.04399999999998</v>
      </c>
      <c r="AA28">
        <v>916.66099999999994</v>
      </c>
      <c r="AE28" t="s">
        <v>33</v>
      </c>
      <c r="AF28" t="s">
        <v>0</v>
      </c>
      <c r="AG28" t="s">
        <v>1</v>
      </c>
      <c r="AH28" t="s">
        <v>2</v>
      </c>
      <c r="AI28" t="s">
        <v>3</v>
      </c>
      <c r="AJ28" t="s">
        <v>4</v>
      </c>
      <c r="AL28">
        <f>0.0467+0.0467+0.0467+0.0467+0.0467+0.0467+0.0467+0.0467+0.0467+0.0467+0.0467+0.0467+0.0467+0.0467+0.0467+0.0467+0.0467+0.0467+0.0467+0.0467+0.0467</f>
        <v>0.98069999999999968</v>
      </c>
    </row>
    <row r="29" spans="1:43" x14ac:dyDescent="0.25">
      <c r="A29" s="6">
        <f t="shared" si="1"/>
        <v>7.5999999999999998E-2</v>
      </c>
      <c r="B29" s="2">
        <f t="shared" ref="B29:B48" si="4">A5</f>
        <v>4.7940999999999998E-2</v>
      </c>
      <c r="C29" s="3">
        <f t="shared" ref="C29" si="5">D5</f>
        <v>603.74900000000002</v>
      </c>
      <c r="D29" s="3">
        <f t="shared" si="2"/>
        <v>743.24300000000005</v>
      </c>
      <c r="E29" s="3">
        <f t="shared" si="3"/>
        <v>718.09799999999996</v>
      </c>
      <c r="H29" s="1"/>
      <c r="I29" s="1"/>
      <c r="AE29">
        <v>3.7999999999999999E-2</v>
      </c>
      <c r="AF29">
        <v>600.678</v>
      </c>
      <c r="AG29">
        <v>679.97</v>
      </c>
      <c r="AH29">
        <v>686.40700000000004</v>
      </c>
      <c r="AI29">
        <v>691.36500000000001</v>
      </c>
      <c r="AJ29">
        <v>693.34400000000005</v>
      </c>
      <c r="AL29">
        <f>1/21</f>
        <v>4.7619047619047616E-2</v>
      </c>
    </row>
    <row r="30" spans="1:43" x14ac:dyDescent="0.25">
      <c r="A30" s="6">
        <f t="shared" si="1"/>
        <v>0.113</v>
      </c>
      <c r="B30" s="2">
        <f t="shared" si="4"/>
        <v>4.6349000000000001E-2</v>
      </c>
      <c r="C30" s="3">
        <f t="shared" ref="C30" si="6">D6</f>
        <v>608.46400000000006</v>
      </c>
      <c r="D30" s="3">
        <f t="shared" si="2"/>
        <v>758.64499999999998</v>
      </c>
      <c r="E30" s="3">
        <f t="shared" si="3"/>
        <v>734.36199999999997</v>
      </c>
      <c r="AE30">
        <v>7.5999999999999998E-2</v>
      </c>
      <c r="AF30">
        <v>603.75900000000001</v>
      </c>
      <c r="AG30">
        <v>884.88099999999997</v>
      </c>
      <c r="AH30">
        <v>907.70299999999997</v>
      </c>
      <c r="AI30">
        <v>922.51300000000003</v>
      </c>
      <c r="AJ30">
        <v>930.53899999999999</v>
      </c>
    </row>
    <row r="31" spans="1:43" x14ac:dyDescent="0.25">
      <c r="A31" s="6">
        <f t="shared" si="1"/>
        <v>0.151</v>
      </c>
      <c r="B31" s="2">
        <f t="shared" si="4"/>
        <v>4.7030000000000002E-2</v>
      </c>
      <c r="C31" s="3">
        <f t="shared" ref="C31" si="7">D7</f>
        <v>613.13300000000004</v>
      </c>
      <c r="D31" s="3">
        <f t="shared" si="2"/>
        <v>777.31200000000001</v>
      </c>
      <c r="E31" s="3">
        <f t="shared" si="3"/>
        <v>752.70500000000004</v>
      </c>
      <c r="AE31">
        <v>0.113</v>
      </c>
      <c r="AF31">
        <v>608.48500000000001</v>
      </c>
      <c r="AG31">
        <v>880.27200000000005</v>
      </c>
      <c r="AH31">
        <v>902.33600000000001</v>
      </c>
      <c r="AI31">
        <v>916.71</v>
      </c>
      <c r="AJ31">
        <v>924.447</v>
      </c>
    </row>
    <row r="32" spans="1:43" x14ac:dyDescent="0.25">
      <c r="A32" s="6">
        <f t="shared" si="1"/>
        <v>0.189</v>
      </c>
      <c r="B32" s="2">
        <f t="shared" si="4"/>
        <v>4.8748E-2</v>
      </c>
      <c r="C32" s="3">
        <f t="shared" ref="C32" si="8">D8</f>
        <v>617.92200000000003</v>
      </c>
      <c r="D32" s="3">
        <f t="shared" si="2"/>
        <v>798.02</v>
      </c>
      <c r="E32" s="3">
        <f t="shared" si="3"/>
        <v>772.55</v>
      </c>
      <c r="AE32">
        <v>0.151</v>
      </c>
      <c r="AF32">
        <v>613.16600000000005</v>
      </c>
      <c r="AG32">
        <v>888.94600000000003</v>
      </c>
      <c r="AH32">
        <v>911.33500000000004</v>
      </c>
      <c r="AI32">
        <v>925.82799999999997</v>
      </c>
      <c r="AJ32">
        <v>933.71500000000003</v>
      </c>
    </row>
    <row r="33" spans="1:36" x14ac:dyDescent="0.25">
      <c r="A33" s="6">
        <f t="shared" si="1"/>
        <v>0.22700000000000001</v>
      </c>
      <c r="B33" s="2">
        <f t="shared" si="4"/>
        <v>5.0615E-2</v>
      </c>
      <c r="C33" s="3">
        <f t="shared" ref="C33" si="9">D9</f>
        <v>622.89</v>
      </c>
      <c r="D33" s="3">
        <f t="shared" si="2"/>
        <v>818.58600000000001</v>
      </c>
      <c r="E33" s="3">
        <f t="shared" si="3"/>
        <v>792.17700000000002</v>
      </c>
      <c r="AE33">
        <v>0.189</v>
      </c>
      <c r="AF33">
        <v>617.96699999999998</v>
      </c>
      <c r="AG33">
        <v>903.822</v>
      </c>
      <c r="AH33">
        <v>927.02800000000002</v>
      </c>
      <c r="AI33">
        <v>941.88699999999994</v>
      </c>
      <c r="AJ33">
        <v>950.12900000000002</v>
      </c>
    </row>
    <row r="34" spans="1:36" x14ac:dyDescent="0.25">
      <c r="A34" s="6">
        <f t="shared" si="1"/>
        <v>0.26400000000000001</v>
      </c>
      <c r="B34" s="2">
        <f t="shared" si="4"/>
        <v>5.2290999999999997E-2</v>
      </c>
      <c r="C34" s="3">
        <f t="shared" ref="C34" si="10">D10</f>
        <v>628.03599999999994</v>
      </c>
      <c r="D34" s="3">
        <f t="shared" si="2"/>
        <v>838</v>
      </c>
      <c r="E34" s="3">
        <f t="shared" si="3"/>
        <v>810.75</v>
      </c>
      <c r="AE34">
        <v>0.22700000000000001</v>
      </c>
      <c r="AF34">
        <v>622.94799999999998</v>
      </c>
      <c r="AG34">
        <v>919.75</v>
      </c>
      <c r="AH34">
        <v>943.84500000000003</v>
      </c>
      <c r="AI34">
        <v>959.09500000000003</v>
      </c>
      <c r="AJ34">
        <v>967.72699999999998</v>
      </c>
    </row>
    <row r="35" spans="1:36" x14ac:dyDescent="0.25">
      <c r="A35" s="6">
        <f t="shared" si="1"/>
        <v>0.30199999999999999</v>
      </c>
      <c r="B35" s="2">
        <f t="shared" si="4"/>
        <v>5.3748999999999998E-2</v>
      </c>
      <c r="C35" s="3">
        <f t="shared" ref="C35" si="11">D11</f>
        <v>633.33799999999997</v>
      </c>
      <c r="D35" s="3">
        <f t="shared" si="2"/>
        <v>856.21699999999998</v>
      </c>
      <c r="E35" s="3">
        <f t="shared" si="3"/>
        <v>828.24</v>
      </c>
      <c r="AE35">
        <v>0.26400000000000001</v>
      </c>
      <c r="AF35">
        <v>628.10599999999999</v>
      </c>
      <c r="AG35">
        <v>934.73699999999997</v>
      </c>
      <c r="AH35">
        <v>959.63</v>
      </c>
      <c r="AI35">
        <v>975.21500000000003</v>
      </c>
      <c r="AJ35">
        <v>984.20299999999997</v>
      </c>
    </row>
    <row r="36" spans="1:36" x14ac:dyDescent="0.25">
      <c r="A36" s="6">
        <f t="shared" si="1"/>
        <v>0.34</v>
      </c>
      <c r="B36" s="2">
        <f t="shared" si="4"/>
        <v>5.4761999999999998E-2</v>
      </c>
      <c r="C36" s="3">
        <f t="shared" ref="C36" si="12">D12</f>
        <v>638.76400000000001</v>
      </c>
      <c r="D36" s="3">
        <f t="shared" si="2"/>
        <v>872.27200000000005</v>
      </c>
      <c r="E36" s="3">
        <f t="shared" si="3"/>
        <v>843.79499999999996</v>
      </c>
      <c r="AE36">
        <v>0.30199999999999999</v>
      </c>
      <c r="AF36">
        <v>633.42200000000003</v>
      </c>
      <c r="AG36">
        <v>948.60199999999998</v>
      </c>
      <c r="AH36">
        <v>974.18899999999996</v>
      </c>
      <c r="AI36">
        <v>990.05200000000002</v>
      </c>
      <c r="AJ36">
        <v>999.35699999999997</v>
      </c>
    </row>
    <row r="37" spans="1:36" x14ac:dyDescent="0.25">
      <c r="A37" s="6">
        <f t="shared" si="1"/>
        <v>0.378</v>
      </c>
      <c r="B37" s="2">
        <f t="shared" si="4"/>
        <v>5.5298E-2</v>
      </c>
      <c r="C37" s="3">
        <f t="shared" ref="C37" si="13">D13</f>
        <v>644.26700000000005</v>
      </c>
      <c r="D37" s="3">
        <f t="shared" si="2"/>
        <v>885.91700000000003</v>
      </c>
      <c r="E37" s="3">
        <f t="shared" si="3"/>
        <v>857.18499999999995</v>
      </c>
      <c r="AE37">
        <v>0.34</v>
      </c>
      <c r="AF37">
        <v>638.86099999999999</v>
      </c>
      <c r="AG37">
        <v>959.98099999999999</v>
      </c>
      <c r="AH37">
        <v>986.05100000000004</v>
      </c>
      <c r="AI37">
        <v>1002.085</v>
      </c>
      <c r="AJ37">
        <v>1011.62</v>
      </c>
    </row>
    <row r="38" spans="1:36" x14ac:dyDescent="0.25">
      <c r="A38" s="6">
        <f t="shared" si="1"/>
        <v>0.41499999999999998</v>
      </c>
      <c r="B38" s="2">
        <f t="shared" si="4"/>
        <v>5.5539999999999999E-2</v>
      </c>
      <c r="C38" s="3">
        <f t="shared" ref="C38" si="14">D14</f>
        <v>649.80899999999997</v>
      </c>
      <c r="D38" s="3">
        <f t="shared" si="2"/>
        <v>897.86300000000006</v>
      </c>
      <c r="E38" s="3">
        <f t="shared" si="3"/>
        <v>869.02599999999995</v>
      </c>
      <c r="AE38">
        <v>0.378</v>
      </c>
      <c r="AF38">
        <v>644.37800000000004</v>
      </c>
      <c r="AG38">
        <v>968.64099999999996</v>
      </c>
      <c r="AH38">
        <v>994.96600000000001</v>
      </c>
      <c r="AI38">
        <v>1011.062</v>
      </c>
      <c r="AJ38">
        <v>1020.731</v>
      </c>
    </row>
    <row r="39" spans="1:36" x14ac:dyDescent="0.25">
      <c r="A39" s="6">
        <f t="shared" si="1"/>
        <v>0.45300000000000001</v>
      </c>
      <c r="B39" s="2">
        <f t="shared" si="4"/>
        <v>5.5100000000000003E-2</v>
      </c>
      <c r="C39" s="3">
        <f t="shared" ref="C39" si="15">D15</f>
        <v>655.34100000000001</v>
      </c>
      <c r="D39" s="3">
        <f t="shared" si="2"/>
        <v>906.28300000000002</v>
      </c>
      <c r="E39" s="3">
        <f t="shared" si="3"/>
        <v>877.68799999999999</v>
      </c>
      <c r="AE39">
        <v>0.41499999999999998</v>
      </c>
      <c r="AF39">
        <v>649.93399999999997</v>
      </c>
      <c r="AG39">
        <v>975.61699999999996</v>
      </c>
      <c r="AH39">
        <v>1002.056</v>
      </c>
      <c r="AI39">
        <v>1018.148</v>
      </c>
      <c r="AJ39">
        <v>1027.8920000000001</v>
      </c>
    </row>
    <row r="40" spans="1:36" x14ac:dyDescent="0.25">
      <c r="A40" s="6">
        <f t="shared" si="1"/>
        <v>0.49099999999999999</v>
      </c>
      <c r="B40" s="2">
        <f t="shared" si="4"/>
        <v>5.4286000000000001E-2</v>
      </c>
      <c r="C40" s="3">
        <f t="shared" ref="C40" si="16">D16</f>
        <v>660.81</v>
      </c>
      <c r="D40" s="3">
        <f t="shared" si="2"/>
        <v>912.43899999999996</v>
      </c>
      <c r="E40" s="3">
        <f t="shared" si="3"/>
        <v>884.27599999999995</v>
      </c>
      <c r="AE40">
        <v>0.45300000000000001</v>
      </c>
      <c r="AF40">
        <v>655.48099999999999</v>
      </c>
      <c r="AG40">
        <v>978.58299999999997</v>
      </c>
      <c r="AH40">
        <v>1004.813</v>
      </c>
      <c r="AI40">
        <v>1020.749</v>
      </c>
      <c r="AJ40">
        <v>1030.4269999999999</v>
      </c>
    </row>
    <row r="41" spans="1:36" x14ac:dyDescent="0.25">
      <c r="A41" s="6">
        <f t="shared" si="1"/>
        <v>0.52900000000000003</v>
      </c>
      <c r="B41" s="2">
        <f t="shared" si="4"/>
        <v>5.305E-2</v>
      </c>
      <c r="C41" s="3">
        <f t="shared" ref="C41" si="17">D17</f>
        <v>666.17700000000002</v>
      </c>
      <c r="D41" s="3">
        <f t="shared" si="2"/>
        <v>916.03800000000001</v>
      </c>
      <c r="E41" s="3">
        <f t="shared" si="3"/>
        <v>888.52300000000002</v>
      </c>
      <c r="AE41">
        <v>0.49099999999999999</v>
      </c>
      <c r="AF41">
        <v>660.96400000000006</v>
      </c>
      <c r="AG41">
        <v>979.29300000000001</v>
      </c>
      <c r="AH41">
        <v>1005.135</v>
      </c>
      <c r="AI41">
        <v>1020.8339999999999</v>
      </c>
      <c r="AJ41">
        <v>1030.3699999999999</v>
      </c>
    </row>
    <row r="42" spans="1:36" x14ac:dyDescent="0.25">
      <c r="A42" s="6">
        <f t="shared" si="1"/>
        <v>0.56599999999999995</v>
      </c>
      <c r="B42" s="2">
        <f t="shared" si="4"/>
        <v>5.1320999999999999E-2</v>
      </c>
      <c r="C42" s="3">
        <f t="shared" ref="C42" si="18">D18</f>
        <v>671.39599999999996</v>
      </c>
      <c r="D42" s="3">
        <f t="shared" si="2"/>
        <v>916.66099999999994</v>
      </c>
      <c r="E42" s="3">
        <f t="shared" si="3"/>
        <v>890.04399999999998</v>
      </c>
      <c r="AE42">
        <v>0.52900000000000003</v>
      </c>
      <c r="AF42">
        <v>666.34400000000005</v>
      </c>
      <c r="AG42">
        <v>977.42499999999995</v>
      </c>
      <c r="AH42">
        <v>1002.679</v>
      </c>
      <c r="AI42">
        <v>1018.047</v>
      </c>
      <c r="AJ42">
        <v>1027.354</v>
      </c>
    </row>
    <row r="43" spans="1:36" x14ac:dyDescent="0.25">
      <c r="A43" s="6">
        <f t="shared" si="1"/>
        <v>0.60399999999999998</v>
      </c>
      <c r="B43" s="2">
        <f t="shared" si="4"/>
        <v>4.9228000000000001E-2</v>
      </c>
      <c r="C43" s="3">
        <f t="shared" ref="C43" si="19">D19</f>
        <v>676.42399999999998</v>
      </c>
      <c r="D43" s="3">
        <f t="shared" si="2"/>
        <v>914.846</v>
      </c>
      <c r="E43" s="3">
        <f t="shared" si="3"/>
        <v>889.31100000000004</v>
      </c>
      <c r="AE43">
        <v>0.56599999999999995</v>
      </c>
      <c r="AF43">
        <v>671.57600000000002</v>
      </c>
      <c r="AG43">
        <v>972.51800000000003</v>
      </c>
      <c r="AH43">
        <v>996.94899999999996</v>
      </c>
      <c r="AI43">
        <v>1011.874</v>
      </c>
      <c r="AJ43">
        <v>1020.852</v>
      </c>
    </row>
    <row r="44" spans="1:36" x14ac:dyDescent="0.25">
      <c r="A44" s="6">
        <f t="shared" si="1"/>
        <v>0.64200000000000002</v>
      </c>
      <c r="B44" s="2">
        <f t="shared" si="4"/>
        <v>4.7066999999999998E-2</v>
      </c>
      <c r="C44" s="3">
        <f t="shared" ref="C44" si="20">D20</f>
        <v>681.23900000000003</v>
      </c>
      <c r="D44" s="3">
        <f t="shared" si="2"/>
        <v>912.00400000000002</v>
      </c>
      <c r="E44" s="3">
        <f t="shared" si="3"/>
        <v>887.58600000000001</v>
      </c>
      <c r="AE44">
        <v>0.60399999999999998</v>
      </c>
      <c r="AF44">
        <v>676.61599999999999</v>
      </c>
      <c r="AG44">
        <v>965.28499999999997</v>
      </c>
      <c r="AH44">
        <v>988.72</v>
      </c>
      <c r="AI44">
        <v>1003.116</v>
      </c>
      <c r="AJ44">
        <v>1011.693</v>
      </c>
    </row>
    <row r="45" spans="1:36" x14ac:dyDescent="0.25">
      <c r="A45" s="6">
        <f t="shared" si="1"/>
        <v>0.68</v>
      </c>
      <c r="B45" s="2">
        <f t="shared" si="4"/>
        <v>4.48E-2</v>
      </c>
      <c r="C45" s="3">
        <f t="shared" ref="C45" si="21">D21</f>
        <v>685.83199999999999</v>
      </c>
      <c r="D45" s="3">
        <f t="shared" si="2"/>
        <v>907.97400000000005</v>
      </c>
      <c r="E45" s="3">
        <f t="shared" si="3"/>
        <v>884.72699999999998</v>
      </c>
      <c r="AE45">
        <v>0.64200000000000002</v>
      </c>
      <c r="AF45">
        <v>681.44299999999998</v>
      </c>
      <c r="AG45">
        <v>957.44</v>
      </c>
      <c r="AH45">
        <v>979.84699999999998</v>
      </c>
      <c r="AI45">
        <v>993.69399999999996</v>
      </c>
      <c r="AJ45">
        <v>1001.857</v>
      </c>
    </row>
    <row r="46" spans="1:36" x14ac:dyDescent="0.25">
      <c r="A46" s="6">
        <f t="shared" si="1"/>
        <v>0.71699999999999997</v>
      </c>
      <c r="B46" s="2">
        <f t="shared" si="4"/>
        <v>4.2870999999999999E-2</v>
      </c>
      <c r="C46" s="3">
        <f t="shared" ref="C46" si="22">D22</f>
        <v>690.21600000000001</v>
      </c>
      <c r="D46" s="3">
        <f t="shared" si="2"/>
        <v>905.01499999999999</v>
      </c>
      <c r="E46" s="3">
        <f t="shared" si="3"/>
        <v>882.76499999999999</v>
      </c>
      <c r="AE46">
        <v>0.68</v>
      </c>
      <c r="AF46">
        <v>686.048</v>
      </c>
      <c r="AG46">
        <v>948.75199999999995</v>
      </c>
      <c r="AH46">
        <v>970.07899999999995</v>
      </c>
      <c r="AI46">
        <v>983.34799999999996</v>
      </c>
      <c r="AJ46">
        <v>991.08</v>
      </c>
    </row>
    <row r="47" spans="1:36" x14ac:dyDescent="0.25">
      <c r="A47" s="6">
        <f t="shared" si="1"/>
        <v>0.755</v>
      </c>
      <c r="B47" s="2">
        <f t="shared" si="4"/>
        <v>4.2380000000000001E-2</v>
      </c>
      <c r="C47" s="3">
        <f t="shared" ref="C47" si="23">D23</f>
        <v>694.47799999999995</v>
      </c>
      <c r="D47" s="3">
        <f t="shared" si="2"/>
        <v>908.86099999999999</v>
      </c>
      <c r="E47" s="3">
        <f t="shared" si="3"/>
        <v>886.87099999999998</v>
      </c>
      <c r="AE47">
        <v>0.71699999999999997</v>
      </c>
      <c r="AF47">
        <v>690.44299999999998</v>
      </c>
      <c r="AG47">
        <v>941.83500000000004</v>
      </c>
      <c r="AH47">
        <v>962.24400000000003</v>
      </c>
      <c r="AI47">
        <v>975.01099999999997</v>
      </c>
      <c r="AJ47">
        <v>982.38</v>
      </c>
    </row>
    <row r="48" spans="1:36" x14ac:dyDescent="0.25">
      <c r="A48" s="6">
        <f t="shared" si="1"/>
        <v>0.79300000000000004</v>
      </c>
      <c r="B48" s="2">
        <f t="shared" si="4"/>
        <v>3.4044999999999999E-2</v>
      </c>
      <c r="C48" s="3">
        <f t="shared" ref="C48" si="24">D24</f>
        <v>698.3</v>
      </c>
      <c r="D48" s="3">
        <f t="shared" si="2"/>
        <v>872.09699999999998</v>
      </c>
      <c r="E48" s="3">
        <f t="shared" si="3"/>
        <v>854.39300000000003</v>
      </c>
      <c r="AE48">
        <v>0.755</v>
      </c>
      <c r="AF48">
        <v>694.71699999999998</v>
      </c>
      <c r="AG48">
        <v>943.22900000000004</v>
      </c>
      <c r="AH48">
        <v>963.404</v>
      </c>
      <c r="AI48">
        <v>976.01599999999996</v>
      </c>
      <c r="AJ48">
        <v>983.30399999999997</v>
      </c>
    </row>
    <row r="49" spans="1:36" x14ac:dyDescent="0.25">
      <c r="A49" s="3"/>
      <c r="B49" s="1"/>
      <c r="C49" s="2"/>
      <c r="D49" s="2"/>
      <c r="E49" s="2"/>
      <c r="AE49">
        <v>0.79300000000000004</v>
      </c>
      <c r="AF49">
        <v>698.548</v>
      </c>
      <c r="AG49">
        <v>898.18499999999995</v>
      </c>
      <c r="AH49">
        <v>914.39200000000005</v>
      </c>
      <c r="AI49">
        <v>924.87599999999998</v>
      </c>
      <c r="AJ49">
        <v>930.58299999999997</v>
      </c>
    </row>
    <row r="50" spans="1:36" x14ac:dyDescent="0.25">
      <c r="A50" s="3"/>
      <c r="B50" s="1"/>
      <c r="C50" s="2"/>
      <c r="D50" s="2"/>
      <c r="E50" s="2"/>
      <c r="AE50" t="s">
        <v>31</v>
      </c>
    </row>
    <row r="51" spans="1:36" x14ac:dyDescent="0.25">
      <c r="A51" s="3"/>
      <c r="B51" s="1"/>
      <c r="C51" s="2"/>
      <c r="D51" s="2"/>
      <c r="E51" s="2"/>
    </row>
    <row r="52" spans="1:36" x14ac:dyDescent="0.25">
      <c r="A52" s="3"/>
      <c r="B52" s="1"/>
      <c r="C52" s="2"/>
      <c r="D52" s="2"/>
      <c r="E52" s="2"/>
    </row>
    <row r="53" spans="1:36" x14ac:dyDescent="0.25">
      <c r="A53" s="3"/>
      <c r="B53" s="1"/>
      <c r="C53" s="2"/>
      <c r="D53" s="2"/>
      <c r="E53" s="2"/>
    </row>
    <row r="54" spans="1:36" x14ac:dyDescent="0.25">
      <c r="A54" s="3"/>
      <c r="B54" s="1"/>
      <c r="C54" s="2"/>
      <c r="D54" s="2"/>
      <c r="E54" s="2"/>
    </row>
    <row r="55" spans="1:36" x14ac:dyDescent="0.25">
      <c r="A55" s="3"/>
      <c r="B55" s="1"/>
      <c r="C55" s="2"/>
      <c r="D55" s="2"/>
      <c r="E55" s="2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zoomScale="75" zoomScaleNormal="75" workbookViewId="0">
      <selection activeCell="V40" sqref="V40"/>
    </sheetView>
  </sheetViews>
  <sheetFormatPr defaultRowHeight="15" x14ac:dyDescent="0.25"/>
  <cols>
    <col min="1" max="1" width="15.28515625" bestFit="1" customWidth="1"/>
    <col min="2" max="2" width="15.28515625" customWidth="1"/>
  </cols>
  <sheetData>
    <row r="1" spans="1:36" x14ac:dyDescent="0.25">
      <c r="A1" t="s">
        <v>7</v>
      </c>
      <c r="J1" t="s">
        <v>32</v>
      </c>
      <c r="AE1" t="s">
        <v>41</v>
      </c>
    </row>
    <row r="2" spans="1:36" x14ac:dyDescent="0.25">
      <c r="C2" s="2" t="s">
        <v>44</v>
      </c>
      <c r="J2" t="s">
        <v>5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T2" t="s">
        <v>44</v>
      </c>
    </row>
    <row r="3" spans="1:36" x14ac:dyDescent="0.25">
      <c r="A3" t="s">
        <v>6</v>
      </c>
      <c r="B3" s="2" t="s">
        <v>5</v>
      </c>
      <c r="C3" t="s">
        <v>33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J3">
        <v>20</v>
      </c>
      <c r="K3">
        <v>67.055999999999997</v>
      </c>
      <c r="L3">
        <v>600</v>
      </c>
      <c r="M3">
        <v>805.279</v>
      </c>
      <c r="N3">
        <v>1156.8489999999999</v>
      </c>
      <c r="O3">
        <v>1198.1410000000001</v>
      </c>
      <c r="T3" t="s">
        <v>33</v>
      </c>
      <c r="U3" t="s">
        <v>0</v>
      </c>
      <c r="V3" t="s">
        <v>1</v>
      </c>
      <c r="W3" t="s">
        <v>2</v>
      </c>
      <c r="X3" t="s">
        <v>3</v>
      </c>
      <c r="Y3" t="s">
        <v>4</v>
      </c>
      <c r="AE3" t="s">
        <v>33</v>
      </c>
      <c r="AF3" t="s">
        <v>0</v>
      </c>
      <c r="AG3" t="s">
        <v>1</v>
      </c>
      <c r="AH3" t="s">
        <v>2</v>
      </c>
      <c r="AI3" t="s">
        <v>3</v>
      </c>
      <c r="AJ3" t="s">
        <v>4</v>
      </c>
    </row>
    <row r="4" spans="1:36" x14ac:dyDescent="0.25">
      <c r="A4" s="1">
        <v>1.3521999999999999E-2</v>
      </c>
      <c r="B4" s="2">
        <f t="shared" ref="B4:B24" si="0">A4*$J$3</f>
        <v>0.27044000000000001</v>
      </c>
      <c r="C4">
        <v>3.7999999999999999E-2</v>
      </c>
      <c r="D4">
        <v>601.38800000000003</v>
      </c>
      <c r="E4">
        <v>648.97299999999996</v>
      </c>
      <c r="F4">
        <v>657.98500000000001</v>
      </c>
      <c r="G4">
        <v>660.197</v>
      </c>
      <c r="H4">
        <v>663.24199999999996</v>
      </c>
      <c r="T4">
        <v>3.7999999999999999E-2</v>
      </c>
      <c r="U4">
        <v>601.38800000000003</v>
      </c>
      <c r="V4">
        <v>648.97299999999996</v>
      </c>
      <c r="W4">
        <v>657.98500000000001</v>
      </c>
      <c r="X4">
        <v>660.197</v>
      </c>
      <c r="Y4">
        <v>663.24199999999996</v>
      </c>
      <c r="AE4">
        <v>3.7999999999999999E-2</v>
      </c>
      <c r="AF4">
        <v>601.39099999999996</v>
      </c>
      <c r="AG4">
        <v>652.14099999999996</v>
      </c>
      <c r="AH4">
        <v>661.15300000000002</v>
      </c>
      <c r="AI4">
        <v>670.21600000000001</v>
      </c>
      <c r="AJ4">
        <v>673.28</v>
      </c>
    </row>
    <row r="5" spans="1:36" x14ac:dyDescent="0.25">
      <c r="A5" s="1">
        <v>4.7940999999999998E-2</v>
      </c>
      <c r="B5" s="2">
        <f t="shared" si="0"/>
        <v>0.95882000000000001</v>
      </c>
      <c r="C5">
        <v>7.5999999999999998E-2</v>
      </c>
      <c r="D5">
        <v>607.69600000000003</v>
      </c>
      <c r="E5">
        <v>827.11400000000003</v>
      </c>
      <c r="F5">
        <v>859.06500000000005</v>
      </c>
      <c r="G5">
        <v>866.33399999999995</v>
      </c>
      <c r="H5">
        <v>878.55499999999995</v>
      </c>
      <c r="T5">
        <v>7.5999999999999998E-2</v>
      </c>
      <c r="U5">
        <v>607.69600000000003</v>
      </c>
      <c r="V5">
        <v>827.11400000000003</v>
      </c>
      <c r="W5">
        <v>859.06500000000005</v>
      </c>
      <c r="X5">
        <v>866.33399999999995</v>
      </c>
      <c r="Y5">
        <v>878.55499999999995</v>
      </c>
      <c r="AE5">
        <v>7.5999999999999998E-2</v>
      </c>
      <c r="AF5">
        <v>607.71600000000001</v>
      </c>
      <c r="AG5">
        <v>841.98</v>
      </c>
      <c r="AH5">
        <v>873.93100000000004</v>
      </c>
      <c r="AI5">
        <v>901.65200000000004</v>
      </c>
      <c r="AJ5">
        <v>914.09199999999998</v>
      </c>
    </row>
    <row r="6" spans="1:36" x14ac:dyDescent="0.25">
      <c r="A6" s="1">
        <v>4.6349000000000001E-2</v>
      </c>
      <c r="B6" s="2">
        <f t="shared" si="0"/>
        <v>0.92698000000000003</v>
      </c>
      <c r="C6">
        <v>0.113</v>
      </c>
      <c r="D6">
        <v>617.37400000000002</v>
      </c>
      <c r="E6">
        <v>858.13800000000003</v>
      </c>
      <c r="F6">
        <v>889.02800000000002</v>
      </c>
      <c r="G6">
        <v>895.98699999999997</v>
      </c>
      <c r="H6">
        <v>907.99400000000003</v>
      </c>
      <c r="T6">
        <v>0.113</v>
      </c>
      <c r="U6">
        <v>617.37400000000002</v>
      </c>
      <c r="V6">
        <v>858.13800000000003</v>
      </c>
      <c r="W6">
        <v>889.02800000000002</v>
      </c>
      <c r="X6">
        <v>895.98699999999997</v>
      </c>
      <c r="Y6">
        <v>907.99400000000003</v>
      </c>
      <c r="AE6">
        <v>0.113</v>
      </c>
      <c r="AF6">
        <v>617.41800000000001</v>
      </c>
      <c r="AG6">
        <v>874.83199999999999</v>
      </c>
      <c r="AH6">
        <v>905.72199999999998</v>
      </c>
      <c r="AI6">
        <v>932.02200000000005</v>
      </c>
      <c r="AJ6">
        <v>944.24300000000005</v>
      </c>
    </row>
    <row r="7" spans="1:36" x14ac:dyDescent="0.25">
      <c r="A7" s="1">
        <v>4.7030000000000002E-2</v>
      </c>
      <c r="B7" s="2">
        <f t="shared" si="0"/>
        <v>0.9406000000000001</v>
      </c>
      <c r="C7">
        <v>0.151</v>
      </c>
      <c r="D7">
        <v>626.95899999999995</v>
      </c>
      <c r="E7">
        <v>893.24300000000005</v>
      </c>
      <c r="F7">
        <v>924.58600000000001</v>
      </c>
      <c r="G7">
        <v>931.56899999999996</v>
      </c>
      <c r="H7">
        <v>943.98</v>
      </c>
      <c r="T7">
        <v>0.151</v>
      </c>
      <c r="U7">
        <v>626.95899999999995</v>
      </c>
      <c r="V7">
        <v>893.24300000000005</v>
      </c>
      <c r="W7">
        <v>924.58600000000001</v>
      </c>
      <c r="X7">
        <v>931.56899999999996</v>
      </c>
      <c r="Y7">
        <v>943.98</v>
      </c>
      <c r="AE7">
        <v>0.151</v>
      </c>
      <c r="AF7">
        <v>627.02700000000004</v>
      </c>
      <c r="AG7">
        <v>912.00599999999997</v>
      </c>
      <c r="AH7">
        <v>943.35</v>
      </c>
      <c r="AI7">
        <v>969.45500000000004</v>
      </c>
      <c r="AJ7">
        <v>982.09</v>
      </c>
    </row>
    <row r="8" spans="1:36" x14ac:dyDescent="0.25">
      <c r="A8" s="1">
        <v>4.8748E-2</v>
      </c>
      <c r="B8" s="2">
        <f t="shared" si="0"/>
        <v>0.97496000000000005</v>
      </c>
      <c r="C8">
        <v>0.189</v>
      </c>
      <c r="D8">
        <v>636.79</v>
      </c>
      <c r="E8">
        <v>931.24</v>
      </c>
      <c r="F8">
        <v>963.72900000000004</v>
      </c>
      <c r="G8">
        <v>970.88099999999997</v>
      </c>
      <c r="H8">
        <v>984</v>
      </c>
      <c r="T8">
        <v>0.189</v>
      </c>
      <c r="U8">
        <v>636.79</v>
      </c>
      <c r="V8">
        <v>931.24</v>
      </c>
      <c r="W8">
        <v>963.72900000000004</v>
      </c>
      <c r="X8">
        <v>970.88099999999997</v>
      </c>
      <c r="Y8">
        <v>984</v>
      </c>
      <c r="AE8">
        <v>0.189</v>
      </c>
      <c r="AF8">
        <v>636.88199999999995</v>
      </c>
      <c r="AG8">
        <v>952.25800000000004</v>
      </c>
      <c r="AH8">
        <v>984.74699999999996</v>
      </c>
      <c r="AI8">
        <v>1011.174</v>
      </c>
      <c r="AJ8">
        <v>1024.5360000000001</v>
      </c>
    </row>
    <row r="9" spans="1:36" x14ac:dyDescent="0.25">
      <c r="A9" s="1">
        <v>5.0615E-2</v>
      </c>
      <c r="B9" s="2">
        <f t="shared" si="0"/>
        <v>1.0123</v>
      </c>
      <c r="C9">
        <v>0.22700000000000001</v>
      </c>
      <c r="D9">
        <v>646.98800000000006</v>
      </c>
      <c r="E9">
        <v>968.81799999999998</v>
      </c>
      <c r="F9">
        <v>1002.551</v>
      </c>
      <c r="G9">
        <v>1009.893</v>
      </c>
      <c r="H9">
        <v>1023.772</v>
      </c>
      <c r="T9">
        <v>0.22700000000000001</v>
      </c>
      <c r="U9">
        <v>646.98800000000006</v>
      </c>
      <c r="V9">
        <v>968.81799999999998</v>
      </c>
      <c r="W9">
        <v>1002.551</v>
      </c>
      <c r="X9">
        <v>1009.893</v>
      </c>
      <c r="Y9">
        <v>1023.772</v>
      </c>
      <c r="AE9">
        <v>0.22700000000000001</v>
      </c>
      <c r="AF9">
        <v>647.10699999999997</v>
      </c>
      <c r="AG9">
        <v>992.053</v>
      </c>
      <c r="AH9">
        <v>1025.7860000000001</v>
      </c>
      <c r="AI9">
        <v>1052.6079999999999</v>
      </c>
      <c r="AJ9">
        <v>1066.749</v>
      </c>
    </row>
    <row r="10" spans="1:36" x14ac:dyDescent="0.25">
      <c r="A10" s="1">
        <v>5.2290999999999997E-2</v>
      </c>
      <c r="B10" s="2">
        <f t="shared" si="0"/>
        <v>1.04582</v>
      </c>
      <c r="C10">
        <v>0.26400000000000001</v>
      </c>
      <c r="D10">
        <v>657.55100000000004</v>
      </c>
      <c r="E10">
        <v>1004.375</v>
      </c>
      <c r="F10">
        <v>1039.2249999999999</v>
      </c>
      <c r="G10">
        <v>1046.7329999999999</v>
      </c>
      <c r="H10">
        <v>1061.317</v>
      </c>
      <c r="T10">
        <v>0.26400000000000001</v>
      </c>
      <c r="U10">
        <v>657.55100000000004</v>
      </c>
      <c r="V10">
        <v>1004.375</v>
      </c>
      <c r="W10">
        <v>1039.2249999999999</v>
      </c>
      <c r="X10">
        <v>1046.7329999999999</v>
      </c>
      <c r="Y10">
        <v>1061.317</v>
      </c>
      <c r="AE10">
        <v>0.26400000000000001</v>
      </c>
      <c r="AF10">
        <v>657.69600000000003</v>
      </c>
      <c r="AG10">
        <v>1029.6790000000001</v>
      </c>
      <c r="AH10">
        <v>1064.529</v>
      </c>
      <c r="AI10">
        <v>1091.6690000000001</v>
      </c>
      <c r="AJ10">
        <v>1106.5340000000001</v>
      </c>
    </row>
    <row r="11" spans="1:36" x14ac:dyDescent="0.25">
      <c r="A11" s="1">
        <v>5.3748999999999998E-2</v>
      </c>
      <c r="B11" s="2">
        <f t="shared" si="0"/>
        <v>1.07498</v>
      </c>
      <c r="C11">
        <v>0.30199999999999999</v>
      </c>
      <c r="D11">
        <v>668.43499999999995</v>
      </c>
      <c r="E11">
        <v>1037.847</v>
      </c>
      <c r="F11">
        <v>1073.6690000000001</v>
      </c>
      <c r="G11">
        <v>1081.3150000000001</v>
      </c>
      <c r="H11">
        <v>1096.538</v>
      </c>
      <c r="T11">
        <v>0.30199999999999999</v>
      </c>
      <c r="U11">
        <v>668.43499999999995</v>
      </c>
      <c r="V11">
        <v>1037.847</v>
      </c>
      <c r="W11">
        <v>1073.6690000000001</v>
      </c>
      <c r="X11">
        <v>1081.3150000000001</v>
      </c>
      <c r="Y11">
        <v>1096.538</v>
      </c>
      <c r="AE11">
        <v>0.30199999999999999</v>
      </c>
      <c r="AF11">
        <v>668.60699999999997</v>
      </c>
      <c r="AG11">
        <v>1065.0730000000001</v>
      </c>
      <c r="AH11">
        <v>1100.895</v>
      </c>
      <c r="AI11">
        <v>1128.2660000000001</v>
      </c>
      <c r="AJ11">
        <v>1143.7860000000001</v>
      </c>
    </row>
    <row r="12" spans="1:36" x14ac:dyDescent="0.25">
      <c r="A12" s="1">
        <v>5.4761999999999998E-2</v>
      </c>
      <c r="B12" s="2">
        <f t="shared" si="0"/>
        <v>1.09524</v>
      </c>
      <c r="C12">
        <v>0.34</v>
      </c>
      <c r="D12">
        <v>679.572</v>
      </c>
      <c r="E12">
        <v>1067.623</v>
      </c>
      <c r="F12">
        <v>1104.1199999999999</v>
      </c>
      <c r="G12">
        <v>1111.848</v>
      </c>
      <c r="H12">
        <v>1127.5650000000001</v>
      </c>
      <c r="T12">
        <v>0.34</v>
      </c>
      <c r="U12">
        <v>679.572</v>
      </c>
      <c r="V12">
        <v>1067.623</v>
      </c>
      <c r="W12">
        <v>1104.1199999999999</v>
      </c>
      <c r="X12">
        <v>1111.848</v>
      </c>
      <c r="Y12">
        <v>1127.5650000000001</v>
      </c>
      <c r="AE12">
        <v>0.34</v>
      </c>
      <c r="AF12">
        <v>679.77300000000002</v>
      </c>
      <c r="AG12">
        <v>1096.5070000000001</v>
      </c>
      <c r="AH12">
        <v>1133.0039999999999</v>
      </c>
      <c r="AI12">
        <v>1160.4380000000001</v>
      </c>
      <c r="AJ12">
        <v>1176.463</v>
      </c>
    </row>
    <row r="13" spans="1:36" x14ac:dyDescent="0.25">
      <c r="A13" s="1">
        <v>5.5298E-2</v>
      </c>
      <c r="B13" s="2">
        <f t="shared" si="0"/>
        <v>1.1059600000000001</v>
      </c>
      <c r="C13">
        <v>0.378</v>
      </c>
      <c r="D13">
        <v>690.86900000000003</v>
      </c>
      <c r="E13">
        <v>1093.271</v>
      </c>
      <c r="F13">
        <v>1130.126</v>
      </c>
      <c r="G13">
        <v>1137.8779999999999</v>
      </c>
      <c r="H13">
        <v>1153.923</v>
      </c>
      <c r="T13">
        <v>0.378</v>
      </c>
      <c r="U13">
        <v>690.86900000000003</v>
      </c>
      <c r="V13">
        <v>1093.271</v>
      </c>
      <c r="W13">
        <v>1130.126</v>
      </c>
      <c r="X13">
        <v>1137.8779999999999</v>
      </c>
      <c r="Y13">
        <v>1153.923</v>
      </c>
      <c r="AE13">
        <v>0.378</v>
      </c>
      <c r="AF13">
        <v>691.09799999999996</v>
      </c>
      <c r="AG13">
        <v>1123.518</v>
      </c>
      <c r="AH13">
        <v>1160.3720000000001</v>
      </c>
      <c r="AI13">
        <v>1187.7</v>
      </c>
      <c r="AJ13">
        <v>1204.06</v>
      </c>
    </row>
    <row r="14" spans="1:36" x14ac:dyDescent="0.25">
      <c r="A14" s="1">
        <v>5.5539999999999999E-2</v>
      </c>
      <c r="B14" s="2">
        <f t="shared" si="0"/>
        <v>1.1108</v>
      </c>
      <c r="C14">
        <v>0.41499999999999998</v>
      </c>
      <c r="D14">
        <v>702.245</v>
      </c>
      <c r="E14">
        <v>1115.961</v>
      </c>
      <c r="F14">
        <v>1152.9770000000001</v>
      </c>
      <c r="G14">
        <v>1160.7180000000001</v>
      </c>
      <c r="H14">
        <v>1176.9870000000001</v>
      </c>
      <c r="T14">
        <v>0.41499999999999998</v>
      </c>
      <c r="U14">
        <v>702.245</v>
      </c>
      <c r="V14">
        <v>1115.961</v>
      </c>
      <c r="W14">
        <v>1152.9770000000001</v>
      </c>
      <c r="X14">
        <v>1160.7180000000001</v>
      </c>
      <c r="Y14">
        <v>1176.9870000000001</v>
      </c>
      <c r="AE14">
        <v>0.41499999999999998</v>
      </c>
      <c r="AF14">
        <v>702.50300000000004</v>
      </c>
      <c r="AG14">
        <v>1147.3610000000001</v>
      </c>
      <c r="AH14">
        <v>1184.377</v>
      </c>
      <c r="AI14">
        <v>1211.5039999999999</v>
      </c>
      <c r="AJ14">
        <v>1228.0920000000001</v>
      </c>
    </row>
    <row r="15" spans="1:36" x14ac:dyDescent="0.25">
      <c r="A15" s="1">
        <v>5.5100000000000003E-2</v>
      </c>
      <c r="B15" s="2">
        <f t="shared" si="0"/>
        <v>1.1020000000000001</v>
      </c>
      <c r="C15">
        <v>0.45300000000000001</v>
      </c>
      <c r="D15">
        <v>713.601</v>
      </c>
      <c r="E15">
        <v>1132.626</v>
      </c>
      <c r="F15">
        <v>1169.348</v>
      </c>
      <c r="G15">
        <v>1176.998</v>
      </c>
      <c r="H15">
        <v>1193.2449999999999</v>
      </c>
      <c r="T15">
        <v>0.45300000000000001</v>
      </c>
      <c r="U15">
        <v>713.601</v>
      </c>
      <c r="V15">
        <v>1132.626</v>
      </c>
      <c r="W15">
        <v>1169.348</v>
      </c>
      <c r="X15">
        <v>1176.998</v>
      </c>
      <c r="Y15">
        <v>1193.2449999999999</v>
      </c>
      <c r="AE15">
        <v>0.45300000000000001</v>
      </c>
      <c r="AF15">
        <v>713.88800000000003</v>
      </c>
      <c r="AG15">
        <v>1164.74</v>
      </c>
      <c r="AH15">
        <v>1201.462</v>
      </c>
      <c r="AI15">
        <v>1228.1559999999999</v>
      </c>
      <c r="AJ15">
        <v>1244.7180000000001</v>
      </c>
    </row>
    <row r="16" spans="1:36" x14ac:dyDescent="0.25">
      <c r="A16" s="1">
        <v>5.4286000000000001E-2</v>
      </c>
      <c r="B16" s="2">
        <f t="shared" si="0"/>
        <v>1.08572</v>
      </c>
      <c r="C16">
        <v>0.49099999999999999</v>
      </c>
      <c r="D16">
        <v>724.82899999999995</v>
      </c>
      <c r="E16">
        <v>1145.3599999999999</v>
      </c>
      <c r="F16">
        <v>1181.54</v>
      </c>
      <c r="G16">
        <v>1189.0550000000001</v>
      </c>
      <c r="H16">
        <v>1205.1389999999999</v>
      </c>
      <c r="T16">
        <v>0.49099999999999999</v>
      </c>
      <c r="U16">
        <v>724.82899999999995</v>
      </c>
      <c r="V16">
        <v>1145.3599999999999</v>
      </c>
      <c r="W16">
        <v>1181.54</v>
      </c>
      <c r="X16">
        <v>1189.0550000000001</v>
      </c>
      <c r="Y16">
        <v>1205.1389999999999</v>
      </c>
      <c r="AE16">
        <v>0.49099999999999999</v>
      </c>
      <c r="AF16">
        <v>725.14300000000003</v>
      </c>
      <c r="AG16">
        <v>1177.904</v>
      </c>
      <c r="AH16">
        <v>1214.0830000000001</v>
      </c>
      <c r="AI16">
        <v>1240.2270000000001</v>
      </c>
      <c r="AJ16">
        <v>1256.6210000000001</v>
      </c>
    </row>
    <row r="17" spans="1:36" x14ac:dyDescent="0.25">
      <c r="A17" s="1">
        <v>5.305E-2</v>
      </c>
      <c r="B17" s="2">
        <f t="shared" si="0"/>
        <v>1.0609999999999999</v>
      </c>
      <c r="C17">
        <v>0.52900000000000003</v>
      </c>
      <c r="D17">
        <v>735.846</v>
      </c>
      <c r="E17">
        <v>1153.67</v>
      </c>
      <c r="F17">
        <v>1189.0260000000001</v>
      </c>
      <c r="G17">
        <v>1196.357</v>
      </c>
      <c r="H17">
        <v>1212.1210000000001</v>
      </c>
      <c r="T17">
        <v>0.52900000000000003</v>
      </c>
      <c r="U17">
        <v>735.846</v>
      </c>
      <c r="V17">
        <v>1153.67</v>
      </c>
      <c r="W17">
        <v>1189.0260000000001</v>
      </c>
      <c r="X17">
        <v>1196.357</v>
      </c>
      <c r="Y17">
        <v>1212.1210000000001</v>
      </c>
      <c r="AE17">
        <v>0.52900000000000003</v>
      </c>
      <c r="AF17">
        <v>736.18799999999999</v>
      </c>
      <c r="AG17">
        <v>1186.319</v>
      </c>
      <c r="AH17">
        <v>1221.675</v>
      </c>
      <c r="AI17">
        <v>1247.134</v>
      </c>
      <c r="AJ17">
        <v>1263.1980000000001</v>
      </c>
    </row>
    <row r="18" spans="1:36" x14ac:dyDescent="0.25">
      <c r="A18" s="1">
        <v>5.1320999999999999E-2</v>
      </c>
      <c r="B18" s="2">
        <f t="shared" si="0"/>
        <v>1.0264199999999999</v>
      </c>
      <c r="C18">
        <v>0.56599999999999995</v>
      </c>
      <c r="D18">
        <v>746.55799999999999</v>
      </c>
      <c r="E18">
        <v>1156.8489999999999</v>
      </c>
      <c r="F18">
        <v>1191.0530000000001</v>
      </c>
      <c r="G18">
        <v>1198.1410000000001</v>
      </c>
      <c r="H18">
        <v>1213.403</v>
      </c>
      <c r="T18">
        <v>0.56599999999999995</v>
      </c>
      <c r="U18">
        <v>746.55799999999999</v>
      </c>
      <c r="V18">
        <v>1156.8489999999999</v>
      </c>
      <c r="W18">
        <v>1191.0530000000001</v>
      </c>
      <c r="X18">
        <v>1198.1410000000001</v>
      </c>
      <c r="Y18">
        <v>1213.403</v>
      </c>
      <c r="AE18">
        <v>0.56599999999999995</v>
      </c>
      <c r="AF18">
        <v>746.928</v>
      </c>
      <c r="AG18">
        <v>1189.221</v>
      </c>
      <c r="AH18">
        <v>1223.425</v>
      </c>
      <c r="AI18">
        <v>1248.037</v>
      </c>
      <c r="AJ18">
        <v>1263.5840000000001</v>
      </c>
    </row>
    <row r="19" spans="1:36" x14ac:dyDescent="0.25">
      <c r="A19" s="1">
        <v>4.9228000000000001E-2</v>
      </c>
      <c r="B19" s="2">
        <f t="shared" si="0"/>
        <v>0.98455999999999999</v>
      </c>
      <c r="C19">
        <v>0.60399999999999998</v>
      </c>
      <c r="D19">
        <v>756.87900000000002</v>
      </c>
      <c r="E19">
        <v>1155.7919999999999</v>
      </c>
      <c r="F19">
        <v>1188.6010000000001</v>
      </c>
      <c r="G19">
        <v>1195.404</v>
      </c>
      <c r="H19">
        <v>1210.029</v>
      </c>
      <c r="T19">
        <v>0.60399999999999998</v>
      </c>
      <c r="U19">
        <v>756.87900000000002</v>
      </c>
      <c r="V19">
        <v>1155.7919999999999</v>
      </c>
      <c r="W19">
        <v>1188.6010000000001</v>
      </c>
      <c r="X19">
        <v>1195.404</v>
      </c>
      <c r="Y19">
        <v>1210.029</v>
      </c>
      <c r="AE19">
        <v>0.60399999999999998</v>
      </c>
      <c r="AF19">
        <v>757.274</v>
      </c>
      <c r="AG19">
        <v>1187.5730000000001</v>
      </c>
      <c r="AH19">
        <v>1220.3820000000001</v>
      </c>
      <c r="AI19">
        <v>1244.029</v>
      </c>
      <c r="AJ19">
        <v>1258.921</v>
      </c>
    </row>
    <row r="20" spans="1:36" x14ac:dyDescent="0.25">
      <c r="A20" s="1">
        <v>4.7066999999999998E-2</v>
      </c>
      <c r="B20" s="2">
        <f t="shared" si="0"/>
        <v>0.94133999999999995</v>
      </c>
      <c r="C20">
        <v>0.64200000000000002</v>
      </c>
      <c r="D20">
        <v>766.76199999999994</v>
      </c>
      <c r="E20">
        <v>1152.873</v>
      </c>
      <c r="F20">
        <v>1184.242</v>
      </c>
      <c r="G20">
        <v>1190.7529999999999</v>
      </c>
      <c r="H20">
        <v>1204.712</v>
      </c>
      <c r="T20">
        <v>0.64200000000000002</v>
      </c>
      <c r="U20">
        <v>766.76199999999994</v>
      </c>
      <c r="V20">
        <v>1152.873</v>
      </c>
      <c r="W20">
        <v>1184.242</v>
      </c>
      <c r="X20">
        <v>1190.7529999999999</v>
      </c>
      <c r="Y20">
        <v>1204.712</v>
      </c>
      <c r="AE20">
        <v>0.64200000000000002</v>
      </c>
      <c r="AF20">
        <v>767.18299999999999</v>
      </c>
      <c r="AG20">
        <v>1183.932</v>
      </c>
      <c r="AH20">
        <v>1215.3009999999999</v>
      </c>
      <c r="AI20">
        <v>1237.9680000000001</v>
      </c>
      <c r="AJ20">
        <v>1252.175</v>
      </c>
    </row>
    <row r="21" spans="1:36" x14ac:dyDescent="0.25">
      <c r="A21" s="1">
        <v>4.48E-2</v>
      </c>
      <c r="B21" s="2">
        <f t="shared" si="0"/>
        <v>0.89600000000000002</v>
      </c>
      <c r="C21">
        <v>0.68</v>
      </c>
      <c r="D21">
        <v>776.19200000000001</v>
      </c>
      <c r="E21">
        <v>1147.8340000000001</v>
      </c>
      <c r="F21">
        <v>1177.692</v>
      </c>
      <c r="G21">
        <v>1183.9000000000001</v>
      </c>
      <c r="H21">
        <v>1197.1500000000001</v>
      </c>
      <c r="T21">
        <v>0.68</v>
      </c>
      <c r="U21">
        <v>776.19200000000001</v>
      </c>
      <c r="V21">
        <v>1147.8340000000001</v>
      </c>
      <c r="W21">
        <v>1177.692</v>
      </c>
      <c r="X21">
        <v>1183.9000000000001</v>
      </c>
      <c r="Y21">
        <v>1197.1500000000001</v>
      </c>
      <c r="AE21">
        <v>0.68</v>
      </c>
      <c r="AF21">
        <v>776.63599999999997</v>
      </c>
      <c r="AG21">
        <v>1178.0160000000001</v>
      </c>
      <c r="AH21">
        <v>1207.874</v>
      </c>
      <c r="AI21">
        <v>1229.53</v>
      </c>
      <c r="AJ21">
        <v>1243.011</v>
      </c>
    </row>
    <row r="22" spans="1:36" x14ac:dyDescent="0.25">
      <c r="A22" s="1">
        <v>4.2870999999999999E-2</v>
      </c>
      <c r="B22" s="2">
        <f t="shared" si="0"/>
        <v>0.85741999999999996</v>
      </c>
      <c r="C22">
        <v>0.71699999999999997</v>
      </c>
      <c r="D22">
        <v>785.19</v>
      </c>
      <c r="E22">
        <v>1144.4760000000001</v>
      </c>
      <c r="F22">
        <v>1173.048</v>
      </c>
      <c r="G22">
        <v>1178.9949999999999</v>
      </c>
      <c r="H22">
        <v>1191.6510000000001</v>
      </c>
      <c r="T22">
        <v>0.71699999999999997</v>
      </c>
      <c r="U22">
        <v>785.19</v>
      </c>
      <c r="V22">
        <v>1144.4760000000001</v>
      </c>
      <c r="W22">
        <v>1173.048</v>
      </c>
      <c r="X22">
        <v>1178.9949999999999</v>
      </c>
      <c r="Y22">
        <v>1191.6510000000001</v>
      </c>
      <c r="AE22">
        <v>0.71699999999999997</v>
      </c>
      <c r="AF22">
        <v>785.65700000000004</v>
      </c>
      <c r="AG22">
        <v>1173.9290000000001</v>
      </c>
      <c r="AH22">
        <v>1202.501</v>
      </c>
      <c r="AI22">
        <v>1223.2809999999999</v>
      </c>
      <c r="AJ22">
        <v>1236.152</v>
      </c>
    </row>
    <row r="23" spans="1:36" x14ac:dyDescent="0.25">
      <c r="A23" s="1">
        <v>4.2380000000000001E-2</v>
      </c>
      <c r="B23" s="2">
        <f t="shared" si="0"/>
        <v>0.84760000000000002</v>
      </c>
      <c r="C23">
        <v>0.755</v>
      </c>
      <c r="D23">
        <v>793.94100000000003</v>
      </c>
      <c r="E23">
        <v>1152.4390000000001</v>
      </c>
      <c r="F23">
        <v>1180.684</v>
      </c>
      <c r="G23">
        <v>1186.5519999999999</v>
      </c>
      <c r="H23">
        <v>1199.1010000000001</v>
      </c>
      <c r="T23">
        <v>0.755</v>
      </c>
      <c r="U23">
        <v>793.94100000000003</v>
      </c>
      <c r="V23">
        <v>1152.4390000000001</v>
      </c>
      <c r="W23">
        <v>1180.684</v>
      </c>
      <c r="X23">
        <v>1186.5519999999999</v>
      </c>
      <c r="Y23">
        <v>1199.1010000000001</v>
      </c>
      <c r="AE23">
        <v>0.755</v>
      </c>
      <c r="AF23">
        <v>794.42899999999997</v>
      </c>
      <c r="AG23">
        <v>1182.0840000000001</v>
      </c>
      <c r="AH23">
        <v>1210.329</v>
      </c>
      <c r="AI23">
        <v>1230.7950000000001</v>
      </c>
      <c r="AJ23">
        <v>1243.5550000000001</v>
      </c>
    </row>
    <row r="24" spans="1:36" x14ac:dyDescent="0.25">
      <c r="A24" s="1">
        <v>3.4044999999999999E-2</v>
      </c>
      <c r="B24" s="2">
        <f t="shared" si="0"/>
        <v>0.68089999999999995</v>
      </c>
      <c r="C24">
        <v>0.79300000000000004</v>
      </c>
      <c r="D24">
        <v>801.78499999999997</v>
      </c>
      <c r="E24">
        <v>1092.249</v>
      </c>
      <c r="F24">
        <v>1114.9380000000001</v>
      </c>
      <c r="G24">
        <v>1119.73</v>
      </c>
      <c r="H24">
        <v>1129.5409999999999</v>
      </c>
      <c r="T24">
        <v>0.79300000000000004</v>
      </c>
      <c r="U24">
        <v>801.78499999999997</v>
      </c>
      <c r="V24">
        <v>1092.249</v>
      </c>
      <c r="W24">
        <v>1114.9380000000001</v>
      </c>
      <c r="X24">
        <v>1119.73</v>
      </c>
      <c r="Y24">
        <v>1129.5409999999999</v>
      </c>
      <c r="AE24">
        <v>0.79300000000000004</v>
      </c>
      <c r="AF24">
        <v>802.29300000000001</v>
      </c>
      <c r="AG24">
        <v>1116.566</v>
      </c>
      <c r="AH24">
        <v>1139.2560000000001</v>
      </c>
      <c r="AI24">
        <v>1156.2909999999999</v>
      </c>
      <c r="AJ24">
        <v>1166.248</v>
      </c>
    </row>
    <row r="25" spans="1:36" x14ac:dyDescent="0.25">
      <c r="T25" t="s">
        <v>31</v>
      </c>
    </row>
    <row r="26" spans="1:36" x14ac:dyDescent="0.25">
      <c r="D26" s="1"/>
      <c r="E26" s="1"/>
      <c r="F26" s="1"/>
      <c r="G26" s="1"/>
      <c r="H26" s="1"/>
      <c r="I26" s="1"/>
      <c r="J26" s="1"/>
      <c r="T26" t="s">
        <v>32</v>
      </c>
    </row>
    <row r="27" spans="1:36" x14ac:dyDescent="0.25">
      <c r="A27" t="s">
        <v>34</v>
      </c>
      <c r="B27" t="s">
        <v>14</v>
      </c>
      <c r="C27" s="2" t="s">
        <v>35</v>
      </c>
      <c r="D27" s="1" t="s">
        <v>37</v>
      </c>
      <c r="E27" s="1" t="s">
        <v>36</v>
      </c>
      <c r="F27" s="1"/>
      <c r="G27" s="1"/>
      <c r="H27" s="1"/>
      <c r="I27" s="1"/>
      <c r="J27" s="1"/>
      <c r="T27" t="s">
        <v>5</v>
      </c>
      <c r="U27" t="s">
        <v>9</v>
      </c>
      <c r="V27" t="s">
        <v>10</v>
      </c>
      <c r="W27" t="s">
        <v>11</v>
      </c>
      <c r="X27" t="s">
        <v>12</v>
      </c>
      <c r="Y27" t="s">
        <v>13</v>
      </c>
    </row>
    <row r="28" spans="1:36" x14ac:dyDescent="0.25">
      <c r="A28" s="6">
        <f t="shared" ref="A28:A48" si="1">C4</f>
        <v>3.7999999999999999E-2</v>
      </c>
      <c r="B28" s="2">
        <f>A4</f>
        <v>1.3521999999999999E-2</v>
      </c>
      <c r="C28" s="3">
        <f>D4</f>
        <v>601.38800000000003</v>
      </c>
      <c r="D28" s="3">
        <f t="shared" ref="D28:D48" si="2">G4</f>
        <v>660.197</v>
      </c>
      <c r="E28" s="3">
        <f t="shared" ref="E28:E48" si="3">E4</f>
        <v>648.97299999999996</v>
      </c>
      <c r="F28" s="1"/>
      <c r="G28" s="1"/>
      <c r="H28" s="1"/>
      <c r="I28" s="1"/>
      <c r="J28" s="1"/>
      <c r="T28">
        <v>20</v>
      </c>
      <c r="U28">
        <v>67.055999999999997</v>
      </c>
      <c r="V28">
        <v>600</v>
      </c>
      <c r="W28">
        <v>805.279</v>
      </c>
      <c r="X28">
        <v>1156.8489999999999</v>
      </c>
      <c r="Y28">
        <v>1198.1410000000001</v>
      </c>
    </row>
    <row r="29" spans="1:36" x14ac:dyDescent="0.25">
      <c r="A29" s="6">
        <f t="shared" si="1"/>
        <v>7.5999999999999998E-2</v>
      </c>
      <c r="B29" s="2">
        <f t="shared" ref="B29:B48" si="4">A5</f>
        <v>4.7940999999999998E-2</v>
      </c>
      <c r="C29" s="3">
        <f t="shared" ref="C29:C48" si="5">D5</f>
        <v>607.69600000000003</v>
      </c>
      <c r="D29" s="3">
        <f t="shared" si="2"/>
        <v>866.33399999999995</v>
      </c>
      <c r="E29" s="3">
        <f t="shared" si="3"/>
        <v>827.11400000000003</v>
      </c>
      <c r="I29" s="1"/>
      <c r="J29" s="1"/>
    </row>
    <row r="30" spans="1:36" x14ac:dyDescent="0.25">
      <c r="A30" s="6">
        <f t="shared" si="1"/>
        <v>0.113</v>
      </c>
      <c r="B30" s="2">
        <f t="shared" si="4"/>
        <v>4.6349000000000001E-2</v>
      </c>
      <c r="C30" s="3">
        <f t="shared" si="5"/>
        <v>617.37400000000002</v>
      </c>
      <c r="D30" s="3">
        <f t="shared" si="2"/>
        <v>895.98699999999997</v>
      </c>
      <c r="E30" s="3">
        <f t="shared" si="3"/>
        <v>858.13800000000003</v>
      </c>
    </row>
    <row r="31" spans="1:36" x14ac:dyDescent="0.25">
      <c r="A31" s="6">
        <f t="shared" si="1"/>
        <v>0.151</v>
      </c>
      <c r="B31" s="2">
        <f t="shared" si="4"/>
        <v>4.7030000000000002E-2</v>
      </c>
      <c r="C31" s="3">
        <f t="shared" si="5"/>
        <v>626.95899999999995</v>
      </c>
      <c r="D31" s="3">
        <f t="shared" si="2"/>
        <v>931.56899999999996</v>
      </c>
      <c r="E31" s="3">
        <f t="shared" si="3"/>
        <v>893.24300000000005</v>
      </c>
    </row>
    <row r="32" spans="1:36" x14ac:dyDescent="0.25">
      <c r="A32" s="6">
        <f t="shared" si="1"/>
        <v>0.189</v>
      </c>
      <c r="B32" s="2">
        <f t="shared" si="4"/>
        <v>4.8748E-2</v>
      </c>
      <c r="C32" s="3">
        <f t="shared" si="5"/>
        <v>636.79</v>
      </c>
      <c r="D32" s="3">
        <f t="shared" si="2"/>
        <v>970.88099999999997</v>
      </c>
      <c r="E32" s="3">
        <f t="shared" si="3"/>
        <v>931.24</v>
      </c>
    </row>
    <row r="33" spans="1:5" x14ac:dyDescent="0.25">
      <c r="A33" s="6">
        <f t="shared" si="1"/>
        <v>0.22700000000000001</v>
      </c>
      <c r="B33" s="2">
        <f t="shared" si="4"/>
        <v>5.0615E-2</v>
      </c>
      <c r="C33" s="3">
        <f t="shared" si="5"/>
        <v>646.98800000000006</v>
      </c>
      <c r="D33" s="3">
        <f t="shared" si="2"/>
        <v>1009.893</v>
      </c>
      <c r="E33" s="3">
        <f t="shared" si="3"/>
        <v>968.81799999999998</v>
      </c>
    </row>
    <row r="34" spans="1:5" x14ac:dyDescent="0.25">
      <c r="A34" s="6">
        <f t="shared" si="1"/>
        <v>0.26400000000000001</v>
      </c>
      <c r="B34" s="2">
        <f t="shared" si="4"/>
        <v>5.2290999999999997E-2</v>
      </c>
      <c r="C34" s="3">
        <f t="shared" si="5"/>
        <v>657.55100000000004</v>
      </c>
      <c r="D34" s="3">
        <f t="shared" si="2"/>
        <v>1046.7329999999999</v>
      </c>
      <c r="E34" s="3">
        <f t="shared" si="3"/>
        <v>1004.375</v>
      </c>
    </row>
    <row r="35" spans="1:5" x14ac:dyDescent="0.25">
      <c r="A35" s="6">
        <f t="shared" si="1"/>
        <v>0.30199999999999999</v>
      </c>
      <c r="B35" s="2">
        <f t="shared" si="4"/>
        <v>5.3748999999999998E-2</v>
      </c>
      <c r="C35" s="3">
        <f t="shared" si="5"/>
        <v>668.43499999999995</v>
      </c>
      <c r="D35" s="3">
        <f t="shared" si="2"/>
        <v>1081.3150000000001</v>
      </c>
      <c r="E35" s="3">
        <f t="shared" si="3"/>
        <v>1037.847</v>
      </c>
    </row>
    <row r="36" spans="1:5" x14ac:dyDescent="0.25">
      <c r="A36" s="6">
        <f t="shared" si="1"/>
        <v>0.34</v>
      </c>
      <c r="B36" s="2">
        <f t="shared" si="4"/>
        <v>5.4761999999999998E-2</v>
      </c>
      <c r="C36" s="3">
        <f t="shared" si="5"/>
        <v>679.572</v>
      </c>
      <c r="D36" s="3">
        <f t="shared" si="2"/>
        <v>1111.848</v>
      </c>
      <c r="E36" s="3">
        <f t="shared" si="3"/>
        <v>1067.623</v>
      </c>
    </row>
    <row r="37" spans="1:5" x14ac:dyDescent="0.25">
      <c r="A37" s="6">
        <f t="shared" si="1"/>
        <v>0.378</v>
      </c>
      <c r="B37" s="2">
        <f t="shared" si="4"/>
        <v>5.5298E-2</v>
      </c>
      <c r="C37" s="3">
        <f t="shared" si="5"/>
        <v>690.86900000000003</v>
      </c>
      <c r="D37" s="3">
        <f t="shared" si="2"/>
        <v>1137.8779999999999</v>
      </c>
      <c r="E37" s="3">
        <f t="shared" si="3"/>
        <v>1093.271</v>
      </c>
    </row>
    <row r="38" spans="1:5" x14ac:dyDescent="0.25">
      <c r="A38" s="6">
        <f t="shared" si="1"/>
        <v>0.41499999999999998</v>
      </c>
      <c r="B38" s="2">
        <f t="shared" si="4"/>
        <v>5.5539999999999999E-2</v>
      </c>
      <c r="C38" s="3">
        <f t="shared" si="5"/>
        <v>702.245</v>
      </c>
      <c r="D38" s="3">
        <f t="shared" si="2"/>
        <v>1160.7180000000001</v>
      </c>
      <c r="E38" s="3">
        <f t="shared" si="3"/>
        <v>1115.961</v>
      </c>
    </row>
    <row r="39" spans="1:5" x14ac:dyDescent="0.25">
      <c r="A39" s="6">
        <f t="shared" si="1"/>
        <v>0.45300000000000001</v>
      </c>
      <c r="B39" s="2">
        <f t="shared" si="4"/>
        <v>5.5100000000000003E-2</v>
      </c>
      <c r="C39" s="3">
        <f t="shared" si="5"/>
        <v>713.601</v>
      </c>
      <c r="D39" s="3">
        <f t="shared" si="2"/>
        <v>1176.998</v>
      </c>
      <c r="E39" s="3">
        <f t="shared" si="3"/>
        <v>1132.626</v>
      </c>
    </row>
    <row r="40" spans="1:5" x14ac:dyDescent="0.25">
      <c r="A40" s="6">
        <f t="shared" si="1"/>
        <v>0.49099999999999999</v>
      </c>
      <c r="B40" s="2">
        <f t="shared" si="4"/>
        <v>5.4286000000000001E-2</v>
      </c>
      <c r="C40" s="3">
        <f t="shared" si="5"/>
        <v>724.82899999999995</v>
      </c>
      <c r="D40" s="3">
        <f t="shared" si="2"/>
        <v>1189.0550000000001</v>
      </c>
      <c r="E40" s="3">
        <f t="shared" si="3"/>
        <v>1145.3599999999999</v>
      </c>
    </row>
    <row r="41" spans="1:5" x14ac:dyDescent="0.25">
      <c r="A41" s="6">
        <f t="shared" si="1"/>
        <v>0.52900000000000003</v>
      </c>
      <c r="B41" s="2">
        <f t="shared" si="4"/>
        <v>5.305E-2</v>
      </c>
      <c r="C41" s="3">
        <f t="shared" si="5"/>
        <v>735.846</v>
      </c>
      <c r="D41" s="3">
        <f t="shared" si="2"/>
        <v>1196.357</v>
      </c>
      <c r="E41" s="3">
        <f t="shared" si="3"/>
        <v>1153.67</v>
      </c>
    </row>
    <row r="42" spans="1:5" x14ac:dyDescent="0.25">
      <c r="A42" s="6">
        <f t="shared" si="1"/>
        <v>0.56599999999999995</v>
      </c>
      <c r="B42" s="2">
        <f t="shared" si="4"/>
        <v>5.1320999999999999E-2</v>
      </c>
      <c r="C42" s="3">
        <f t="shared" si="5"/>
        <v>746.55799999999999</v>
      </c>
      <c r="D42" s="3">
        <f t="shared" si="2"/>
        <v>1198.1410000000001</v>
      </c>
      <c r="E42" s="3">
        <f t="shared" si="3"/>
        <v>1156.8489999999999</v>
      </c>
    </row>
    <row r="43" spans="1:5" x14ac:dyDescent="0.25">
      <c r="A43" s="6">
        <f t="shared" si="1"/>
        <v>0.60399999999999998</v>
      </c>
      <c r="B43" s="2">
        <f t="shared" si="4"/>
        <v>4.9228000000000001E-2</v>
      </c>
      <c r="C43" s="3">
        <f t="shared" si="5"/>
        <v>756.87900000000002</v>
      </c>
      <c r="D43" s="3">
        <f t="shared" si="2"/>
        <v>1195.404</v>
      </c>
      <c r="E43" s="3">
        <f t="shared" si="3"/>
        <v>1155.7919999999999</v>
      </c>
    </row>
    <row r="44" spans="1:5" x14ac:dyDescent="0.25">
      <c r="A44" s="6">
        <f t="shared" si="1"/>
        <v>0.64200000000000002</v>
      </c>
      <c r="B44" s="2">
        <f t="shared" si="4"/>
        <v>4.7066999999999998E-2</v>
      </c>
      <c r="C44" s="3">
        <f t="shared" si="5"/>
        <v>766.76199999999994</v>
      </c>
      <c r="D44" s="3">
        <f t="shared" si="2"/>
        <v>1190.7529999999999</v>
      </c>
      <c r="E44" s="3">
        <f t="shared" si="3"/>
        <v>1152.873</v>
      </c>
    </row>
    <row r="45" spans="1:5" x14ac:dyDescent="0.25">
      <c r="A45" s="6">
        <f t="shared" si="1"/>
        <v>0.68</v>
      </c>
      <c r="B45" s="2">
        <f t="shared" si="4"/>
        <v>4.48E-2</v>
      </c>
      <c r="C45" s="3">
        <f t="shared" si="5"/>
        <v>776.19200000000001</v>
      </c>
      <c r="D45" s="3">
        <f t="shared" si="2"/>
        <v>1183.9000000000001</v>
      </c>
      <c r="E45" s="3">
        <f t="shared" si="3"/>
        <v>1147.8340000000001</v>
      </c>
    </row>
    <row r="46" spans="1:5" x14ac:dyDescent="0.25">
      <c r="A46" s="6">
        <f t="shared" si="1"/>
        <v>0.71699999999999997</v>
      </c>
      <c r="B46" s="2">
        <f t="shared" si="4"/>
        <v>4.2870999999999999E-2</v>
      </c>
      <c r="C46" s="3">
        <f t="shared" si="5"/>
        <v>785.19</v>
      </c>
      <c r="D46" s="3">
        <f t="shared" si="2"/>
        <v>1178.9949999999999</v>
      </c>
      <c r="E46" s="3">
        <f t="shared" si="3"/>
        <v>1144.4760000000001</v>
      </c>
    </row>
    <row r="47" spans="1:5" x14ac:dyDescent="0.25">
      <c r="A47" s="6">
        <f t="shared" si="1"/>
        <v>0.755</v>
      </c>
      <c r="B47" s="2">
        <f t="shared" si="4"/>
        <v>4.2380000000000001E-2</v>
      </c>
      <c r="C47" s="3">
        <f t="shared" si="5"/>
        <v>793.94100000000003</v>
      </c>
      <c r="D47" s="3">
        <f t="shared" si="2"/>
        <v>1186.5519999999999</v>
      </c>
      <c r="E47" s="3">
        <f t="shared" si="3"/>
        <v>1152.4390000000001</v>
      </c>
    </row>
    <row r="48" spans="1:5" x14ac:dyDescent="0.25">
      <c r="A48" s="6">
        <f t="shared" si="1"/>
        <v>0.79300000000000004</v>
      </c>
      <c r="B48" s="2">
        <f t="shared" si="4"/>
        <v>3.4044999999999999E-2</v>
      </c>
      <c r="C48" s="3">
        <f t="shared" si="5"/>
        <v>801.78499999999997</v>
      </c>
      <c r="D48" s="3">
        <f t="shared" si="2"/>
        <v>1119.73</v>
      </c>
      <c r="E48" s="3">
        <f t="shared" si="3"/>
        <v>1092.249</v>
      </c>
    </row>
    <row r="49" spans="1:3" x14ac:dyDescent="0.25">
      <c r="A49" s="1"/>
      <c r="B49" s="3"/>
      <c r="C4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85" zoomScaleNormal="85" workbookViewId="0">
      <selection activeCell="E18" sqref="E18"/>
    </sheetView>
  </sheetViews>
  <sheetFormatPr defaultRowHeight="15" x14ac:dyDescent="0.25"/>
  <cols>
    <col min="1" max="1" width="14.85546875" customWidth="1"/>
    <col min="9" max="9" width="12.5703125" bestFit="1" customWidth="1"/>
    <col min="16" max="16" width="12.5703125" bestFit="1" customWidth="1"/>
  </cols>
  <sheetData>
    <row r="1" spans="1:5" x14ac:dyDescent="0.25">
      <c r="A1" t="s">
        <v>29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</row>
    <row r="5" spans="1:5" x14ac:dyDescent="0.25">
      <c r="A5" t="s">
        <v>43</v>
      </c>
    </row>
    <row r="6" spans="1:5" x14ac:dyDescent="0.25">
      <c r="A6">
        <v>0</v>
      </c>
      <c r="B6" s="4">
        <v>470</v>
      </c>
      <c r="C6">
        <f>B6</f>
        <v>470</v>
      </c>
    </row>
    <row r="7" spans="1:5" x14ac:dyDescent="0.25">
      <c r="A7" s="5">
        <v>50</v>
      </c>
      <c r="B7">
        <f>B6</f>
        <v>470</v>
      </c>
      <c r="C7" s="5">
        <v>720.01</v>
      </c>
    </row>
    <row r="8" spans="1:5" x14ac:dyDescent="0.25">
      <c r="A8">
        <v>0</v>
      </c>
      <c r="B8" s="4">
        <v>720</v>
      </c>
      <c r="C8">
        <f>B8</f>
        <v>720</v>
      </c>
    </row>
    <row r="10" spans="1:5" x14ac:dyDescent="0.25">
      <c r="A10" t="s">
        <v>22</v>
      </c>
    </row>
    <row r="11" spans="1:5" x14ac:dyDescent="0.25">
      <c r="A11">
        <f>A22</f>
        <v>26.22</v>
      </c>
      <c r="B11">
        <f>B6</f>
        <v>470</v>
      </c>
      <c r="C11">
        <f>C21</f>
        <v>601.1</v>
      </c>
    </row>
    <row r="12" spans="1:5" x14ac:dyDescent="0.25">
      <c r="A12" s="5">
        <v>21.01</v>
      </c>
      <c r="B12" s="5">
        <v>614.95000000000005</v>
      </c>
      <c r="C12" s="5">
        <v>720</v>
      </c>
      <c r="D12" s="5">
        <v>1199.92</v>
      </c>
    </row>
    <row r="13" spans="1:5" x14ac:dyDescent="0.25">
      <c r="A13">
        <v>0</v>
      </c>
    </row>
    <row r="15" spans="1:5" x14ac:dyDescent="0.25">
      <c r="A15" t="s">
        <v>21</v>
      </c>
    </row>
    <row r="16" spans="1:5" x14ac:dyDescent="0.25">
      <c r="A16">
        <f>A26</f>
        <v>27.77</v>
      </c>
      <c r="B16">
        <f>B6</f>
        <v>470</v>
      </c>
      <c r="C16">
        <f>C25</f>
        <v>608.85</v>
      </c>
    </row>
    <row r="17" spans="1:6" x14ac:dyDescent="0.25">
      <c r="A17" s="5">
        <v>23.29</v>
      </c>
      <c r="B17" s="5">
        <v>603.54999999999995</v>
      </c>
      <c r="C17" s="5">
        <v>720</v>
      </c>
      <c r="E17" s="5">
        <v>1299.9000000000001</v>
      </c>
    </row>
    <row r="18" spans="1:6" x14ac:dyDescent="0.25">
      <c r="A18">
        <v>0</v>
      </c>
    </row>
    <row r="20" spans="1:6" x14ac:dyDescent="0.25">
      <c r="A20" t="s">
        <v>24</v>
      </c>
    </row>
    <row r="21" spans="1:6" x14ac:dyDescent="0.25">
      <c r="A21">
        <f>A22</f>
        <v>26.22</v>
      </c>
      <c r="B21">
        <f>B6</f>
        <v>470</v>
      </c>
      <c r="C21" s="5">
        <v>601.1</v>
      </c>
      <c r="F21" t="s">
        <v>19</v>
      </c>
    </row>
    <row r="22" spans="1:6" x14ac:dyDescent="0.25">
      <c r="A22" s="5">
        <v>26.22</v>
      </c>
      <c r="B22">
        <f>B6</f>
        <v>470</v>
      </c>
      <c r="C22" s="5">
        <v>739.12</v>
      </c>
      <c r="D22" s="5">
        <v>1200.03</v>
      </c>
      <c r="F22" t="s">
        <v>20</v>
      </c>
    </row>
    <row r="24" spans="1:6" x14ac:dyDescent="0.25">
      <c r="A24" t="s">
        <v>23</v>
      </c>
    </row>
    <row r="25" spans="1:6" x14ac:dyDescent="0.25">
      <c r="A25">
        <f>A26</f>
        <v>27.77</v>
      </c>
      <c r="B25">
        <f>B6</f>
        <v>470</v>
      </c>
      <c r="C25" s="5">
        <v>608.85</v>
      </c>
      <c r="F25" t="s">
        <v>19</v>
      </c>
    </row>
    <row r="26" spans="1:6" x14ac:dyDescent="0.25">
      <c r="A26" s="5">
        <v>27.77</v>
      </c>
      <c r="B26">
        <f>B6</f>
        <v>470</v>
      </c>
      <c r="C26" s="5">
        <v>755.03</v>
      </c>
      <c r="E26" s="5">
        <v>1300.3</v>
      </c>
      <c r="F26" t="s">
        <v>20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zoomScaleNormal="100" workbookViewId="0">
      <selection activeCell="H78" sqref="H78"/>
    </sheetView>
  </sheetViews>
  <sheetFormatPr defaultRowHeight="15" x14ac:dyDescent="0.25"/>
  <cols>
    <col min="1" max="1" width="14.85546875" customWidth="1"/>
    <col min="9" max="9" width="12.5703125" bestFit="1" customWidth="1"/>
    <col min="16" max="16" width="12.5703125" bestFit="1" customWidth="1"/>
  </cols>
  <sheetData>
    <row r="1" spans="1:5" x14ac:dyDescent="0.25">
      <c r="A1" t="s">
        <v>26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</row>
    <row r="5" spans="1:5" x14ac:dyDescent="0.25">
      <c r="A5" t="s">
        <v>25</v>
      </c>
    </row>
    <row r="6" spans="1:5" x14ac:dyDescent="0.25">
      <c r="A6">
        <v>0</v>
      </c>
      <c r="B6" s="4">
        <v>470</v>
      </c>
      <c r="C6">
        <f>B6</f>
        <v>470</v>
      </c>
    </row>
    <row r="7" spans="1:5" x14ac:dyDescent="0.25">
      <c r="A7" s="5">
        <v>50</v>
      </c>
      <c r="B7">
        <f>B6</f>
        <v>470</v>
      </c>
      <c r="C7" s="5">
        <v>720.01</v>
      </c>
    </row>
    <row r="8" spans="1:5" x14ac:dyDescent="0.25">
      <c r="A8">
        <v>0</v>
      </c>
      <c r="B8" s="4">
        <v>720</v>
      </c>
      <c r="C8">
        <f>B8</f>
        <v>720</v>
      </c>
    </row>
    <row r="10" spans="1:5" x14ac:dyDescent="0.25">
      <c r="A10" t="s">
        <v>22</v>
      </c>
    </row>
    <row r="11" spans="1:5" x14ac:dyDescent="0.25">
      <c r="A11">
        <f>A22</f>
        <v>22.77</v>
      </c>
      <c r="B11">
        <f>B6</f>
        <v>470</v>
      </c>
      <c r="C11">
        <f>C21</f>
        <v>583.85</v>
      </c>
    </row>
    <row r="12" spans="1:5" x14ac:dyDescent="0.25">
      <c r="A12" s="5">
        <v>17.73</v>
      </c>
      <c r="B12" s="5">
        <v>631.35</v>
      </c>
      <c r="C12" s="5">
        <v>720</v>
      </c>
      <c r="D12" s="5">
        <v>1199.94</v>
      </c>
    </row>
    <row r="13" spans="1:5" x14ac:dyDescent="0.25">
      <c r="A13">
        <v>0</v>
      </c>
    </row>
    <row r="15" spans="1:5" x14ac:dyDescent="0.25">
      <c r="A15" t="s">
        <v>21</v>
      </c>
    </row>
    <row r="16" spans="1:5" x14ac:dyDescent="0.25">
      <c r="A16">
        <f>A26</f>
        <v>24.58</v>
      </c>
      <c r="B16">
        <f>B6</f>
        <v>470</v>
      </c>
      <c r="C16">
        <f>C25</f>
        <v>592.9</v>
      </c>
    </row>
    <row r="17" spans="1:6" x14ac:dyDescent="0.25">
      <c r="A17" s="5">
        <v>20.16</v>
      </c>
      <c r="B17" s="5">
        <v>619.20000000000005</v>
      </c>
      <c r="C17" s="5">
        <v>720</v>
      </c>
      <c r="E17" s="5">
        <v>1299.94</v>
      </c>
    </row>
    <row r="18" spans="1:6" x14ac:dyDescent="0.25">
      <c r="A18">
        <v>0</v>
      </c>
    </row>
    <row r="20" spans="1:6" x14ac:dyDescent="0.25">
      <c r="A20" t="s">
        <v>24</v>
      </c>
    </row>
    <row r="21" spans="1:6" x14ac:dyDescent="0.25">
      <c r="A21">
        <f>A22</f>
        <v>22.77</v>
      </c>
      <c r="B21">
        <f>B6</f>
        <v>470</v>
      </c>
      <c r="C21" s="5">
        <v>583.85</v>
      </c>
      <c r="F21" t="s">
        <v>19</v>
      </c>
    </row>
    <row r="22" spans="1:6" x14ac:dyDescent="0.25">
      <c r="A22" s="5">
        <v>22.77</v>
      </c>
      <c r="B22">
        <f>B6</f>
        <v>470</v>
      </c>
      <c r="C22" s="5">
        <v>703.71</v>
      </c>
      <c r="D22" s="5">
        <v>1200.22</v>
      </c>
      <c r="F22" t="s">
        <v>20</v>
      </c>
    </row>
    <row r="24" spans="1:6" x14ac:dyDescent="0.25">
      <c r="A24" t="s">
        <v>23</v>
      </c>
    </row>
    <row r="25" spans="1:6" x14ac:dyDescent="0.25">
      <c r="A25">
        <f>A26</f>
        <v>24.58</v>
      </c>
      <c r="B25">
        <f>B6</f>
        <v>470</v>
      </c>
      <c r="C25" s="5">
        <v>592.9</v>
      </c>
      <c r="F25" t="s">
        <v>19</v>
      </c>
    </row>
    <row r="26" spans="1:6" x14ac:dyDescent="0.25">
      <c r="A26" s="5">
        <v>24.58</v>
      </c>
      <c r="B26">
        <f>B6</f>
        <v>470</v>
      </c>
      <c r="C26" s="5">
        <v>722.29</v>
      </c>
      <c r="E26" s="5">
        <v>1300.08</v>
      </c>
      <c r="F26" t="s">
        <v>20</v>
      </c>
    </row>
    <row r="41" spans="1:5" x14ac:dyDescent="0.25">
      <c r="A41" t="s">
        <v>27</v>
      </c>
    </row>
    <row r="43" spans="1:5" x14ac:dyDescent="0.25">
      <c r="A43" t="s">
        <v>14</v>
      </c>
      <c r="B43" t="s">
        <v>15</v>
      </c>
      <c r="C43" t="s">
        <v>16</v>
      </c>
      <c r="D43" t="s">
        <v>17</v>
      </c>
      <c r="E43" t="s">
        <v>18</v>
      </c>
    </row>
    <row r="45" spans="1:5" x14ac:dyDescent="0.25">
      <c r="A45" t="s">
        <v>25</v>
      </c>
    </row>
    <row r="46" spans="1:5" x14ac:dyDescent="0.25">
      <c r="A46">
        <v>0</v>
      </c>
      <c r="B46" s="4">
        <v>470</v>
      </c>
      <c r="C46">
        <f>B46</f>
        <v>470</v>
      </c>
    </row>
    <row r="47" spans="1:5" x14ac:dyDescent="0.25">
      <c r="A47" s="5">
        <v>50</v>
      </c>
      <c r="B47">
        <f>B46</f>
        <v>470</v>
      </c>
      <c r="C47" s="5">
        <v>720.01</v>
      </c>
    </row>
    <row r="48" spans="1:5" x14ac:dyDescent="0.25">
      <c r="A48">
        <v>0</v>
      </c>
      <c r="B48" s="4">
        <v>720</v>
      </c>
      <c r="C48">
        <f>B48</f>
        <v>720</v>
      </c>
    </row>
    <row r="50" spans="1:6" x14ac:dyDescent="0.25">
      <c r="A50" t="s">
        <v>22</v>
      </c>
    </row>
    <row r="51" spans="1:6" x14ac:dyDescent="0.25">
      <c r="A51">
        <f>A62</f>
        <v>32.83</v>
      </c>
      <c r="B51">
        <f>B46</f>
        <v>470</v>
      </c>
      <c r="C51">
        <f>C61</f>
        <v>634.15</v>
      </c>
    </row>
    <row r="52" spans="1:6" x14ac:dyDescent="0.25">
      <c r="A52" s="5">
        <v>27.31</v>
      </c>
      <c r="B52" s="5">
        <v>583.45000000000005</v>
      </c>
      <c r="C52" s="5">
        <v>720</v>
      </c>
      <c r="D52" s="5">
        <v>1199.9100000000001</v>
      </c>
    </row>
    <row r="53" spans="1:6" x14ac:dyDescent="0.25">
      <c r="A53">
        <v>0</v>
      </c>
    </row>
    <row r="55" spans="1:6" x14ac:dyDescent="0.25">
      <c r="A55" t="s">
        <v>21</v>
      </c>
    </row>
    <row r="56" spans="1:6" x14ac:dyDescent="0.25">
      <c r="A56">
        <f>A66</f>
        <v>35.26</v>
      </c>
      <c r="B56">
        <f>B46</f>
        <v>470</v>
      </c>
      <c r="C56">
        <f>C65</f>
        <v>646.29999999999995</v>
      </c>
    </row>
    <row r="57" spans="1:6" x14ac:dyDescent="0.25">
      <c r="A57" s="5">
        <v>30.58</v>
      </c>
      <c r="B57" s="5">
        <v>567.1</v>
      </c>
      <c r="C57" s="5">
        <v>720</v>
      </c>
      <c r="E57" s="5">
        <v>1300</v>
      </c>
    </row>
    <row r="58" spans="1:6" x14ac:dyDescent="0.25">
      <c r="A58">
        <v>0</v>
      </c>
    </row>
    <row r="60" spans="1:6" x14ac:dyDescent="0.25">
      <c r="A60" t="s">
        <v>24</v>
      </c>
    </row>
    <row r="61" spans="1:6" x14ac:dyDescent="0.25">
      <c r="A61">
        <f>A62</f>
        <v>32.83</v>
      </c>
      <c r="B61">
        <f>B46</f>
        <v>470</v>
      </c>
      <c r="C61" s="5">
        <v>634.15</v>
      </c>
      <c r="F61" t="s">
        <v>19</v>
      </c>
    </row>
    <row r="62" spans="1:6" x14ac:dyDescent="0.25">
      <c r="A62" s="5">
        <v>32.83</v>
      </c>
      <c r="B62">
        <f>B46</f>
        <v>470</v>
      </c>
      <c r="C62" s="5">
        <v>806.97</v>
      </c>
      <c r="D62" s="5">
        <v>1200.05</v>
      </c>
      <c r="F62" t="s">
        <v>20</v>
      </c>
    </row>
    <row r="64" spans="1:6" x14ac:dyDescent="0.25">
      <c r="A64" t="s">
        <v>23</v>
      </c>
    </row>
    <row r="65" spans="1:6" x14ac:dyDescent="0.25">
      <c r="A65">
        <f>A66</f>
        <v>35.26</v>
      </c>
      <c r="B65">
        <f>B46</f>
        <v>470</v>
      </c>
      <c r="C65" s="5">
        <v>646.29999999999995</v>
      </c>
      <c r="F65" t="s">
        <v>19</v>
      </c>
    </row>
    <row r="66" spans="1:6" x14ac:dyDescent="0.25">
      <c r="A66" s="5">
        <v>35.26</v>
      </c>
      <c r="B66">
        <f>B46</f>
        <v>470</v>
      </c>
      <c r="C66" s="5">
        <v>831.91</v>
      </c>
      <c r="E66" s="5">
        <v>1300.23</v>
      </c>
      <c r="F66" t="s">
        <v>20</v>
      </c>
    </row>
    <row r="81" spans="1:5" x14ac:dyDescent="0.25">
      <c r="A81" t="s">
        <v>28</v>
      </c>
    </row>
    <row r="83" spans="1:5" x14ac:dyDescent="0.25">
      <c r="A83" t="s">
        <v>14</v>
      </c>
      <c r="B83" t="s">
        <v>15</v>
      </c>
      <c r="C83" t="s">
        <v>16</v>
      </c>
      <c r="D83" t="s">
        <v>17</v>
      </c>
      <c r="E83" t="s">
        <v>18</v>
      </c>
    </row>
    <row r="85" spans="1:5" x14ac:dyDescent="0.25">
      <c r="A85" t="s">
        <v>25</v>
      </c>
    </row>
    <row r="86" spans="1:5" x14ac:dyDescent="0.25">
      <c r="A86">
        <v>0</v>
      </c>
      <c r="B86" s="4">
        <v>470</v>
      </c>
      <c r="C86">
        <f>B86</f>
        <v>470</v>
      </c>
    </row>
    <row r="87" spans="1:5" x14ac:dyDescent="0.25">
      <c r="A87" s="5">
        <v>50</v>
      </c>
      <c r="B87">
        <f>B86</f>
        <v>470</v>
      </c>
      <c r="C87" s="5">
        <v>720.01</v>
      </c>
    </row>
    <row r="88" spans="1:5" x14ac:dyDescent="0.25">
      <c r="A88">
        <v>0</v>
      </c>
      <c r="B88" s="4">
        <v>720</v>
      </c>
      <c r="C88">
        <f>B88</f>
        <v>720</v>
      </c>
    </row>
    <row r="90" spans="1:5" x14ac:dyDescent="0.25">
      <c r="A90" t="s">
        <v>22</v>
      </c>
    </row>
    <row r="91" spans="1:5" x14ac:dyDescent="0.25">
      <c r="A91">
        <f>A102</f>
        <v>25.45</v>
      </c>
      <c r="B91">
        <f>B86</f>
        <v>470</v>
      </c>
      <c r="C91">
        <f>C101</f>
        <v>597.25</v>
      </c>
    </row>
    <row r="92" spans="1:5" x14ac:dyDescent="0.25">
      <c r="A92" s="5">
        <v>20.260000000000002</v>
      </c>
      <c r="B92" s="5">
        <v>618.70000000000005</v>
      </c>
      <c r="C92" s="5">
        <v>720</v>
      </c>
      <c r="D92" s="5">
        <v>1199.93</v>
      </c>
    </row>
    <row r="93" spans="1:5" x14ac:dyDescent="0.25">
      <c r="A93">
        <v>0</v>
      </c>
    </row>
    <row r="95" spans="1:5" x14ac:dyDescent="0.25">
      <c r="A95" t="s">
        <v>21</v>
      </c>
    </row>
    <row r="96" spans="1:5" x14ac:dyDescent="0.25">
      <c r="A96">
        <f>A106</f>
        <v>27.35</v>
      </c>
      <c r="B96">
        <f>B86</f>
        <v>470</v>
      </c>
      <c r="C96">
        <f>C105</f>
        <v>606.75</v>
      </c>
    </row>
    <row r="97" spans="1:6" x14ac:dyDescent="0.25">
      <c r="A97" s="5">
        <v>22.88</v>
      </c>
      <c r="B97" s="5">
        <v>605.6</v>
      </c>
      <c r="C97" s="5">
        <v>720</v>
      </c>
      <c r="E97" s="5">
        <v>1299.97</v>
      </c>
    </row>
    <row r="98" spans="1:6" x14ac:dyDescent="0.25">
      <c r="A98">
        <v>0</v>
      </c>
    </row>
    <row r="100" spans="1:6" x14ac:dyDescent="0.25">
      <c r="A100" t="s">
        <v>24</v>
      </c>
    </row>
    <row r="101" spans="1:6" x14ac:dyDescent="0.25">
      <c r="A101">
        <f>A102</f>
        <v>25.45</v>
      </c>
      <c r="B101">
        <f>B86</f>
        <v>470</v>
      </c>
      <c r="C101" s="5">
        <v>597.25</v>
      </c>
      <c r="F101" t="s">
        <v>19</v>
      </c>
    </row>
    <row r="102" spans="1:6" x14ac:dyDescent="0.25">
      <c r="A102" s="5">
        <v>25.45</v>
      </c>
      <c r="B102">
        <f>B86</f>
        <v>470</v>
      </c>
      <c r="C102" s="5">
        <v>731.22</v>
      </c>
      <c r="D102" s="5">
        <v>1200.1199999999999</v>
      </c>
      <c r="F102" t="s">
        <v>20</v>
      </c>
    </row>
    <row r="104" spans="1:6" x14ac:dyDescent="0.25">
      <c r="A104" t="s">
        <v>23</v>
      </c>
    </row>
    <row r="105" spans="1:6" x14ac:dyDescent="0.25">
      <c r="A105">
        <f>A106</f>
        <v>27.35</v>
      </c>
      <c r="B105">
        <f>B86</f>
        <v>470</v>
      </c>
      <c r="C105" s="5">
        <v>606.75</v>
      </c>
      <c r="F105" t="s">
        <v>19</v>
      </c>
    </row>
    <row r="106" spans="1:6" x14ac:dyDescent="0.25">
      <c r="A106" s="5">
        <v>27.35</v>
      </c>
      <c r="B106">
        <f>B86</f>
        <v>470</v>
      </c>
      <c r="C106" s="5">
        <v>750.72</v>
      </c>
      <c r="E106" s="5">
        <v>1300.1300000000001</v>
      </c>
      <c r="F106" t="s">
        <v>20</v>
      </c>
    </row>
  </sheetData>
  <pageMargins left="0.7" right="0.7" top="0.75" bottom="0.75" header="0.3" footer="0.3"/>
  <pageSetup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</vt:lpstr>
      <vt:lpstr>HOT</vt:lpstr>
      <vt:lpstr>LSSS</vt:lpstr>
      <vt:lpstr>LSSS-HTC-Compare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</dc:creator>
  <cp:lastModifiedBy>romo</cp:lastModifiedBy>
  <dcterms:created xsi:type="dcterms:W3CDTF">2013-11-02T20:02:54Z</dcterms:created>
  <dcterms:modified xsi:type="dcterms:W3CDTF">2013-11-21T20:44:28Z</dcterms:modified>
</cp:coreProperties>
</file>