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4.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veego\Downloads\"/>
    </mc:Choice>
  </mc:AlternateContent>
  <xr:revisionPtr revIDLastSave="0" documentId="13_ncr:1_{0DD5BE69-B8DF-4CD0-A991-77BAF29CA900}" xr6:coauthVersionLast="47" xr6:coauthVersionMax="47" xr10:uidLastSave="{00000000-0000-0000-0000-000000000000}"/>
  <workbookProtection workbookAlgorithmName="SHA-512" workbookHashValue="sGHTRx4Qoag7MfbHHa8LEB+dSHvcaPp1kajiNUYpGiwS/nT5AWPVkI+QDsLGzi++yvRVMjoJTz/ZPdyLoTz/yw==" workbookSaltValue="++xxHk6nmgwtCzN44k8MWg==" workbookSpinCount="100000" lockStructure="1"/>
  <bookViews>
    <workbookView xWindow="-110" yWindow="-110" windowWidth="25820" windowHeight="14620" firstSheet="2" activeTab="2" xr2:uid="{31B3C155-BADA-4CBA-94DD-F60C07B9AE54}"/>
  </bookViews>
  <sheets>
    <sheet name="Pivot table" sheetId="6" state="hidden" r:id="rId1"/>
    <sheet name="Dashboard (2)" sheetId="3" state="hidden" r:id="rId2"/>
    <sheet name="Dashboard" sheetId="11" r:id="rId3"/>
    <sheet name="Income &amp; Expenses" sheetId="7" r:id="rId4"/>
    <sheet name="Assets &amp; Goals" sheetId="10" r:id="rId5"/>
    <sheet name="Sheet1" sheetId="4" r:id="rId6"/>
  </sheets>
  <definedNames>
    <definedName name="Slicer_Month">#N/A</definedName>
    <definedName name="Slicer_Month1">#N/A</definedName>
  </definedNames>
  <calcPr calcId="18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10" i="6" l="1"/>
  <c r="AR15" i="6"/>
  <c r="AR11" i="6" s="1"/>
  <c r="AC9" i="6"/>
  <c r="AC8" i="6"/>
  <c r="H7" i="6"/>
  <c r="H8" i="6"/>
  <c r="H9" i="6"/>
  <c r="H6" i="6"/>
  <c r="C8" i="6"/>
  <c r="C9" i="6"/>
  <c r="C7" i="6"/>
  <c r="L312" i="11"/>
  <c r="L311" i="11"/>
  <c r="L310" i="11"/>
  <c r="L309" i="11"/>
  <c r="L308" i="11"/>
  <c r="L307" i="11"/>
  <c r="L306" i="11"/>
  <c r="L305" i="11"/>
  <c r="L304" i="11"/>
  <c r="L303" i="11"/>
  <c r="L302" i="11"/>
  <c r="L301" i="11"/>
  <c r="L300" i="11"/>
  <c r="L299" i="11"/>
  <c r="L298" i="11"/>
  <c r="L297" i="11"/>
  <c r="L296" i="11"/>
  <c r="L295" i="11"/>
  <c r="L294" i="11"/>
  <c r="L293" i="11"/>
  <c r="L292" i="11"/>
  <c r="L291" i="11"/>
  <c r="L290" i="11"/>
  <c r="L289" i="11"/>
  <c r="L288" i="11"/>
  <c r="L287" i="11"/>
  <c r="L286" i="11"/>
  <c r="L285" i="11"/>
  <c r="L284" i="11"/>
  <c r="L283" i="11"/>
  <c r="L282" i="11"/>
  <c r="L281" i="11"/>
  <c r="L280" i="11"/>
  <c r="L279" i="11"/>
  <c r="L278" i="11"/>
  <c r="L277" i="11"/>
  <c r="L276" i="11"/>
  <c r="L275" i="11"/>
  <c r="L274" i="11"/>
  <c r="L273" i="11"/>
  <c r="L272" i="11"/>
  <c r="L271" i="11"/>
  <c r="L270" i="11"/>
  <c r="L269" i="11"/>
  <c r="L268" i="11"/>
  <c r="L267" i="11"/>
  <c r="L266" i="11"/>
  <c r="L265" i="11"/>
  <c r="L264" i="11"/>
  <c r="L263" i="11"/>
  <c r="L262" i="11"/>
  <c r="L261" i="11"/>
  <c r="L260" i="11"/>
  <c r="L259" i="11"/>
  <c r="L258" i="11"/>
  <c r="L257" i="11"/>
  <c r="L256" i="11"/>
  <c r="L255" i="11"/>
  <c r="L254" i="11"/>
  <c r="L253" i="11"/>
  <c r="L252" i="11"/>
  <c r="L251" i="11"/>
  <c r="L250" i="11"/>
  <c r="L249" i="11"/>
  <c r="L248" i="11"/>
  <c r="L247" i="11"/>
  <c r="L246" i="11"/>
  <c r="L245" i="11"/>
  <c r="L244" i="11"/>
  <c r="L243" i="11"/>
  <c r="L242" i="11"/>
  <c r="L241" i="11"/>
  <c r="L240" i="11"/>
  <c r="L239" i="11"/>
  <c r="L238" i="11"/>
  <c r="L237" i="11"/>
  <c r="L236" i="11"/>
  <c r="L235" i="11"/>
  <c r="L234" i="11"/>
  <c r="L233" i="11"/>
  <c r="L232" i="11"/>
  <c r="L231" i="11"/>
  <c r="L230" i="11"/>
  <c r="L229" i="11"/>
  <c r="L228" i="11"/>
  <c r="L227" i="11"/>
  <c r="L226" i="11"/>
  <c r="L225" i="11"/>
  <c r="L224" i="11"/>
  <c r="L223" i="11"/>
  <c r="L222" i="11"/>
  <c r="L221" i="11"/>
  <c r="L220" i="11"/>
  <c r="L219" i="11"/>
  <c r="L218" i="11"/>
  <c r="L217" i="11"/>
  <c r="L216" i="11"/>
  <c r="L215" i="11"/>
  <c r="L214" i="11"/>
  <c r="L213" i="11"/>
  <c r="L212" i="11"/>
  <c r="L211" i="11"/>
  <c r="L210" i="11"/>
  <c r="L209" i="11"/>
  <c r="L208" i="11"/>
  <c r="L207" i="11"/>
  <c r="L206" i="11"/>
  <c r="L205" i="11"/>
  <c r="L204" i="11"/>
  <c r="L203" i="11"/>
  <c r="L202" i="11"/>
  <c r="L201" i="11"/>
  <c r="L200" i="11"/>
  <c r="L199" i="11"/>
  <c r="L198" i="11"/>
  <c r="L197" i="11"/>
  <c r="L196" i="11"/>
  <c r="L195" i="11"/>
  <c r="L194" i="11"/>
  <c r="L193" i="11"/>
  <c r="L192" i="11"/>
  <c r="L191" i="11"/>
  <c r="L190" i="11"/>
  <c r="L189" i="11"/>
  <c r="L188" i="11"/>
  <c r="L187" i="11"/>
  <c r="L186" i="11"/>
  <c r="L185" i="11"/>
  <c r="L184" i="11"/>
  <c r="L183" i="11"/>
  <c r="L182" i="11"/>
  <c r="L181" i="11"/>
  <c r="L180" i="11"/>
  <c r="L179" i="11"/>
  <c r="L178" i="11"/>
  <c r="L177" i="11"/>
  <c r="L176" i="11"/>
  <c r="L175" i="11"/>
  <c r="L174" i="11"/>
  <c r="L173" i="11"/>
  <c r="L172" i="11"/>
  <c r="L171" i="11"/>
  <c r="L170" i="11"/>
  <c r="L169" i="11"/>
  <c r="L168" i="11"/>
  <c r="L167" i="11"/>
  <c r="L166" i="11"/>
  <c r="L165" i="11"/>
  <c r="L164" i="11"/>
  <c r="L163" i="11"/>
  <c r="L162" i="11"/>
  <c r="L161" i="11"/>
  <c r="L160" i="11"/>
  <c r="L159" i="11"/>
  <c r="L158" i="11"/>
  <c r="L157" i="11"/>
  <c r="L156" i="11"/>
  <c r="L155" i="11"/>
  <c r="L154" i="11"/>
  <c r="L153" i="11"/>
  <c r="L152" i="11"/>
  <c r="L151" i="11"/>
  <c r="L150" i="11"/>
  <c r="L149" i="11"/>
  <c r="L148" i="11"/>
  <c r="L147" i="11"/>
  <c r="L146" i="11"/>
  <c r="L145" i="11"/>
  <c r="L144" i="11"/>
  <c r="L143" i="11"/>
  <c r="L142" i="11"/>
  <c r="L141" i="11"/>
  <c r="L140" i="11"/>
  <c r="L139" i="11"/>
  <c r="L138" i="11"/>
  <c r="L137" i="11"/>
  <c r="L136" i="11"/>
  <c r="L135" i="11"/>
  <c r="L134" i="11"/>
  <c r="L133" i="11"/>
  <c r="L132" i="11"/>
  <c r="L131" i="11"/>
  <c r="L130" i="11"/>
  <c r="L129" i="11"/>
  <c r="L128" i="11"/>
  <c r="L127" i="11"/>
  <c r="L126" i="11"/>
  <c r="L125" i="11"/>
  <c r="L124" i="11"/>
  <c r="L123" i="11"/>
  <c r="L122" i="11"/>
  <c r="L121" i="11"/>
  <c r="L120" i="11"/>
  <c r="L119" i="11"/>
  <c r="L118" i="11"/>
  <c r="L117" i="11"/>
  <c r="L116" i="11"/>
  <c r="L115" i="11"/>
  <c r="L114" i="11"/>
  <c r="L113" i="11"/>
  <c r="L112" i="11"/>
  <c r="L111" i="11"/>
  <c r="L110" i="11"/>
  <c r="L109" i="11"/>
  <c r="L108" i="11"/>
  <c r="L107" i="11"/>
  <c r="L106" i="11"/>
  <c r="L105" i="11"/>
  <c r="L104" i="11"/>
  <c r="L103" i="11"/>
  <c r="L102" i="11"/>
  <c r="L101" i="11"/>
  <c r="L100" i="11"/>
  <c r="L99" i="11"/>
  <c r="L98" i="11"/>
  <c r="L97" i="11"/>
  <c r="L96" i="11"/>
  <c r="L95" i="11"/>
  <c r="L94" i="11"/>
  <c r="L93" i="11"/>
  <c r="L92" i="11"/>
  <c r="L91" i="11"/>
  <c r="L90" i="11"/>
  <c r="L89" i="11"/>
  <c r="L88" i="11"/>
  <c r="L87" i="11"/>
  <c r="L86" i="11"/>
  <c r="L85" i="11"/>
  <c r="L84" i="11"/>
  <c r="L83" i="11"/>
  <c r="L82" i="11"/>
  <c r="L81" i="11"/>
  <c r="L80" i="11"/>
  <c r="L79" i="11"/>
  <c r="L78" i="11"/>
  <c r="L77" i="11"/>
  <c r="L76" i="11"/>
  <c r="L75" i="11"/>
  <c r="L74" i="11"/>
  <c r="L73" i="11"/>
  <c r="L72" i="11"/>
  <c r="L71" i="11"/>
  <c r="L70" i="11"/>
  <c r="L69" i="11"/>
  <c r="L68" i="11"/>
  <c r="L67" i="11"/>
  <c r="L66" i="11"/>
  <c r="L65" i="11"/>
  <c r="L64" i="11"/>
  <c r="L63" i="11"/>
  <c r="L62" i="11"/>
  <c r="L61" i="11"/>
  <c r="L60" i="11"/>
  <c r="L59" i="11"/>
  <c r="L58" i="11"/>
  <c r="L57" i="11"/>
  <c r="L56" i="11"/>
  <c r="L55" i="11"/>
  <c r="L54" i="11"/>
  <c r="L53" i="11"/>
  <c r="L52" i="11"/>
  <c r="L51" i="11"/>
  <c r="L50" i="11"/>
  <c r="L49" i="11"/>
  <c r="L48" i="11"/>
  <c r="L47" i="11"/>
  <c r="L46" i="11"/>
  <c r="L45" i="11"/>
  <c r="L44" i="11"/>
  <c r="L43" i="11"/>
  <c r="L42" i="11"/>
  <c r="L41" i="11"/>
  <c r="L40" i="11"/>
  <c r="L39" i="11"/>
  <c r="L38" i="11"/>
  <c r="L312" i="10"/>
  <c r="L311" i="10"/>
  <c r="L310" i="10"/>
  <c r="L309" i="10"/>
  <c r="L308" i="10"/>
  <c r="L307" i="10"/>
  <c r="L306" i="10"/>
  <c r="L305" i="10"/>
  <c r="L304" i="10"/>
  <c r="L303" i="10"/>
  <c r="L302" i="10"/>
  <c r="L301" i="10"/>
  <c r="L300" i="10"/>
  <c r="L299" i="10"/>
  <c r="L298" i="10"/>
  <c r="L297" i="10"/>
  <c r="L296" i="10"/>
  <c r="L295" i="10"/>
  <c r="L294" i="10"/>
  <c r="L293" i="10"/>
  <c r="L292" i="10"/>
  <c r="L291" i="10"/>
  <c r="L290" i="10"/>
  <c r="L289" i="10"/>
  <c r="L288" i="10"/>
  <c r="L287" i="10"/>
  <c r="L286" i="10"/>
  <c r="L285" i="10"/>
  <c r="L284" i="10"/>
  <c r="L283" i="10"/>
  <c r="L282" i="10"/>
  <c r="L281" i="10"/>
  <c r="L280" i="10"/>
  <c r="L279" i="10"/>
  <c r="L278" i="10"/>
  <c r="L277" i="10"/>
  <c r="L276" i="10"/>
  <c r="L275" i="10"/>
  <c r="L274" i="10"/>
  <c r="L273" i="10"/>
  <c r="L272" i="10"/>
  <c r="L271" i="10"/>
  <c r="L270" i="10"/>
  <c r="L269" i="10"/>
  <c r="L268" i="10"/>
  <c r="L267" i="10"/>
  <c r="L266" i="10"/>
  <c r="L265" i="10"/>
  <c r="L264" i="10"/>
  <c r="L263" i="10"/>
  <c r="L262" i="10"/>
  <c r="L261" i="10"/>
  <c r="L260" i="10"/>
  <c r="L259" i="10"/>
  <c r="L258" i="10"/>
  <c r="L257" i="10"/>
  <c r="L256" i="10"/>
  <c r="L255" i="10"/>
  <c r="L254" i="10"/>
  <c r="L253" i="10"/>
  <c r="L252" i="10"/>
  <c r="L251" i="10"/>
  <c r="L250" i="10"/>
  <c r="L249" i="10"/>
  <c r="L248" i="10"/>
  <c r="L247" i="10"/>
  <c r="L246" i="10"/>
  <c r="L245" i="10"/>
  <c r="L244" i="10"/>
  <c r="L243" i="10"/>
  <c r="L242" i="10"/>
  <c r="L241" i="10"/>
  <c r="L240" i="10"/>
  <c r="L239" i="10"/>
  <c r="L238" i="10"/>
  <c r="L237" i="10"/>
  <c r="L236" i="10"/>
  <c r="L235" i="10"/>
  <c r="L234" i="10"/>
  <c r="L233" i="10"/>
  <c r="L232" i="10"/>
  <c r="L231" i="10"/>
  <c r="L230" i="10"/>
  <c r="L229" i="10"/>
  <c r="L228" i="10"/>
  <c r="L227" i="10"/>
  <c r="L226" i="10"/>
  <c r="L225" i="10"/>
  <c r="L224" i="10"/>
  <c r="L223" i="10"/>
  <c r="L222" i="10"/>
  <c r="L221" i="10"/>
  <c r="L220" i="10"/>
  <c r="L219" i="10"/>
  <c r="L218" i="10"/>
  <c r="L217" i="10"/>
  <c r="L216" i="10"/>
  <c r="L215" i="10"/>
  <c r="L214" i="10"/>
  <c r="L213" i="10"/>
  <c r="L212" i="10"/>
  <c r="L211" i="10"/>
  <c r="L210" i="10"/>
  <c r="L209" i="10"/>
  <c r="L208" i="10"/>
  <c r="L207" i="10"/>
  <c r="L206" i="10"/>
  <c r="L205" i="10"/>
  <c r="L204" i="10"/>
  <c r="L203" i="10"/>
  <c r="L202" i="10"/>
  <c r="L201" i="10"/>
  <c r="L200" i="10"/>
  <c r="L199" i="10"/>
  <c r="L198" i="10"/>
  <c r="L197" i="10"/>
  <c r="L196" i="10"/>
  <c r="L195" i="10"/>
  <c r="L194" i="10"/>
  <c r="L193" i="10"/>
  <c r="L192" i="10"/>
  <c r="L191" i="10"/>
  <c r="L190" i="10"/>
  <c r="L189" i="10"/>
  <c r="L188" i="10"/>
  <c r="L187" i="10"/>
  <c r="L186" i="10"/>
  <c r="L185" i="10"/>
  <c r="L184" i="10"/>
  <c r="L183" i="10"/>
  <c r="L182" i="10"/>
  <c r="L181" i="10"/>
  <c r="L180" i="10"/>
  <c r="L179" i="10"/>
  <c r="L178" i="10"/>
  <c r="L177" i="10"/>
  <c r="L176" i="10"/>
  <c r="L175" i="10"/>
  <c r="L174" i="10"/>
  <c r="L173" i="10"/>
  <c r="L172" i="10"/>
  <c r="L171" i="10"/>
  <c r="L170" i="10"/>
  <c r="L169" i="10"/>
  <c r="L168" i="10"/>
  <c r="L167" i="10"/>
  <c r="L166" i="10"/>
  <c r="L165" i="10"/>
  <c r="L164" i="10"/>
  <c r="L163" i="10"/>
  <c r="L162" i="10"/>
  <c r="L161" i="10"/>
  <c r="L160" i="10"/>
  <c r="L159" i="10"/>
  <c r="L158" i="10"/>
  <c r="L157" i="10"/>
  <c r="L156" i="10"/>
  <c r="L155" i="10"/>
  <c r="L154" i="10"/>
  <c r="L153" i="10"/>
  <c r="L152" i="10"/>
  <c r="L151" i="10"/>
  <c r="L150" i="10"/>
  <c r="L149" i="10"/>
  <c r="L148" i="10"/>
  <c r="L147" i="10"/>
  <c r="L146" i="10"/>
  <c r="L145" i="10"/>
  <c r="L144" i="10"/>
  <c r="L143" i="10"/>
  <c r="L142" i="10"/>
  <c r="L141" i="10"/>
  <c r="L140" i="10"/>
  <c r="L139" i="10"/>
  <c r="L138" i="10"/>
  <c r="L137" i="10"/>
  <c r="L136" i="10"/>
  <c r="L135" i="10"/>
  <c r="L134" i="10"/>
  <c r="L133" i="10"/>
  <c r="L132" i="10"/>
  <c r="L131" i="10"/>
  <c r="L130" i="10"/>
  <c r="L129" i="10"/>
  <c r="L128" i="10"/>
  <c r="L127" i="10"/>
  <c r="L126" i="10"/>
  <c r="L125" i="10"/>
  <c r="L124" i="10"/>
  <c r="L123" i="10"/>
  <c r="L122" i="10"/>
  <c r="L121" i="10"/>
  <c r="L120" i="10"/>
  <c r="L119" i="10"/>
  <c r="L118" i="10"/>
  <c r="L117" i="10"/>
  <c r="L116" i="10"/>
  <c r="L115" i="10"/>
  <c r="L114" i="10"/>
  <c r="L113" i="10"/>
  <c r="L112" i="10"/>
  <c r="L111" i="10"/>
  <c r="L110" i="10"/>
  <c r="L109" i="10"/>
  <c r="L108" i="10"/>
  <c r="L107" i="10"/>
  <c r="L106" i="10"/>
  <c r="L105" i="10"/>
  <c r="L104" i="10"/>
  <c r="L103" i="10"/>
  <c r="L102" i="10"/>
  <c r="L101" i="10"/>
  <c r="L100" i="10"/>
  <c r="L99" i="10"/>
  <c r="L98" i="10"/>
  <c r="L97" i="10"/>
  <c r="L96" i="10"/>
  <c r="L95" i="10"/>
  <c r="L94" i="10"/>
  <c r="L93" i="10"/>
  <c r="L92" i="10"/>
  <c r="L91" i="10"/>
  <c r="L90" i="10"/>
  <c r="L89" i="10"/>
  <c r="L88" i="10"/>
  <c r="L87" i="10"/>
  <c r="L86" i="10"/>
  <c r="L85" i="10"/>
  <c r="L84" i="10"/>
  <c r="L83" i="10"/>
  <c r="L82" i="10"/>
  <c r="L81" i="10"/>
  <c r="L80" i="10"/>
  <c r="L79" i="10"/>
  <c r="L78" i="10"/>
  <c r="L77" i="10"/>
  <c r="L76" i="10"/>
  <c r="L75" i="10"/>
  <c r="L74" i="10"/>
  <c r="L73" i="10"/>
  <c r="L72" i="10"/>
  <c r="L71" i="10"/>
  <c r="L70" i="10"/>
  <c r="L69" i="10"/>
  <c r="L68" i="10"/>
  <c r="L67" i="10"/>
  <c r="L66" i="10"/>
  <c r="L65" i="10"/>
  <c r="L64" i="10"/>
  <c r="L63" i="10"/>
  <c r="L62" i="10"/>
  <c r="L61" i="10"/>
  <c r="L60" i="10"/>
  <c r="L59" i="10"/>
  <c r="L58" i="10"/>
  <c r="L57" i="10"/>
  <c r="L56" i="10"/>
  <c r="L55" i="10"/>
  <c r="L54" i="10"/>
  <c r="L53" i="10"/>
  <c r="L52" i="10"/>
  <c r="L51" i="10"/>
  <c r="L50" i="10"/>
  <c r="L49" i="10"/>
  <c r="L48" i="10"/>
  <c r="L47" i="10"/>
  <c r="L46" i="10"/>
  <c r="L45" i="10"/>
  <c r="L44" i="10"/>
  <c r="L43" i="10"/>
  <c r="L42" i="10"/>
  <c r="L41" i="10"/>
  <c r="L40" i="10"/>
  <c r="L39" i="10"/>
  <c r="L38" i="10"/>
  <c r="L61" i="7"/>
  <c r="L65" i="7"/>
  <c r="L33" i="7"/>
  <c r="L34" i="7"/>
  <c r="L35" i="7"/>
  <c r="L36" i="7"/>
  <c r="L12" i="7"/>
  <c r="L13" i="7"/>
  <c r="L14" i="7"/>
  <c r="L15" i="7"/>
  <c r="L16" i="7"/>
  <c r="L17" i="7"/>
  <c r="L18" i="7"/>
  <c r="L19" i="7"/>
  <c r="L20" i="7"/>
  <c r="L21" i="7"/>
  <c r="L22" i="7"/>
  <c r="L23" i="7"/>
  <c r="L24" i="7"/>
  <c r="L25" i="7"/>
  <c r="L26" i="7"/>
  <c r="L27" i="7"/>
  <c r="L28" i="7"/>
  <c r="L311" i="7"/>
  <c r="L310" i="7"/>
  <c r="L309" i="7"/>
  <c r="L308" i="7"/>
  <c r="L307" i="7"/>
  <c r="L306" i="7"/>
  <c r="L305" i="7"/>
  <c r="L304" i="7"/>
  <c r="L303" i="7"/>
  <c r="L302" i="7"/>
  <c r="L301" i="7"/>
  <c r="L300" i="7"/>
  <c r="L299" i="7"/>
  <c r="L298" i="7"/>
  <c r="L297" i="7"/>
  <c r="L296" i="7"/>
  <c r="L295" i="7"/>
  <c r="L294" i="7"/>
  <c r="L293" i="7"/>
  <c r="L292" i="7"/>
  <c r="L291" i="7"/>
  <c r="L290" i="7"/>
  <c r="L289" i="7"/>
  <c r="L288" i="7"/>
  <c r="L287" i="7"/>
  <c r="L286" i="7"/>
  <c r="L285" i="7"/>
  <c r="L284" i="7"/>
  <c r="L283" i="7"/>
  <c r="L282" i="7"/>
  <c r="L281" i="7"/>
  <c r="L280" i="7"/>
  <c r="L279" i="7"/>
  <c r="L278" i="7"/>
  <c r="L277" i="7"/>
  <c r="L276" i="7"/>
  <c r="L275" i="7"/>
  <c r="L274" i="7"/>
  <c r="L273" i="7"/>
  <c r="L272" i="7"/>
  <c r="L271" i="7"/>
  <c r="L270" i="7"/>
  <c r="L269" i="7"/>
  <c r="L268" i="7"/>
  <c r="L267" i="7"/>
  <c r="L266" i="7"/>
  <c r="L265" i="7"/>
  <c r="L264" i="7"/>
  <c r="L263" i="7"/>
  <c r="L262" i="7"/>
  <c r="L261" i="7"/>
  <c r="L260" i="7"/>
  <c r="L259" i="7"/>
  <c r="L258" i="7"/>
  <c r="L257" i="7"/>
  <c r="L256" i="7"/>
  <c r="L255" i="7"/>
  <c r="L254" i="7"/>
  <c r="L253" i="7"/>
  <c r="L252" i="7"/>
  <c r="L251" i="7"/>
  <c r="L250" i="7"/>
  <c r="L249" i="7"/>
  <c r="L248" i="7"/>
  <c r="L247" i="7"/>
  <c r="L246" i="7"/>
  <c r="L245" i="7"/>
  <c r="L244" i="7"/>
  <c r="L243" i="7"/>
  <c r="L242" i="7"/>
  <c r="L241" i="7"/>
  <c r="L240" i="7"/>
  <c r="L239" i="7"/>
  <c r="L238" i="7"/>
  <c r="L237" i="7"/>
  <c r="L236" i="7"/>
  <c r="L235" i="7"/>
  <c r="L234" i="7"/>
  <c r="L233" i="7"/>
  <c r="L232" i="7"/>
  <c r="L231" i="7"/>
  <c r="L230" i="7"/>
  <c r="L229" i="7"/>
  <c r="L228" i="7"/>
  <c r="L227" i="7"/>
  <c r="L226" i="7"/>
  <c r="L225" i="7"/>
  <c r="L224" i="7"/>
  <c r="L223" i="7"/>
  <c r="L222" i="7"/>
  <c r="L221" i="7"/>
  <c r="L220" i="7"/>
  <c r="L219" i="7"/>
  <c r="L218" i="7"/>
  <c r="L217" i="7"/>
  <c r="L216" i="7"/>
  <c r="L215" i="7"/>
  <c r="L214" i="7"/>
  <c r="L213" i="7"/>
  <c r="L212" i="7"/>
  <c r="L211" i="7"/>
  <c r="L210" i="7"/>
  <c r="L209" i="7"/>
  <c r="L208" i="7"/>
  <c r="L207" i="7"/>
  <c r="L206" i="7"/>
  <c r="L205" i="7"/>
  <c r="L204" i="7"/>
  <c r="L203" i="7"/>
  <c r="L202" i="7"/>
  <c r="L201" i="7"/>
  <c r="L200" i="7"/>
  <c r="L199" i="7"/>
  <c r="L198" i="7"/>
  <c r="L197" i="7"/>
  <c r="L196" i="7"/>
  <c r="L195" i="7"/>
  <c r="L194" i="7"/>
  <c r="L193" i="7"/>
  <c r="L192" i="7"/>
  <c r="L191" i="7"/>
  <c r="L190" i="7"/>
  <c r="L189" i="7"/>
  <c r="L188" i="7"/>
  <c r="L187" i="7"/>
  <c r="L186" i="7"/>
  <c r="L185" i="7"/>
  <c r="L184" i="7"/>
  <c r="L183" i="7"/>
  <c r="L182" i="7"/>
  <c r="L181" i="7"/>
  <c r="L180" i="7"/>
  <c r="L179" i="7"/>
  <c r="L178" i="7"/>
  <c r="L177" i="7"/>
  <c r="L176" i="7"/>
  <c r="L175" i="7"/>
  <c r="L174" i="7"/>
  <c r="L173" i="7"/>
  <c r="L172" i="7"/>
  <c r="L171" i="7"/>
  <c r="L170" i="7"/>
  <c r="L169" i="7"/>
  <c r="L168" i="7"/>
  <c r="L167" i="7"/>
  <c r="L166" i="7"/>
  <c r="L165" i="7"/>
  <c r="L164" i="7"/>
  <c r="L163" i="7"/>
  <c r="L162" i="7"/>
  <c r="L161" i="7"/>
  <c r="L160" i="7"/>
  <c r="L159" i="7"/>
  <c r="L158" i="7"/>
  <c r="L157" i="7"/>
  <c r="L156" i="7"/>
  <c r="L155" i="7"/>
  <c r="L154" i="7"/>
  <c r="L153" i="7"/>
  <c r="L152" i="7"/>
  <c r="L151" i="7"/>
  <c r="L150" i="7"/>
  <c r="L149" i="7"/>
  <c r="L148" i="7"/>
  <c r="L147" i="7"/>
  <c r="L146" i="7"/>
  <c r="L145" i="7"/>
  <c r="L144" i="7"/>
  <c r="L143" i="7"/>
  <c r="L142" i="7"/>
  <c r="L141" i="7"/>
  <c r="L140" i="7"/>
  <c r="L139" i="7"/>
  <c r="L138" i="7"/>
  <c r="L137" i="7"/>
  <c r="L136" i="7"/>
  <c r="L135" i="7"/>
  <c r="L134" i="7"/>
  <c r="L133" i="7"/>
  <c r="L132" i="7"/>
  <c r="L131" i="7"/>
  <c r="L130" i="7"/>
  <c r="L129" i="7"/>
  <c r="L128" i="7"/>
  <c r="L127" i="7"/>
  <c r="L126" i="7"/>
  <c r="L125" i="7"/>
  <c r="L124" i="7"/>
  <c r="L123" i="7"/>
  <c r="L122" i="7"/>
  <c r="L121" i="7"/>
  <c r="L120" i="7"/>
  <c r="L119" i="7"/>
  <c r="L118" i="7"/>
  <c r="L117" i="7"/>
  <c r="L116" i="7"/>
  <c r="L115" i="7"/>
  <c r="L114" i="7"/>
  <c r="L113" i="7"/>
  <c r="L112" i="7"/>
  <c r="L111" i="7"/>
  <c r="L110" i="7"/>
  <c r="L109" i="7"/>
  <c r="L108" i="7"/>
  <c r="L107" i="7"/>
  <c r="L106" i="7"/>
  <c r="L105" i="7"/>
  <c r="L104" i="7"/>
  <c r="L103" i="7"/>
  <c r="L102" i="7"/>
  <c r="L101" i="7"/>
  <c r="L100" i="7"/>
  <c r="L99" i="7"/>
  <c r="L98" i="7"/>
  <c r="L97" i="7"/>
  <c r="L96" i="7"/>
  <c r="L95" i="7"/>
  <c r="L94" i="7"/>
  <c r="L93" i="7"/>
  <c r="L92" i="7"/>
  <c r="L91" i="7"/>
  <c r="L90" i="7"/>
  <c r="L89" i="7"/>
  <c r="L88" i="7"/>
  <c r="L87" i="7"/>
  <c r="L86" i="7"/>
  <c r="L85" i="7"/>
  <c r="L84" i="7"/>
  <c r="L83" i="7"/>
  <c r="L82" i="7"/>
  <c r="L81" i="7"/>
  <c r="L80" i="7"/>
  <c r="L79" i="7"/>
  <c r="L78" i="7"/>
  <c r="L77" i="7"/>
  <c r="L76" i="7"/>
  <c r="L75" i="7"/>
  <c r="L74" i="7"/>
  <c r="L73" i="7"/>
  <c r="L72" i="7"/>
  <c r="L71" i="7"/>
  <c r="L70" i="7"/>
  <c r="L69" i="7"/>
  <c r="L68" i="7"/>
  <c r="L67" i="7"/>
  <c r="L66" i="7"/>
  <c r="L64" i="7"/>
  <c r="L63" i="7"/>
  <c r="L62" i="7"/>
  <c r="L60" i="7"/>
  <c r="L59" i="7"/>
  <c r="L58" i="7"/>
  <c r="L57" i="7"/>
  <c r="L56" i="7"/>
  <c r="L55" i="7"/>
  <c r="L54" i="7"/>
  <c r="L53" i="7"/>
  <c r="L52" i="7"/>
  <c r="L51" i="7"/>
  <c r="L50" i="7"/>
  <c r="L49" i="7"/>
  <c r="L48" i="7"/>
  <c r="L47" i="7"/>
  <c r="L46" i="7"/>
  <c r="L45" i="7"/>
  <c r="L44" i="7"/>
  <c r="L43" i="7"/>
  <c r="L42" i="7"/>
  <c r="L41" i="7"/>
  <c r="L40" i="7"/>
  <c r="L39" i="7"/>
  <c r="L38" i="7"/>
  <c r="L37" i="7"/>
  <c r="L32" i="7"/>
  <c r="L31" i="7"/>
  <c r="L30" i="7"/>
  <c r="L29" i="7"/>
  <c r="C10" i="6"/>
  <c r="H10" i="6"/>
  <c r="AX4" i="6" l="1"/>
  <c r="AR8" i="6"/>
  <c r="AT8" i="6" s="1"/>
  <c r="L4" i="6"/>
</calcChain>
</file>

<file path=xl/sharedStrings.xml><?xml version="1.0" encoding="utf-8"?>
<sst xmlns="http://schemas.openxmlformats.org/spreadsheetml/2006/main" count="4048" uniqueCount="107">
  <si>
    <t>Month</t>
  </si>
  <si>
    <t>Main Type</t>
  </si>
  <si>
    <t>Category</t>
  </si>
  <si>
    <t>Sub-category</t>
  </si>
  <si>
    <t>Amount</t>
  </si>
  <si>
    <t>Bill Due Date</t>
  </si>
  <si>
    <t>Status</t>
  </si>
  <si>
    <t>Jan</t>
  </si>
  <si>
    <t>Expenses</t>
  </si>
  <si>
    <t>Housing</t>
  </si>
  <si>
    <t>Cleaning</t>
  </si>
  <si>
    <t>Paid</t>
  </si>
  <si>
    <t>Gold</t>
  </si>
  <si>
    <t>Electric</t>
  </si>
  <si>
    <t>Late</t>
  </si>
  <si>
    <t>Feb</t>
  </si>
  <si>
    <t>Bonds</t>
  </si>
  <si>
    <t>Insurance</t>
  </si>
  <si>
    <t>Mar</t>
  </si>
  <si>
    <t>Stock</t>
  </si>
  <si>
    <t>Internet</t>
  </si>
  <si>
    <t>Apr</t>
  </si>
  <si>
    <t>Warehouse</t>
  </si>
  <si>
    <t>Water</t>
  </si>
  <si>
    <t>May</t>
  </si>
  <si>
    <t>Land</t>
  </si>
  <si>
    <t>Parking Fee</t>
  </si>
  <si>
    <t>Jun</t>
  </si>
  <si>
    <t>Rent</t>
  </si>
  <si>
    <t>Jul</t>
  </si>
  <si>
    <t>TV Subscription</t>
  </si>
  <si>
    <t>Sep</t>
  </si>
  <si>
    <t>Other</t>
  </si>
  <si>
    <t>Oct</t>
  </si>
  <si>
    <t>Personal</t>
  </si>
  <si>
    <t>School loans</t>
  </si>
  <si>
    <t>Nov</t>
  </si>
  <si>
    <t>Shopping</t>
  </si>
  <si>
    <t>Aug</t>
  </si>
  <si>
    <t>Outing</t>
  </si>
  <si>
    <t>Dec</t>
  </si>
  <si>
    <t>Transportation</t>
  </si>
  <si>
    <t>Gas</t>
  </si>
  <si>
    <t>Maintenance</t>
  </si>
  <si>
    <t>Parking</t>
  </si>
  <si>
    <t>Installment</t>
  </si>
  <si>
    <t>Registration</t>
  </si>
  <si>
    <t>Toll</t>
  </si>
  <si>
    <t>Income</t>
  </si>
  <si>
    <t>Main Income</t>
  </si>
  <si>
    <t>Salary</t>
  </si>
  <si>
    <t>My Shop</t>
  </si>
  <si>
    <t>Side Income</t>
  </si>
  <si>
    <t>E-commerce</t>
  </si>
  <si>
    <t>Google Adsecne</t>
  </si>
  <si>
    <t>Column1</t>
  </si>
  <si>
    <t>For my data, I used, text, and randbetween for the figures</t>
  </si>
  <si>
    <t>RandBetween</t>
  </si>
  <si>
    <t>Data Validation</t>
  </si>
  <si>
    <t>Shapes</t>
  </si>
  <si>
    <t>Conditional Formatting</t>
  </si>
  <si>
    <t>Cusomized Slicer</t>
  </si>
  <si>
    <t>Vehicle Insurance</t>
  </si>
  <si>
    <t xml:space="preserve"> </t>
  </si>
  <si>
    <t>Jan, 2023</t>
  </si>
  <si>
    <t>Feb, 2023</t>
  </si>
  <si>
    <t>Mar, 2023</t>
  </si>
  <si>
    <t>Apr, 2023</t>
  </si>
  <si>
    <t>May, 2023</t>
  </si>
  <si>
    <t>Jun, 2023</t>
  </si>
  <si>
    <t>Jul, 2023</t>
  </si>
  <si>
    <t>Sep, 2023</t>
  </si>
  <si>
    <t>Oct, 2023</t>
  </si>
  <si>
    <t>Nov, 2023</t>
  </si>
  <si>
    <t>Aug, 2023</t>
  </si>
  <si>
    <t>Dec, 2023</t>
  </si>
  <si>
    <t>For my available balance, I used a pivot table to calculate from the income and expese sheet</t>
  </si>
  <si>
    <t>Using the picvot table, I filtered the main type, added category to rows, and sum the amount in values.</t>
  </si>
  <si>
    <t>Row Labels</t>
  </si>
  <si>
    <t>Grand Total</t>
  </si>
  <si>
    <t>Sum of Amount</t>
  </si>
  <si>
    <t>Total Expenses</t>
  </si>
  <si>
    <t>Total Income</t>
  </si>
  <si>
    <r>
      <rPr>
        <sz val="14"/>
        <color rgb="FF002060"/>
        <rFont val="Abadi"/>
        <family val="2"/>
      </rPr>
      <t>Available</t>
    </r>
    <r>
      <rPr>
        <sz val="11"/>
        <color rgb="FF002060"/>
        <rFont val="Calibri"/>
        <family val="2"/>
        <scheme val="minor"/>
      </rPr>
      <t xml:space="preserve"> </t>
    </r>
    <r>
      <rPr>
        <sz val="14"/>
        <color rgb="FF002060"/>
        <rFont val="Abadi"/>
        <family val="2"/>
      </rPr>
      <t>Balance</t>
    </r>
  </si>
  <si>
    <t>To calculate the total balance, after my pivot table, I deducted the income from expenses</t>
  </si>
  <si>
    <r>
      <rPr>
        <sz val="14"/>
        <color rgb="FFF2617B"/>
        <rFont val="Abadi"/>
        <family val="2"/>
      </rPr>
      <t>Expenses by Month</t>
    </r>
    <r>
      <rPr>
        <sz val="11"/>
        <color rgb="FFF2617B"/>
        <rFont val="Calibri"/>
        <family val="2"/>
        <scheme val="minor"/>
      </rPr>
      <t xml:space="preserve"> </t>
    </r>
  </si>
  <si>
    <r>
      <rPr>
        <sz val="14"/>
        <color rgb="FF09C9C8"/>
        <rFont val="Abadi"/>
        <family val="2"/>
      </rPr>
      <t>Income by Month</t>
    </r>
    <r>
      <rPr>
        <sz val="11"/>
        <color rgb="FF09C9C8"/>
        <rFont val="Calibri"/>
        <family val="2"/>
        <scheme val="minor"/>
      </rPr>
      <t xml:space="preserve"> </t>
    </r>
  </si>
  <si>
    <t xml:space="preserve">Working on this project, I had to learn a lot! I discovered a bit of the Excel power. Learnt how to customize slicers, </t>
  </si>
  <si>
    <t>Icons</t>
  </si>
  <si>
    <t>Charts</t>
  </si>
  <si>
    <t xml:space="preserve">This project, just call me best in grouping and setting to "do not move with cell" </t>
  </si>
  <si>
    <t>I cried, cre, crode!!!</t>
  </si>
  <si>
    <t>Column Labels</t>
  </si>
  <si>
    <r>
      <t xml:space="preserve">Max </t>
    </r>
    <r>
      <rPr>
        <sz val="14"/>
        <color rgb="FF09C9C8"/>
        <rFont val="Abadi"/>
        <family val="2"/>
      </rPr>
      <t>Income</t>
    </r>
  </si>
  <si>
    <r>
      <t xml:space="preserve">Max </t>
    </r>
    <r>
      <rPr>
        <sz val="14"/>
        <color rgb="FFF2617B"/>
        <rFont val="Abadi"/>
        <family val="2"/>
      </rPr>
      <t>Expenses</t>
    </r>
  </si>
  <si>
    <t>Count of Status</t>
  </si>
  <si>
    <t>Income Goal</t>
  </si>
  <si>
    <t>Slicer Selection</t>
  </si>
  <si>
    <t>vlookup</t>
  </si>
  <si>
    <t>if</t>
  </si>
  <si>
    <t>concatenate</t>
  </si>
  <si>
    <t>Pivot table</t>
  </si>
  <si>
    <t>Refresh all</t>
  </si>
  <si>
    <t>Links</t>
  </si>
  <si>
    <t>Report connection</t>
  </si>
  <si>
    <t>Percentage</t>
  </si>
  <si>
    <t>TOTAL NET WORTH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</si>
</sst>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quot;$&quot;#,##0"/>
    <numFmt numFmtId="165" formatCode="#,##0,&quot;K&quot;"/>
  </numFmts>
  <fonts count="40" x14ac:knownFonts="1">
    <font>
      <sz val="11"/>
      <color theme="1"/>
      <name val="Calibri"/>
      <family val="2"/>
      <scheme val="minor"/>
    </font>
    <font>
      <sz val="11"/>
      <color theme="0"/>
      <name val="Calibri"/>
      <family val="2"/>
      <scheme val="minor"/>
    </font>
    <font>
      <sz val="12"/>
      <color theme="1"/>
      <name val="Calibri"/>
      <family val="2"/>
      <scheme val="minor"/>
    </font>
    <font>
      <sz val="14"/>
      <color theme="1"/>
      <name val="Abadi"/>
      <family val="2"/>
    </font>
    <font>
      <b/>
      <sz val="14"/>
      <color rgb="FF00B050"/>
      <name val="Abadi"/>
      <family val="2"/>
    </font>
    <font>
      <sz val="12"/>
      <color theme="1"/>
      <name val="Abadi"/>
      <family val="2"/>
    </font>
    <font>
      <sz val="14"/>
      <color rgb="FF003C4F"/>
      <name val="Abadi"/>
      <family val="2"/>
    </font>
    <font>
      <sz val="12"/>
      <color rgb="FF003C4F"/>
      <name val="Abadi"/>
      <family val="2"/>
    </font>
    <font>
      <sz val="14"/>
      <color theme="0"/>
      <name val="Abadi"/>
      <family val="2"/>
    </font>
    <font>
      <b/>
      <sz val="14"/>
      <color rgb="FFF2617B"/>
      <name val="Abadi"/>
      <family val="2"/>
    </font>
    <font>
      <b/>
      <sz val="14"/>
      <color rgb="FF09C9C8"/>
      <name val="Abadi"/>
      <family val="2"/>
    </font>
    <font>
      <sz val="14"/>
      <color rgb="FF211D25"/>
      <name val="Abadi"/>
      <family val="2"/>
    </font>
    <font>
      <b/>
      <sz val="14"/>
      <color rgb="FF003C4F"/>
      <name val="Abadi"/>
      <family val="2"/>
    </font>
    <font>
      <b/>
      <sz val="14"/>
      <color rgb="FFC00000"/>
      <name val="Abadi"/>
      <family val="2"/>
    </font>
    <font>
      <sz val="11"/>
      <color theme="1"/>
      <name val="Abadi"/>
      <family val="2"/>
    </font>
    <font>
      <b/>
      <sz val="14"/>
      <color theme="0"/>
      <name val="Abadi"/>
      <family val="2"/>
    </font>
    <font>
      <b/>
      <sz val="14"/>
      <color rgb="FF211D25"/>
      <name val="Abadi"/>
      <family val="2"/>
    </font>
    <font>
      <sz val="11"/>
      <color theme="0" tint="-0.499984740745262"/>
      <name val="Calibri"/>
      <family val="2"/>
      <scheme val="minor"/>
    </font>
    <font>
      <b/>
      <sz val="14"/>
      <color theme="0" tint="-0.499984740745262"/>
      <name val="Abadi"/>
      <family val="2"/>
    </font>
    <font>
      <sz val="14"/>
      <color theme="0" tint="-0.499984740745262"/>
      <name val="Abadi"/>
      <family val="2"/>
    </font>
    <font>
      <sz val="14"/>
      <color theme="0" tint="-0.34998626667073579"/>
      <name val="Abadi"/>
      <family val="2"/>
    </font>
    <font>
      <sz val="16"/>
      <color rgb="FFF04465"/>
      <name val="Abadi"/>
      <family val="2"/>
    </font>
    <font>
      <sz val="14"/>
      <color rgb="FFF04465"/>
      <name val="Abadi"/>
      <family val="2"/>
    </font>
    <font>
      <sz val="14"/>
      <color rgb="FF002060"/>
      <name val="Abadi"/>
      <family val="2"/>
    </font>
    <font>
      <sz val="12"/>
      <color rgb="FF002060"/>
      <name val="Abadi"/>
      <family val="2"/>
    </font>
    <font>
      <sz val="16"/>
      <color rgb="FF09C9C8"/>
      <name val="Abadi"/>
      <family val="2"/>
    </font>
    <font>
      <sz val="12"/>
      <color rgb="FF002060"/>
      <name val="Calibri"/>
      <family val="2"/>
      <scheme val="minor"/>
    </font>
    <font>
      <sz val="11"/>
      <color rgb="FF002060"/>
      <name val="Calibri"/>
      <family val="2"/>
      <scheme val="minor"/>
    </font>
    <font>
      <sz val="16"/>
      <color theme="5"/>
      <name val="Abadi"/>
      <family val="2"/>
    </font>
    <font>
      <sz val="14"/>
      <color rgb="FFF2617B"/>
      <name val="Abadi"/>
      <family val="2"/>
    </font>
    <font>
      <sz val="11"/>
      <color rgb="FFF2617B"/>
      <name val="Calibri"/>
      <family val="2"/>
      <scheme val="minor"/>
    </font>
    <font>
      <sz val="14"/>
      <color rgb="FF09C9C8"/>
      <name val="Abadi"/>
      <family val="2"/>
    </font>
    <font>
      <sz val="11"/>
      <color rgb="FF09C9C8"/>
      <name val="Calibri"/>
      <family val="2"/>
      <scheme val="minor"/>
    </font>
    <font>
      <b/>
      <sz val="14"/>
      <color theme="1"/>
      <name val="Abadi"/>
      <family val="2"/>
    </font>
    <font>
      <sz val="11"/>
      <color theme="1"/>
      <name val="Calibri"/>
      <family val="2"/>
      <scheme val="minor"/>
    </font>
    <font>
      <sz val="11"/>
      <color rgb="FFFF0000"/>
      <name val="Calibri"/>
      <family val="2"/>
      <scheme val="minor"/>
    </font>
    <font>
      <sz val="16"/>
      <color theme="1"/>
      <name val="Abadi"/>
      <family val="2"/>
    </font>
    <font>
      <sz val="16"/>
      <color rgb="FF003C4F"/>
      <name val="Abadi"/>
      <family val="2"/>
    </font>
    <font>
      <sz val="16"/>
      <color rgb="FFCC8409"/>
      <name val="Abadi"/>
      <family val="2"/>
    </font>
    <font>
      <sz val="18"/>
      <color theme="9" tint="0.39997558519241921"/>
      <name val="Abadi"/>
      <family val="2"/>
    </font>
  </fonts>
  <fills count="5">
    <fill>
      <patternFill patternType="none"/>
    </fill>
    <fill>
      <patternFill patternType="gray125"/>
    </fill>
    <fill>
      <patternFill patternType="solid">
        <fgColor rgb="FFF9F9F9"/>
        <bgColor indexed="64"/>
      </patternFill>
    </fill>
    <fill>
      <patternFill patternType="solid">
        <fgColor theme="0"/>
        <bgColor indexed="64"/>
      </patternFill>
    </fill>
    <fill>
      <patternFill patternType="solid">
        <fgColor rgb="FF7F778A"/>
        <bgColor indexed="64"/>
      </patternFill>
    </fill>
  </fills>
  <borders count="3">
    <border>
      <left/>
      <right/>
      <top/>
      <bottom/>
      <diagonal/>
    </border>
    <border>
      <left/>
      <right/>
      <top/>
      <bottom style="thin">
        <color indexed="64"/>
      </bottom>
      <diagonal/>
    </border>
    <border>
      <left/>
      <right style="thin">
        <color indexed="64"/>
      </right>
      <top/>
      <bottom/>
      <diagonal/>
    </border>
  </borders>
  <cellStyleXfs count="3">
    <xf numFmtId="0" fontId="0" fillId="0" borderId="0"/>
    <xf numFmtId="43" fontId="34" fillId="0" borderId="0" applyFont="0" applyFill="0" applyBorder="0" applyAlignment="0" applyProtection="0"/>
    <xf numFmtId="9" fontId="34" fillId="0" borderId="0" applyFont="0" applyFill="0" applyBorder="0" applyAlignment="0" applyProtection="0"/>
  </cellStyleXfs>
  <cellXfs count="98">
    <xf numFmtId="0" fontId="0" fillId="0" borderId="0" xfId="0"/>
    <xf numFmtId="0" fontId="0" fillId="2" borderId="0" xfId="0" applyFill="1"/>
    <xf numFmtId="0" fontId="1" fillId="2" borderId="0" xfId="0" applyFont="1" applyFill="1"/>
    <xf numFmtId="15" fontId="3" fillId="2" borderId="0" xfId="0" applyNumberFormat="1" applyFont="1" applyFill="1" applyAlignment="1">
      <alignment horizontal="center" vertical="center" wrapText="1"/>
    </xf>
    <xf numFmtId="0" fontId="3" fillId="2" borderId="0" xfId="0" applyFont="1" applyFill="1" applyAlignment="1">
      <alignment horizontal="center" vertical="center" wrapText="1"/>
    </xf>
    <xf numFmtId="0" fontId="6" fillId="2" borderId="0" xfId="0" applyFont="1" applyFill="1" applyAlignment="1">
      <alignment horizontal="center" vertical="center" wrapText="1"/>
    </xf>
    <xf numFmtId="0" fontId="6" fillId="2" borderId="0" xfId="0" applyFont="1" applyFill="1"/>
    <xf numFmtId="49" fontId="0" fillId="0" borderId="0" xfId="0" applyNumberFormat="1"/>
    <xf numFmtId="164" fontId="0" fillId="0" borderId="0" xfId="0" applyNumberFormat="1"/>
    <xf numFmtId="49" fontId="12" fillId="0" borderId="0" xfId="0" applyNumberFormat="1" applyFont="1" applyAlignment="1">
      <alignment horizontal="center" vertical="center" wrapText="1"/>
    </xf>
    <xf numFmtId="49" fontId="12" fillId="0" borderId="0" xfId="0" applyNumberFormat="1" applyFont="1" applyAlignment="1">
      <alignment horizontal="left" vertical="center" wrapText="1"/>
    </xf>
    <xf numFmtId="164" fontId="12" fillId="0" borderId="0" xfId="0" applyNumberFormat="1" applyFont="1" applyAlignment="1">
      <alignment horizontal="center" vertical="center" wrapText="1"/>
    </xf>
    <xf numFmtId="0" fontId="12" fillId="0" borderId="0" xfId="0" applyFont="1" applyAlignment="1">
      <alignment horizontal="center" vertical="center" wrapText="1"/>
    </xf>
    <xf numFmtId="0" fontId="14" fillId="2" borderId="0" xfId="0" applyFont="1" applyFill="1"/>
    <xf numFmtId="0" fontId="3" fillId="2" borderId="0" xfId="0" applyFont="1" applyFill="1"/>
    <xf numFmtId="49" fontId="3" fillId="2" borderId="0" xfId="0" applyNumberFormat="1" applyFont="1" applyFill="1" applyAlignment="1">
      <alignment horizontal="center" vertical="center" wrapText="1"/>
    </xf>
    <xf numFmtId="49" fontId="3" fillId="2" borderId="0" xfId="0" applyNumberFormat="1" applyFont="1" applyFill="1" applyAlignment="1">
      <alignment horizontal="left" vertical="center" wrapText="1"/>
    </xf>
    <xf numFmtId="164" fontId="13"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5" fillId="2" borderId="0" xfId="0" applyFont="1" applyFill="1" applyAlignment="1">
      <alignment vertical="center" wrapText="1"/>
    </xf>
    <xf numFmtId="49" fontId="3" fillId="2" borderId="0" xfId="0" applyNumberFormat="1" applyFont="1" applyFill="1" applyAlignment="1">
      <alignment vertical="center" wrapText="1"/>
    </xf>
    <xf numFmtId="0" fontId="6" fillId="2" borderId="0" xfId="0" applyFont="1" applyFill="1" applyAlignment="1">
      <alignment horizontal="left"/>
    </xf>
    <xf numFmtId="49" fontId="6" fillId="2" borderId="0" xfId="0" applyNumberFormat="1" applyFont="1" applyFill="1" applyAlignment="1">
      <alignment horizontal="left" vertical="center" wrapText="1"/>
    </xf>
    <xf numFmtId="15" fontId="6" fillId="2" borderId="0" xfId="0" applyNumberFormat="1" applyFont="1" applyFill="1" applyAlignment="1">
      <alignment horizontal="center" vertical="center" wrapText="1"/>
    </xf>
    <xf numFmtId="0" fontId="6" fillId="2" borderId="0" xfId="0" applyFont="1" applyFill="1" applyAlignment="1">
      <alignment vertical="center" wrapText="1"/>
    </xf>
    <xf numFmtId="49" fontId="15" fillId="0" borderId="0" xfId="0" applyNumberFormat="1" applyFont="1" applyAlignment="1">
      <alignment horizontal="center" vertical="center" wrapText="1"/>
    </xf>
    <xf numFmtId="49" fontId="15" fillId="0" borderId="0" xfId="0" applyNumberFormat="1" applyFont="1" applyAlignment="1">
      <alignment horizontal="left" vertical="center" wrapText="1"/>
    </xf>
    <xf numFmtId="49" fontId="8" fillId="2" borderId="0" xfId="0" applyNumberFormat="1" applyFont="1" applyFill="1" applyAlignment="1">
      <alignment horizontal="center" vertical="center" wrapText="1"/>
    </xf>
    <xf numFmtId="49" fontId="8" fillId="2" borderId="0" xfId="0" applyNumberFormat="1" applyFont="1" applyFill="1" applyAlignment="1">
      <alignment horizontal="left" vertical="center" wrapText="1"/>
    </xf>
    <xf numFmtId="164" fontId="9" fillId="2" borderId="0" xfId="0" applyNumberFormat="1" applyFont="1" applyFill="1" applyAlignment="1">
      <alignment horizontal="center" vertical="center" wrapText="1"/>
    </xf>
    <xf numFmtId="164" fontId="10" fillId="2" borderId="0" xfId="0" applyNumberFormat="1" applyFont="1" applyFill="1" applyAlignment="1">
      <alignment horizontal="center" vertical="center" wrapText="1"/>
    </xf>
    <xf numFmtId="49" fontId="6" fillId="2" borderId="0" xfId="0" applyNumberFormat="1" applyFont="1" applyFill="1" applyAlignment="1">
      <alignment horizontal="center" vertical="center" wrapText="1"/>
    </xf>
    <xf numFmtId="49" fontId="7" fillId="2" borderId="0" xfId="0" applyNumberFormat="1" applyFont="1" applyFill="1" applyAlignment="1">
      <alignment vertical="center" wrapText="1"/>
    </xf>
    <xf numFmtId="0" fontId="0" fillId="4" borderId="0" xfId="0" applyFill="1"/>
    <xf numFmtId="0" fontId="1" fillId="4" borderId="0" xfId="0" applyFont="1" applyFill="1"/>
    <xf numFmtId="0" fontId="6" fillId="4" borderId="0" xfId="0" applyFont="1" applyFill="1" applyAlignment="1">
      <alignment horizontal="left"/>
    </xf>
    <xf numFmtId="0" fontId="6" fillId="4" borderId="0" xfId="0" applyFont="1" applyFill="1"/>
    <xf numFmtId="49" fontId="11" fillId="2" borderId="0" xfId="0" applyNumberFormat="1" applyFont="1" applyFill="1" applyAlignment="1">
      <alignment horizontal="center" vertical="center" wrapText="1"/>
    </xf>
    <xf numFmtId="49" fontId="11" fillId="2" borderId="0" xfId="0" applyNumberFormat="1" applyFont="1" applyFill="1" applyAlignment="1">
      <alignment horizontal="left" vertical="center" wrapText="1"/>
    </xf>
    <xf numFmtId="164" fontId="16" fillId="2" borderId="0" xfId="0" applyNumberFormat="1" applyFont="1" applyFill="1" applyAlignment="1">
      <alignment horizontal="center" vertical="center" wrapText="1"/>
    </xf>
    <xf numFmtId="15" fontId="11" fillId="2" borderId="0" xfId="0" applyNumberFormat="1" applyFont="1" applyFill="1" applyAlignment="1">
      <alignment horizontal="center" vertical="center" wrapText="1"/>
    </xf>
    <xf numFmtId="0" fontId="11" fillId="2" borderId="0" xfId="0" applyFont="1" applyFill="1" applyAlignment="1">
      <alignment horizontal="center" vertical="center" wrapText="1"/>
    </xf>
    <xf numFmtId="0" fontId="11" fillId="2" borderId="0" xfId="0" applyFont="1" applyFill="1" applyAlignment="1">
      <alignment vertical="center" wrapText="1"/>
    </xf>
    <xf numFmtId="49" fontId="11" fillId="2" borderId="0" xfId="0" applyNumberFormat="1" applyFont="1" applyFill="1" applyAlignment="1">
      <alignment vertical="center" wrapText="1"/>
    </xf>
    <xf numFmtId="49" fontId="16" fillId="2" borderId="0" xfId="0" applyNumberFormat="1" applyFont="1" applyFill="1" applyAlignment="1">
      <alignment horizontal="center" vertical="center" wrapText="1"/>
    </xf>
    <xf numFmtId="164" fontId="11" fillId="2" borderId="0" xfId="0" applyNumberFormat="1" applyFont="1" applyFill="1" applyAlignment="1">
      <alignment vertical="center" wrapText="1"/>
    </xf>
    <xf numFmtId="164" fontId="16" fillId="2" borderId="0" xfId="0" applyNumberFormat="1" applyFont="1" applyFill="1" applyAlignment="1">
      <alignment horizontal="left" vertical="center" wrapText="1"/>
    </xf>
    <xf numFmtId="0" fontId="1" fillId="2" borderId="0" xfId="0" applyFont="1" applyFill="1" applyAlignment="1">
      <alignment horizontal="left" vertical="center"/>
    </xf>
    <xf numFmtId="0" fontId="1" fillId="4" borderId="0" xfId="0" applyFont="1" applyFill="1" applyAlignment="1">
      <alignment horizontal="left" vertical="center"/>
    </xf>
    <xf numFmtId="0" fontId="17" fillId="2" borderId="0" xfId="0" applyFont="1" applyFill="1"/>
    <xf numFmtId="49" fontId="18" fillId="0" borderId="0" xfId="0" applyNumberFormat="1" applyFont="1" applyAlignment="1">
      <alignment horizontal="center" vertical="center" wrapText="1"/>
    </xf>
    <xf numFmtId="49" fontId="19" fillId="2" borderId="0" xfId="0" applyNumberFormat="1" applyFont="1" applyFill="1" applyAlignment="1">
      <alignment horizontal="center" vertical="center" wrapText="1"/>
    </xf>
    <xf numFmtId="49" fontId="18" fillId="2" borderId="0" xfId="0" applyNumberFormat="1" applyFont="1" applyFill="1" applyAlignment="1">
      <alignment horizontal="center" vertical="center" wrapText="1"/>
    </xf>
    <xf numFmtId="0" fontId="17" fillId="4" borderId="0" xfId="0" applyFont="1" applyFill="1"/>
    <xf numFmtId="49" fontId="20" fillId="2" borderId="0" xfId="0" applyNumberFormat="1" applyFont="1" applyFill="1" applyAlignment="1">
      <alignment horizontal="left" vertical="center" wrapText="1"/>
    </xf>
    <xf numFmtId="164" fontId="16" fillId="2" borderId="0" xfId="0" applyNumberFormat="1" applyFont="1" applyFill="1" applyAlignment="1">
      <alignment vertical="center" wrapText="1"/>
    </xf>
    <xf numFmtId="0" fontId="0" fillId="0" borderId="0" xfId="0" pivotButton="1"/>
    <xf numFmtId="0" fontId="0" fillId="0" borderId="0" xfId="0" applyAlignment="1">
      <alignment horizontal="left"/>
    </xf>
    <xf numFmtId="164" fontId="21" fillId="0" borderId="0" xfId="0" applyNumberFormat="1" applyFont="1"/>
    <xf numFmtId="49" fontId="0" fillId="0" borderId="0" xfId="0" applyNumberFormat="1" applyAlignment="1">
      <alignment horizontal="center" vertical="center"/>
    </xf>
    <xf numFmtId="164" fontId="21" fillId="0" borderId="0" xfId="0" applyNumberFormat="1" applyFont="1" applyAlignment="1">
      <alignment horizontal="center" vertical="center"/>
    </xf>
    <xf numFmtId="0" fontId="0" fillId="0" borderId="0" xfId="0" applyAlignment="1">
      <alignment horizontal="center" vertical="center"/>
    </xf>
    <xf numFmtId="164" fontId="22" fillId="0" borderId="0" xfId="0" applyNumberFormat="1" applyFont="1"/>
    <xf numFmtId="164" fontId="5" fillId="0" borderId="0" xfId="0" applyNumberFormat="1" applyFont="1"/>
    <xf numFmtId="164" fontId="2" fillId="0" borderId="0" xfId="0" applyNumberFormat="1" applyFont="1" applyAlignment="1">
      <alignment horizontal="right" vertical="center"/>
    </xf>
    <xf numFmtId="164" fontId="7" fillId="0" borderId="0" xfId="0" applyNumberFormat="1" applyFont="1"/>
    <xf numFmtId="164" fontId="7" fillId="0" borderId="1" xfId="0" applyNumberFormat="1" applyFont="1" applyBorder="1"/>
    <xf numFmtId="164" fontId="6" fillId="0" borderId="0" xfId="0" applyNumberFormat="1" applyFont="1" applyAlignment="1">
      <alignment horizontal="right" vertical="center"/>
    </xf>
    <xf numFmtId="164" fontId="24" fillId="0" borderId="0" xfId="0" applyNumberFormat="1" applyFont="1" applyAlignment="1">
      <alignment horizontal="right" vertical="center"/>
    </xf>
    <xf numFmtId="164" fontId="24" fillId="0" borderId="1" xfId="0" applyNumberFormat="1" applyFont="1" applyBorder="1" applyAlignment="1">
      <alignment horizontal="right" vertical="center"/>
    </xf>
    <xf numFmtId="0" fontId="25" fillId="0" borderId="0" xfId="0" applyFont="1" applyAlignment="1">
      <alignment horizontal="center" vertical="center"/>
    </xf>
    <xf numFmtId="0" fontId="24" fillId="0" borderId="0" xfId="0" applyFont="1"/>
    <xf numFmtId="0" fontId="26" fillId="0" borderId="0" xfId="0" applyFont="1"/>
    <xf numFmtId="164" fontId="25" fillId="0" borderId="0" xfId="0" applyNumberFormat="1" applyFont="1" applyAlignment="1">
      <alignment horizontal="right" vertical="center"/>
    </xf>
    <xf numFmtId="0" fontId="27" fillId="0" borderId="0" xfId="0" applyFont="1"/>
    <xf numFmtId="0" fontId="0" fillId="0" borderId="2" xfId="0" applyBorder="1"/>
    <xf numFmtId="0" fontId="0" fillId="0" borderId="2" xfId="0" applyBorder="1" applyAlignment="1">
      <alignment horizontal="center" vertical="center"/>
    </xf>
    <xf numFmtId="164" fontId="0" fillId="0" borderId="0" xfId="0" applyNumberFormat="1" applyAlignment="1">
      <alignment horizontal="center" vertical="center"/>
    </xf>
    <xf numFmtId="0" fontId="0" fillId="3" borderId="2" xfId="0" applyFill="1" applyBorder="1"/>
    <xf numFmtId="3" fontId="28" fillId="0" borderId="0" xfId="0" applyNumberFormat="1" applyFont="1" applyAlignment="1">
      <alignment horizontal="center"/>
    </xf>
    <xf numFmtId="0" fontId="30" fillId="0" borderId="0" xfId="0" applyFont="1"/>
    <xf numFmtId="0" fontId="32" fillId="0" borderId="0" xfId="0" applyFont="1"/>
    <xf numFmtId="0" fontId="3" fillId="0" borderId="0" xfId="0" applyFont="1"/>
    <xf numFmtId="164" fontId="33" fillId="0" borderId="0" xfId="0" applyNumberFormat="1" applyFont="1"/>
    <xf numFmtId="0" fontId="29" fillId="0" borderId="0" xfId="0" applyFont="1"/>
    <xf numFmtId="0" fontId="5" fillId="0" borderId="0" xfId="0" applyFont="1" applyAlignment="1">
      <alignment horizontal="center" vertical="center"/>
    </xf>
    <xf numFmtId="0" fontId="6" fillId="0" borderId="0" xfId="0" applyFont="1"/>
    <xf numFmtId="0" fontId="36" fillId="0" borderId="0" xfId="0" applyFont="1"/>
    <xf numFmtId="0" fontId="36" fillId="0" borderId="0" xfId="0" applyFont="1" applyAlignment="1">
      <alignment horizontal="center" vertical="center"/>
    </xf>
    <xf numFmtId="0" fontId="37" fillId="0" borderId="0" xfId="0" applyFont="1"/>
    <xf numFmtId="164" fontId="25" fillId="0" borderId="0" xfId="0" applyNumberFormat="1" applyFont="1" applyAlignment="1">
      <alignment horizontal="left"/>
    </xf>
    <xf numFmtId="0" fontId="38" fillId="0" borderId="0" xfId="0" applyFont="1"/>
    <xf numFmtId="9" fontId="29" fillId="0" borderId="0" xfId="2" applyFont="1"/>
    <xf numFmtId="9" fontId="29" fillId="0" borderId="0" xfId="0" applyNumberFormat="1" applyFont="1"/>
    <xf numFmtId="164" fontId="37" fillId="0" borderId="0" xfId="1" applyNumberFormat="1" applyFont="1"/>
    <xf numFmtId="165" fontId="39" fillId="0" borderId="0" xfId="0" applyNumberFormat="1" applyFont="1" applyAlignment="1">
      <alignment horizontal="left" vertical="center"/>
    </xf>
    <xf numFmtId="0" fontId="0" fillId="0" borderId="0" xfId="0" applyNumberFormat="1"/>
    <xf numFmtId="0" fontId="35" fillId="0" borderId="0" xfId="0" applyNumberFormat="1" applyFont="1"/>
  </cellXfs>
  <cellStyles count="3">
    <cellStyle name="Comma" xfId="1" builtinId="3"/>
    <cellStyle name="Normal" xfId="0" builtinId="0"/>
    <cellStyle name="Percent" xfId="2" builtinId="5"/>
  </cellStyles>
  <dxfs count="52">
    <dxf>
      <font>
        <color rgb="FFFF0000"/>
      </font>
    </dxf>
    <dxf>
      <font>
        <color rgb="FFFF0000"/>
      </font>
    </dxf>
    <dxf>
      <font>
        <color rgb="FFFF0000"/>
      </font>
    </dxf>
    <dxf>
      <font>
        <color rgb="FFFF0000"/>
      </font>
    </dxf>
    <dxf>
      <font>
        <color rgb="FFFF0000"/>
      </font>
    </dxf>
    <dxf>
      <font>
        <color rgb="FFFF0000"/>
      </font>
    </dxf>
    <dxf>
      <font>
        <b val="0"/>
        <i val="0"/>
        <strike val="0"/>
        <condense val="0"/>
        <extend val="0"/>
        <outline val="0"/>
        <shadow val="0"/>
        <u val="none"/>
        <vertAlign val="baseline"/>
        <sz val="14"/>
        <color rgb="FF003C4F"/>
        <name val="Abadi"/>
        <family val="2"/>
        <scheme val="none"/>
      </font>
      <numFmt numFmtId="30" formatCode="@"/>
      <fill>
        <patternFill patternType="solid">
          <fgColor indexed="64"/>
          <bgColor rgb="FFF9F9F9"/>
        </patternFill>
      </fill>
      <alignment horizontal="center" vertical="center" textRotation="0" wrapText="1" indent="0" justifyLastLine="0" shrinkToFit="0" readingOrder="0"/>
    </dxf>
    <dxf>
      <font>
        <b val="0"/>
        <i val="0"/>
        <strike val="0"/>
        <condense val="0"/>
        <extend val="0"/>
        <outline val="0"/>
        <shadow val="0"/>
        <u val="none"/>
        <vertAlign val="baseline"/>
        <sz val="14"/>
        <color rgb="FF003C4F"/>
        <name val="Abadi"/>
        <family val="2"/>
        <scheme val="none"/>
      </font>
      <fill>
        <patternFill patternType="solid">
          <fgColor indexed="64"/>
          <bgColor rgb="FFF9F9F9"/>
        </patternFill>
      </fill>
      <alignment horizontal="center" vertical="center" textRotation="0" wrapText="1" indent="0" justifyLastLine="0" shrinkToFit="0" readingOrder="0"/>
    </dxf>
    <dxf>
      <font>
        <b/>
        <i val="0"/>
        <strike val="0"/>
        <condense val="0"/>
        <extend val="0"/>
        <outline val="0"/>
        <shadow val="0"/>
        <u val="none"/>
        <vertAlign val="baseline"/>
        <sz val="14"/>
        <color rgb="FF00B050"/>
        <name val="Abadi"/>
        <family val="2"/>
        <scheme val="none"/>
      </font>
      <numFmt numFmtId="164" formatCode="&quot;$&quot;#,##0"/>
      <fill>
        <patternFill patternType="solid">
          <fgColor indexed="64"/>
          <bgColor rgb="FFF9F9F9"/>
        </patternFill>
      </fill>
      <alignment horizontal="center" vertical="center" textRotation="0" wrapText="1" indent="0" justifyLastLine="0" shrinkToFit="0" readingOrder="0"/>
    </dxf>
    <dxf>
      <font>
        <b val="0"/>
        <i val="0"/>
        <strike val="0"/>
        <condense val="0"/>
        <extend val="0"/>
        <outline val="0"/>
        <shadow val="0"/>
        <u val="none"/>
        <vertAlign val="baseline"/>
        <sz val="14"/>
        <color rgb="FF003C4F"/>
        <name val="Abadi"/>
        <family val="2"/>
        <scheme val="none"/>
      </font>
      <numFmt numFmtId="30" formatCode="@"/>
      <fill>
        <patternFill patternType="solid">
          <fgColor indexed="64"/>
          <bgColor rgb="FFF9F9F9"/>
        </patternFill>
      </fill>
      <alignment horizontal="left" vertical="center" textRotation="0" wrapText="1" indent="0" justifyLastLine="0" shrinkToFit="0" readingOrder="0"/>
    </dxf>
    <dxf>
      <font>
        <b val="0"/>
        <i val="0"/>
        <strike val="0"/>
        <condense val="0"/>
        <extend val="0"/>
        <outline val="0"/>
        <shadow val="0"/>
        <u val="none"/>
        <vertAlign val="baseline"/>
        <sz val="14"/>
        <color theme="0"/>
        <name val="Abadi"/>
        <family val="2"/>
        <scheme val="none"/>
      </font>
      <numFmt numFmtId="30" formatCode="@"/>
      <fill>
        <patternFill patternType="solid">
          <fgColor indexed="64"/>
          <bgColor rgb="FFF9F9F9"/>
        </patternFill>
      </fill>
      <alignment horizontal="left" vertical="center" textRotation="0" wrapText="1" indent="0" justifyLastLine="0" shrinkToFit="0" readingOrder="0"/>
    </dxf>
    <dxf>
      <font>
        <b val="0"/>
        <i val="0"/>
        <strike val="0"/>
        <condense val="0"/>
        <extend val="0"/>
        <outline val="0"/>
        <shadow val="0"/>
        <u val="none"/>
        <vertAlign val="baseline"/>
        <sz val="14"/>
        <color theme="0"/>
        <name val="Abadi"/>
        <family val="2"/>
        <scheme val="none"/>
      </font>
      <numFmt numFmtId="30" formatCode="@"/>
      <fill>
        <patternFill patternType="solid">
          <fgColor indexed="64"/>
          <bgColor rgb="FFF9F9F9"/>
        </patternFill>
      </fill>
      <alignment horizontal="left" vertical="center" textRotation="0" wrapText="1" indent="0" justifyLastLine="0" shrinkToFit="0" readingOrder="0"/>
    </dxf>
    <dxf>
      <font>
        <b val="0"/>
        <i val="0"/>
        <strike val="0"/>
        <condense val="0"/>
        <extend val="0"/>
        <outline val="0"/>
        <shadow val="0"/>
        <u val="none"/>
        <vertAlign val="baseline"/>
        <sz val="14"/>
        <color theme="0" tint="-0.499984740745262"/>
        <name val="Abadi"/>
        <family val="2"/>
        <scheme val="none"/>
      </font>
      <numFmt numFmtId="30" formatCode="@"/>
      <fill>
        <patternFill patternType="solid">
          <fgColor indexed="64"/>
          <bgColor rgb="FFF9F9F9"/>
        </patternFill>
      </fill>
      <alignment horizontal="center" vertical="center" textRotation="0" wrapText="1" indent="0" justifyLastLine="0" shrinkToFit="0" readingOrder="0"/>
    </dxf>
    <dxf>
      <font>
        <strike val="0"/>
        <outline val="0"/>
        <shadow val="0"/>
        <u val="none"/>
        <vertAlign val="baseline"/>
        <name val="Abadi"/>
        <family val="2"/>
        <scheme val="none"/>
      </font>
      <fill>
        <patternFill patternType="solid">
          <fgColor rgb="FF000000"/>
          <bgColor rgb="FFF9F9F9"/>
        </patternFill>
      </fill>
    </dxf>
    <dxf>
      <font>
        <strike val="0"/>
        <outline val="0"/>
        <shadow val="0"/>
        <u val="none"/>
        <vertAlign val="baseline"/>
        <name val="Abadi"/>
        <family val="2"/>
        <scheme val="none"/>
      </font>
    </dxf>
    <dxf>
      <font>
        <b val="0"/>
        <i val="0"/>
        <color rgb="FFCC8409"/>
      </font>
    </dxf>
    <dxf>
      <font>
        <b val="0"/>
        <i val="0"/>
        <strike val="0"/>
        <condense val="0"/>
        <extend val="0"/>
        <outline val="0"/>
        <shadow val="0"/>
        <u val="none"/>
        <vertAlign val="baseline"/>
        <sz val="14"/>
        <color rgb="FF003C4F"/>
        <name val="Abadi"/>
        <family val="2"/>
        <scheme val="none"/>
      </font>
      <fill>
        <patternFill patternType="solid">
          <fgColor indexed="64"/>
          <bgColor rgb="FFF9F9F9"/>
        </patternFill>
      </fill>
      <alignment horizontal="center" vertical="center" textRotation="0" wrapText="1" indent="0" justifyLastLine="0" shrinkToFit="0" readingOrder="0"/>
    </dxf>
    <dxf>
      <font>
        <b/>
        <i val="0"/>
        <strike val="0"/>
        <condense val="0"/>
        <extend val="0"/>
        <outline val="0"/>
        <shadow val="0"/>
        <u val="none"/>
        <vertAlign val="baseline"/>
        <sz val="14"/>
        <color rgb="FF00B050"/>
        <name val="Abadi"/>
        <family val="2"/>
        <scheme val="none"/>
      </font>
      <numFmt numFmtId="164" formatCode="&quot;$&quot;#,##0"/>
      <fill>
        <patternFill patternType="solid">
          <fgColor indexed="64"/>
          <bgColor rgb="FFF9F9F9"/>
        </patternFill>
      </fill>
      <alignment horizontal="center" vertical="center" textRotation="0" wrapText="1" indent="0" justifyLastLine="0" shrinkToFit="0" readingOrder="0"/>
    </dxf>
    <dxf>
      <font>
        <b val="0"/>
        <i val="0"/>
        <strike val="0"/>
        <condense val="0"/>
        <extend val="0"/>
        <outline val="0"/>
        <shadow val="0"/>
        <u val="none"/>
        <vertAlign val="baseline"/>
        <sz val="14"/>
        <color rgb="FF003C4F"/>
        <name val="Abadi"/>
        <family val="2"/>
        <scheme val="none"/>
      </font>
      <numFmt numFmtId="30" formatCode="@"/>
      <fill>
        <patternFill patternType="solid">
          <fgColor indexed="64"/>
          <bgColor rgb="FFF9F9F9"/>
        </patternFill>
      </fill>
      <alignment horizontal="left" vertical="center" textRotation="0" wrapText="1" indent="0" justifyLastLine="0" shrinkToFit="0" readingOrder="0"/>
    </dxf>
    <dxf>
      <font>
        <b val="0"/>
        <i val="0"/>
        <strike val="0"/>
        <condense val="0"/>
        <extend val="0"/>
        <outline val="0"/>
        <shadow val="0"/>
        <u val="none"/>
        <vertAlign val="baseline"/>
        <sz val="14"/>
        <color theme="0"/>
        <name val="Abadi"/>
        <family val="2"/>
        <scheme val="none"/>
      </font>
      <numFmt numFmtId="30" formatCode="@"/>
      <fill>
        <patternFill patternType="solid">
          <fgColor indexed="64"/>
          <bgColor rgb="FFF9F9F9"/>
        </patternFill>
      </fill>
      <alignment horizontal="left" vertical="center" textRotation="0" wrapText="1" indent="0" justifyLastLine="0" shrinkToFit="0" readingOrder="0"/>
    </dxf>
    <dxf>
      <font>
        <b val="0"/>
        <i val="0"/>
        <strike val="0"/>
        <condense val="0"/>
        <extend val="0"/>
        <outline val="0"/>
        <shadow val="0"/>
        <u val="none"/>
        <vertAlign val="baseline"/>
        <sz val="14"/>
        <color theme="0"/>
        <name val="Abadi"/>
        <family val="2"/>
        <scheme val="none"/>
      </font>
      <numFmt numFmtId="30" formatCode="@"/>
      <fill>
        <patternFill patternType="solid">
          <fgColor indexed="64"/>
          <bgColor rgb="FFF9F9F9"/>
        </patternFill>
      </fill>
      <alignment horizontal="left" vertical="center" textRotation="0" wrapText="1" indent="0" justifyLastLine="0" shrinkToFit="0" readingOrder="0"/>
    </dxf>
    <dxf>
      <font>
        <b val="0"/>
        <i val="0"/>
        <strike val="0"/>
        <condense val="0"/>
        <extend val="0"/>
        <outline val="0"/>
        <shadow val="0"/>
        <u val="none"/>
        <vertAlign val="baseline"/>
        <sz val="14"/>
        <color theme="0" tint="-0.499984740745262"/>
        <name val="Abadi"/>
        <family val="2"/>
        <scheme val="none"/>
      </font>
      <numFmt numFmtId="30" formatCode="@"/>
      <fill>
        <patternFill patternType="solid">
          <fgColor indexed="64"/>
          <bgColor rgb="FFF9F9F9"/>
        </patternFill>
      </fill>
      <alignment horizontal="center" vertical="center" textRotation="0" wrapText="1" indent="0" justifyLastLine="0" shrinkToFit="0" readingOrder="0"/>
    </dxf>
    <dxf>
      <font>
        <strike val="0"/>
        <outline val="0"/>
        <shadow val="0"/>
        <u val="none"/>
        <vertAlign val="baseline"/>
        <name val="Abadi"/>
        <family val="2"/>
        <scheme val="none"/>
      </font>
      <fill>
        <patternFill patternType="solid">
          <fgColor rgb="FF000000"/>
          <bgColor rgb="FFF9F9F9"/>
        </patternFill>
      </fill>
    </dxf>
    <dxf>
      <font>
        <strike val="0"/>
        <outline val="0"/>
        <shadow val="0"/>
        <u val="none"/>
        <vertAlign val="baseline"/>
        <name val="Abadi"/>
        <family val="2"/>
        <scheme val="none"/>
      </font>
    </dxf>
    <dxf>
      <font>
        <b val="0"/>
        <i val="0"/>
        <strike val="0"/>
        <condense val="0"/>
        <extend val="0"/>
        <outline val="0"/>
        <shadow val="0"/>
        <u val="none"/>
        <vertAlign val="baseline"/>
        <sz val="14"/>
        <color rgb="FF003C4F"/>
        <name val="Abadi"/>
        <family val="2"/>
        <scheme val="none"/>
      </font>
      <numFmt numFmtId="30" formatCode="@"/>
      <fill>
        <patternFill patternType="solid">
          <fgColor indexed="64"/>
          <bgColor rgb="FFF9F9F9"/>
        </patternFill>
      </fill>
      <alignment horizontal="center" vertical="center" textRotation="0" wrapText="1" indent="0" justifyLastLine="0" shrinkToFit="0" readingOrder="0"/>
    </dxf>
    <dxf>
      <font>
        <b val="0"/>
        <i val="0"/>
        <strike val="0"/>
        <condense val="0"/>
        <extend val="0"/>
        <outline val="0"/>
        <shadow val="0"/>
        <u val="none"/>
        <vertAlign val="baseline"/>
        <sz val="14"/>
        <color rgb="FF003C4F"/>
        <name val="Abadi"/>
        <family val="2"/>
        <scheme val="none"/>
      </font>
      <fill>
        <patternFill patternType="solid">
          <fgColor indexed="64"/>
          <bgColor rgb="FFF9F9F9"/>
        </patternFill>
      </fill>
      <alignment horizontal="center" vertical="center" textRotation="0" wrapText="1" indent="0" justifyLastLine="0" shrinkToFit="0" readingOrder="0"/>
    </dxf>
    <dxf>
      <font>
        <b/>
        <i val="0"/>
        <strike val="0"/>
        <condense val="0"/>
        <extend val="0"/>
        <outline val="0"/>
        <shadow val="0"/>
        <u val="none"/>
        <vertAlign val="baseline"/>
        <sz val="14"/>
        <color rgb="FF00B050"/>
        <name val="Abadi"/>
        <family val="2"/>
        <scheme val="none"/>
      </font>
      <numFmt numFmtId="164" formatCode="&quot;$&quot;#,##0"/>
      <fill>
        <patternFill patternType="solid">
          <fgColor indexed="64"/>
          <bgColor rgb="FFF9F9F9"/>
        </patternFill>
      </fill>
      <alignment horizontal="center" vertical="center" textRotation="0" wrapText="1" indent="0" justifyLastLine="0" shrinkToFit="0" readingOrder="0"/>
    </dxf>
    <dxf>
      <font>
        <b val="0"/>
        <i val="0"/>
        <strike val="0"/>
        <condense val="0"/>
        <extend val="0"/>
        <outline val="0"/>
        <shadow val="0"/>
        <u val="none"/>
        <vertAlign val="baseline"/>
        <sz val="14"/>
        <color rgb="FF003C4F"/>
        <name val="Abadi"/>
        <family val="2"/>
        <scheme val="none"/>
      </font>
      <numFmt numFmtId="30" formatCode="@"/>
      <fill>
        <patternFill patternType="solid">
          <fgColor indexed="64"/>
          <bgColor rgb="FFF9F9F9"/>
        </patternFill>
      </fill>
      <alignment horizontal="left" vertical="center" textRotation="0" wrapText="1" indent="0" justifyLastLine="0" shrinkToFit="0" readingOrder="0"/>
    </dxf>
    <dxf>
      <font>
        <b val="0"/>
        <i val="0"/>
        <strike val="0"/>
        <condense val="0"/>
        <extend val="0"/>
        <outline val="0"/>
        <shadow val="0"/>
        <u val="none"/>
        <vertAlign val="baseline"/>
        <sz val="14"/>
        <color theme="0"/>
        <name val="Abadi"/>
        <family val="2"/>
        <scheme val="none"/>
      </font>
      <numFmt numFmtId="30" formatCode="@"/>
      <fill>
        <patternFill patternType="solid">
          <fgColor indexed="64"/>
          <bgColor rgb="FFF9F9F9"/>
        </patternFill>
      </fill>
      <alignment horizontal="left" vertical="center" textRotation="0" wrapText="1" indent="0" justifyLastLine="0" shrinkToFit="0" readingOrder="0"/>
    </dxf>
    <dxf>
      <font>
        <b val="0"/>
        <i val="0"/>
        <strike val="0"/>
        <condense val="0"/>
        <extend val="0"/>
        <outline val="0"/>
        <shadow val="0"/>
        <u val="none"/>
        <vertAlign val="baseline"/>
        <sz val="14"/>
        <color theme="0"/>
        <name val="Abadi"/>
        <family val="2"/>
        <scheme val="none"/>
      </font>
      <numFmt numFmtId="30" formatCode="@"/>
      <fill>
        <patternFill patternType="solid">
          <fgColor indexed="64"/>
          <bgColor rgb="FFF9F9F9"/>
        </patternFill>
      </fill>
      <alignment horizontal="left" vertical="center" textRotation="0" wrapText="1" indent="0" justifyLastLine="0" shrinkToFit="0" readingOrder="0"/>
    </dxf>
    <dxf>
      <font>
        <b val="0"/>
        <i val="0"/>
        <strike val="0"/>
        <condense val="0"/>
        <extend val="0"/>
        <outline val="0"/>
        <shadow val="0"/>
        <u val="none"/>
        <vertAlign val="baseline"/>
        <sz val="14"/>
        <color theme="0"/>
        <name val="Abadi"/>
        <family val="2"/>
        <scheme val="none"/>
      </font>
      <numFmt numFmtId="30" formatCode="@"/>
      <fill>
        <patternFill patternType="solid">
          <fgColor indexed="64"/>
          <bgColor rgb="FFF9F9F9"/>
        </patternFill>
      </fill>
      <alignment horizontal="center" vertical="center" textRotation="0" wrapText="1" indent="0" justifyLastLine="0" shrinkToFit="0" readingOrder="0"/>
    </dxf>
    <dxf>
      <font>
        <strike val="0"/>
        <outline val="0"/>
        <shadow val="0"/>
        <u val="none"/>
        <vertAlign val="baseline"/>
        <name val="Abadi"/>
        <family val="2"/>
        <scheme val="none"/>
      </font>
      <fill>
        <patternFill patternType="solid">
          <fgColor indexed="64"/>
          <bgColor rgb="FFF9F9F9"/>
        </patternFill>
      </fill>
    </dxf>
    <dxf>
      <font>
        <strike val="0"/>
        <outline val="0"/>
        <shadow val="0"/>
        <u val="none"/>
        <vertAlign val="baseline"/>
        <name val="Abadi"/>
        <family val="2"/>
        <scheme val="none"/>
      </font>
    </dxf>
    <dxf>
      <font>
        <b val="0"/>
        <i val="0"/>
        <color rgb="FFCC8409"/>
      </font>
    </dxf>
    <dxf>
      <font>
        <strike val="0"/>
        <outline val="0"/>
        <shadow val="0"/>
        <u val="none"/>
        <vertAlign val="baseline"/>
        <sz val="14"/>
        <color theme="1"/>
        <name val="Abadi"/>
        <family val="2"/>
        <scheme val="none"/>
      </font>
      <fill>
        <patternFill patternType="solid">
          <fgColor indexed="64"/>
          <bgColor rgb="FFF9F9F9"/>
        </patternFill>
      </fill>
    </dxf>
    <dxf>
      <font>
        <b val="0"/>
        <i val="0"/>
        <strike val="0"/>
        <condense val="0"/>
        <extend val="0"/>
        <outline val="0"/>
        <shadow val="0"/>
        <u val="none"/>
        <vertAlign val="baseline"/>
        <sz val="14"/>
        <color theme="1"/>
        <name val="Abadi"/>
        <family val="2"/>
        <scheme val="none"/>
      </font>
      <numFmt numFmtId="30" formatCode="@"/>
      <fill>
        <patternFill patternType="solid">
          <fgColor indexed="64"/>
          <bgColor rgb="FFF9F9F9"/>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Abadi"/>
        <family val="2"/>
        <scheme val="none"/>
      </font>
      <fill>
        <patternFill patternType="solid">
          <fgColor indexed="64"/>
          <bgColor rgb="FFF9F9F9"/>
        </patternFill>
      </fill>
      <alignment horizontal="center" vertical="center" textRotation="0" wrapText="1" indent="0" justifyLastLine="0" shrinkToFit="0" readingOrder="0"/>
    </dxf>
    <dxf>
      <font>
        <b/>
        <i val="0"/>
        <strike val="0"/>
        <condense val="0"/>
        <extend val="0"/>
        <outline val="0"/>
        <shadow val="0"/>
        <u val="none"/>
        <vertAlign val="baseline"/>
        <sz val="14"/>
        <color theme="1"/>
        <name val="Abadi"/>
        <family val="2"/>
        <scheme val="none"/>
      </font>
      <numFmt numFmtId="164" formatCode="&quot;$&quot;#,##0"/>
      <fill>
        <patternFill patternType="solid">
          <fgColor indexed="64"/>
          <bgColor rgb="FFF9F9F9"/>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Abadi"/>
        <family val="2"/>
        <scheme val="none"/>
      </font>
      <numFmt numFmtId="30" formatCode="@"/>
      <fill>
        <patternFill patternType="solid">
          <fgColor indexed="64"/>
          <bgColor rgb="FFF9F9F9"/>
        </patternFill>
      </fill>
      <alignment horizontal="left" vertical="center" textRotation="0" wrapText="1" indent="0" justifyLastLine="0" shrinkToFit="0" readingOrder="0"/>
    </dxf>
    <dxf>
      <font>
        <b val="0"/>
        <i val="0"/>
        <strike val="0"/>
        <condense val="0"/>
        <extend val="0"/>
        <outline val="0"/>
        <shadow val="0"/>
        <u val="none"/>
        <vertAlign val="baseline"/>
        <sz val="14"/>
        <color theme="1"/>
        <name val="Abadi"/>
        <family val="2"/>
        <scheme val="none"/>
      </font>
      <numFmt numFmtId="30" formatCode="@"/>
      <fill>
        <patternFill patternType="solid">
          <fgColor indexed="64"/>
          <bgColor rgb="FFF9F9F9"/>
        </patternFill>
      </fill>
      <alignment horizontal="left" vertical="center" textRotation="0" wrapText="1" indent="0" justifyLastLine="0" shrinkToFit="0" readingOrder="0"/>
    </dxf>
    <dxf>
      <font>
        <b val="0"/>
        <i val="0"/>
        <strike val="0"/>
        <condense val="0"/>
        <extend val="0"/>
        <outline val="0"/>
        <shadow val="0"/>
        <u val="none"/>
        <vertAlign val="baseline"/>
        <sz val="14"/>
        <color theme="1"/>
        <name val="Abadi"/>
        <family val="2"/>
        <scheme val="none"/>
      </font>
      <numFmt numFmtId="30" formatCode="@"/>
      <fill>
        <patternFill patternType="solid">
          <fgColor indexed="64"/>
          <bgColor rgb="FFF9F9F9"/>
        </patternFill>
      </fill>
      <alignment horizontal="left" vertical="center" textRotation="0" wrapText="1" indent="0" justifyLastLine="0" shrinkToFit="0" readingOrder="0"/>
    </dxf>
    <dxf>
      <font>
        <b val="0"/>
        <i val="0"/>
        <strike val="0"/>
        <condense val="0"/>
        <extend val="0"/>
        <outline val="0"/>
        <shadow val="0"/>
        <u val="none"/>
        <vertAlign val="baseline"/>
        <sz val="14"/>
        <color theme="1"/>
        <name val="Abadi"/>
        <family val="2"/>
        <scheme val="none"/>
      </font>
      <numFmt numFmtId="30" formatCode="@"/>
      <fill>
        <patternFill patternType="solid">
          <fgColor indexed="64"/>
          <bgColor rgb="FFF9F9F9"/>
        </patternFill>
      </fill>
      <alignment horizontal="center" vertical="center" textRotation="0" wrapText="1" indent="0" justifyLastLine="0" shrinkToFit="0" readingOrder="0"/>
    </dxf>
    <dxf>
      <font>
        <strike val="0"/>
        <outline val="0"/>
        <shadow val="0"/>
        <u val="none"/>
        <vertAlign val="baseline"/>
        <sz val="14"/>
        <color theme="1"/>
        <name val="Abadi"/>
        <family val="2"/>
        <scheme val="none"/>
      </font>
      <fill>
        <patternFill patternType="solid">
          <fgColor indexed="64"/>
          <bgColor rgb="FFF9F9F9"/>
        </patternFill>
      </fill>
    </dxf>
    <dxf>
      <font>
        <strike val="0"/>
        <outline val="0"/>
        <shadow val="0"/>
        <u val="none"/>
        <vertAlign val="baseline"/>
        <name val="Abadi"/>
        <family val="2"/>
        <scheme val="none"/>
      </font>
    </dxf>
    <dxf>
      <font>
        <color rgb="FFFF0000"/>
      </font>
    </dxf>
    <dxf>
      <font>
        <color rgb="FFFF0000"/>
      </font>
    </dxf>
    <dxf>
      <fill>
        <patternFill>
          <bgColor theme="1"/>
        </patternFill>
      </fill>
    </dxf>
    <dxf>
      <fill>
        <patternFill>
          <bgColor theme="1"/>
        </patternFill>
      </fill>
    </dxf>
    <dxf>
      <fill>
        <patternFill>
          <bgColor theme="1"/>
        </patternFill>
      </fill>
    </dxf>
    <dxf>
      <fill>
        <patternFill>
          <bgColor rgb="FF211D25"/>
        </patternFill>
      </fill>
    </dxf>
    <dxf>
      <font>
        <b val="0"/>
        <i val="0"/>
        <sz val="12"/>
        <color theme="0"/>
        <name val="Abadi"/>
        <family val="2"/>
        <scheme val="none"/>
      </font>
      <fill>
        <patternFill>
          <bgColor theme="1"/>
        </patternFill>
      </fill>
    </dxf>
    <dxf>
      <fill>
        <patternFill>
          <bgColor theme="1"/>
        </patternFill>
      </fill>
    </dxf>
  </dxfs>
  <tableStyles count="6" defaultTableStyle="TableStyleMedium2" defaultPivotStyle="PivotStyleLight16">
    <tableStyle name="Slicer Style 1" pivot="0" table="0" count="1" xr9:uid="{1CC7502E-F1C4-451E-A9EB-A550F05D00D1}">
      <tableStyleElement type="wholeTable" dxfId="51"/>
    </tableStyle>
    <tableStyle name="Slicer Style 2" pivot="0" table="0" count="1" xr9:uid="{458AA980-D850-4031-B0D1-67B5F78BC9A4}">
      <tableStyleElement type="headerRow" dxfId="50"/>
    </tableStyle>
    <tableStyle name="Slicer Style 3" pivot="0" table="0" count="2" xr9:uid="{84CFD139-F46C-491E-A13F-CF06FBBB740B}">
      <tableStyleElement type="wholeTable" dxfId="49"/>
    </tableStyle>
    <tableStyle name="Slicer Style 4" pivot="0" table="0" count="7" xr9:uid="{3775D202-C592-4994-A3F2-8832D677D2F3}">
      <tableStyleElement type="wholeTable" dxfId="48"/>
      <tableStyleElement type="headerRow" dxfId="47"/>
    </tableStyle>
    <tableStyle name="Slicer Style 5" pivot="0" table="0" count="9" xr9:uid="{3459D427-0B63-4AC6-AE9F-57306C1B4179}">
      <tableStyleElement type="wholeTable" dxfId="46"/>
    </tableStyle>
    <tableStyle name="Slicer Style 6" pivot="0" table="0" count="0" xr9:uid="{C4F08410-6AB1-45AD-9AF9-5A7B1F85C87D}"/>
  </tableStyles>
  <colors>
    <mruColors>
      <color rgb="FFF9F9F9"/>
      <color rgb="FFCC8409"/>
      <color rgb="FFECF0F1"/>
      <color rgb="FFF2617B"/>
      <color rgb="FF003C4F"/>
      <color rgb="FF09C9C8"/>
      <color rgb="FFF18E19"/>
      <color rgb="FFCF7326"/>
      <color rgb="FF2E183B"/>
      <color rgb="FFDCA3A0"/>
    </mruColors>
  </colors>
  <extLst>
    <ext xmlns:x14="http://schemas.microsoft.com/office/spreadsheetml/2009/9/main" uri="{46F421CA-312F-682f-3DD2-61675219B42D}">
      <x14:dxfs count="14">
        <dxf>
          <font>
            <b val="0"/>
            <i val="0"/>
            <sz val="14"/>
            <color rgb="FFCC8409"/>
            <name val="Abadi"/>
            <family val="2"/>
            <scheme val="none"/>
          </font>
        </dxf>
        <dxf>
          <font>
            <b val="0"/>
            <i val="0"/>
            <sz val="14"/>
            <color rgb="FFCC8409"/>
            <name val="Abadi"/>
            <family val="2"/>
            <scheme val="none"/>
          </font>
        </dxf>
        <dxf>
          <font>
            <b val="0"/>
            <i val="0"/>
            <sz val="14"/>
            <color rgb="FFCC8409"/>
            <name val="Abadi"/>
            <family val="2"/>
            <scheme val="none"/>
          </font>
        </dxf>
        <dxf>
          <font>
            <b val="0"/>
            <i val="0"/>
            <sz val="14"/>
            <color rgb="FFCC8409"/>
            <name val="Abadi"/>
            <family val="2"/>
            <scheme val="none"/>
          </font>
        </dxf>
        <dxf>
          <font>
            <b val="0"/>
            <i val="0"/>
            <sz val="14"/>
            <color rgb="FFCF7326"/>
            <name val="Abadi"/>
            <family val="2"/>
            <scheme val="none"/>
          </font>
        </dxf>
        <dxf>
          <font>
            <b val="0"/>
            <i val="0"/>
            <sz val="14"/>
            <color rgb="FFCC8409"/>
            <name val="Abadi"/>
            <family val="2"/>
            <scheme val="none"/>
          </font>
          <border>
            <left style="thin">
              <color auto="1"/>
            </left>
            <right style="thin">
              <color auto="1"/>
            </right>
            <top style="thin">
              <color auto="1"/>
            </top>
            <bottom style="thin">
              <color auto="1"/>
            </bottom>
          </border>
        </dxf>
        <dxf>
          <font>
            <b val="0"/>
            <i val="0"/>
            <sz val="14"/>
            <color rgb="FFCC8409"/>
            <name val="Abadi"/>
            <family val="2"/>
            <scheme val="none"/>
          </font>
        </dxf>
        <dxf>
          <font>
            <b val="0"/>
            <i val="0"/>
            <sz val="14"/>
            <color rgb="FFCC8409"/>
            <name val="Abadi"/>
            <family val="2"/>
            <scheme val="none"/>
          </font>
        </dxf>
        <dxf>
          <font>
            <b val="0"/>
            <i val="0"/>
            <sz val="14"/>
            <color rgb="FFCC8409"/>
            <name val="Abadi"/>
            <family val="2"/>
            <scheme val="none"/>
          </font>
        </dxf>
        <dxf>
          <font>
            <b val="0"/>
            <i val="0"/>
            <sz val="14"/>
            <color rgb="FFCC8409"/>
            <name val="Abadi"/>
            <family val="2"/>
            <scheme val="none"/>
          </font>
        </dxf>
        <dxf>
          <font>
            <color rgb="FFCC8409"/>
          </font>
        </dxf>
        <dxf>
          <font>
            <b val="0"/>
            <i val="0"/>
            <sz val="14"/>
            <color rgb="FFCC8409"/>
            <name val="Abadi"/>
            <family val="2"/>
            <scheme val="none"/>
          </font>
        </dxf>
        <dxf>
          <font>
            <b val="0"/>
            <i val="0"/>
            <sz val="14"/>
            <color theme="0"/>
            <name val="Abadi"/>
            <family val="2"/>
            <scheme val="none"/>
          </font>
        </dxf>
        <dxf>
          <font>
            <b val="0"/>
            <i val="0"/>
            <sz val="12"/>
            <color rgb="FFCC8409"/>
            <name val="Abadi"/>
            <family val="2"/>
            <scheme val="none"/>
          </font>
          <fill>
            <gradientFill degree="270">
              <stop position="0">
                <color rgb="FF211D25"/>
              </stop>
              <stop position="1">
                <color theme="1"/>
              </stop>
            </gradientFill>
          </fill>
          <border>
            <left style="double">
              <color auto="1"/>
            </left>
            <right style="double">
              <color auto="1"/>
            </right>
            <top style="double">
              <color auto="1"/>
            </top>
            <bottom style="double">
              <color auto="1"/>
            </bottom>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13"/>
          </x14:slicerStyleElements>
        </x14:slicerStyle>
        <x14:slicerStyle name="Slicer Style 4">
          <x14:slicerStyleElements>
            <x14:slicerStyleElement type="unselectedItemWithData" dxfId="12"/>
            <x14:slicerStyleElement type="selectedItemWithData" dxfId="11"/>
            <x14:slicerStyleElement type="selectedItemWithNoData" dxfId="10"/>
            <x14:slicerStyleElement type="hoveredUnselectedItemWithData" dxfId="9"/>
            <x14:slicerStyleElement type="hoveredSelectedItemWithData" dxfId="8"/>
          </x14:slicerStyleElements>
        </x14:slicerStyle>
        <x14:slicerStyle name="Slicer Style 5">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6"/>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sheet.xlsx]Pivot table!No_slicer1</c:name>
    <c:fmtId val="1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F2617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table'!$P$7</c:f>
              <c:strCache>
                <c:ptCount val="1"/>
                <c:pt idx="0">
                  <c:v>Total</c:v>
                </c:pt>
              </c:strCache>
            </c:strRef>
          </c:tx>
          <c:spPr>
            <a:ln w="19050" cap="rnd">
              <a:solidFill>
                <a:srgbClr val="F2617B"/>
              </a:solidFill>
              <a:round/>
            </a:ln>
            <a:effectLst/>
          </c:spPr>
          <c:marker>
            <c:symbol val="none"/>
          </c:marker>
          <c:cat>
            <c:strRef>
              <c:f>'Pivot table'!$O$8:$O$20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table'!$P$8:$P$20</c:f>
              <c:numCache>
                <c:formatCode>General</c:formatCode>
                <c:ptCount val="12"/>
                <c:pt idx="0">
                  <c:v>190083</c:v>
                </c:pt>
                <c:pt idx="1">
                  <c:v>21907</c:v>
                </c:pt>
                <c:pt idx="2">
                  <c:v>29451</c:v>
                </c:pt>
                <c:pt idx="3">
                  <c:v>12876</c:v>
                </c:pt>
                <c:pt idx="4">
                  <c:v>28360</c:v>
                </c:pt>
                <c:pt idx="5">
                  <c:v>18625</c:v>
                </c:pt>
                <c:pt idx="6">
                  <c:v>21813</c:v>
                </c:pt>
                <c:pt idx="7">
                  <c:v>11273</c:v>
                </c:pt>
                <c:pt idx="8">
                  <c:v>25487</c:v>
                </c:pt>
                <c:pt idx="9">
                  <c:v>15594</c:v>
                </c:pt>
                <c:pt idx="10">
                  <c:v>11097</c:v>
                </c:pt>
                <c:pt idx="11">
                  <c:v>105070</c:v>
                </c:pt>
              </c:numCache>
            </c:numRef>
          </c:val>
          <c:smooth val="1"/>
          <c:extLst>
            <c:ext xmlns:c16="http://schemas.microsoft.com/office/drawing/2014/chart" uri="{C3380CC4-5D6E-409C-BE32-E72D297353CC}">
              <c16:uniqueId val="{00000000-2914-4159-8521-6E74138F400E}"/>
            </c:ext>
          </c:extLst>
        </c:ser>
        <c:dLbls>
          <c:showLegendKey val="0"/>
          <c:showVal val="0"/>
          <c:showCatName val="0"/>
          <c:showSerName val="0"/>
          <c:showPercent val="0"/>
          <c:showBubbleSize val="0"/>
        </c:dLbls>
        <c:smooth val="0"/>
        <c:axId val="777684368"/>
        <c:axId val="777711824"/>
      </c:lineChart>
      <c:catAx>
        <c:axId val="777684368"/>
        <c:scaling>
          <c:orientation val="minMax"/>
        </c:scaling>
        <c:delete val="1"/>
        <c:axPos val="b"/>
        <c:numFmt formatCode="General" sourceLinked="1"/>
        <c:majorTickMark val="none"/>
        <c:minorTickMark val="none"/>
        <c:tickLblPos val="nextTo"/>
        <c:crossAx val="777711824"/>
        <c:crosses val="autoZero"/>
        <c:auto val="1"/>
        <c:lblAlgn val="ctr"/>
        <c:lblOffset val="100"/>
        <c:noMultiLvlLbl val="0"/>
      </c:catAx>
      <c:valAx>
        <c:axId val="777711824"/>
        <c:scaling>
          <c:orientation val="minMax"/>
        </c:scaling>
        <c:delete val="1"/>
        <c:axPos val="l"/>
        <c:numFmt formatCode="General" sourceLinked="1"/>
        <c:majorTickMark val="none"/>
        <c:minorTickMark val="none"/>
        <c:tickLblPos val="nextTo"/>
        <c:crossAx val="7776843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sheet.xlsx]Pivot table!No_slicer2</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09C9C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table'!$T$7</c:f>
              <c:strCache>
                <c:ptCount val="1"/>
                <c:pt idx="0">
                  <c:v>Total</c:v>
                </c:pt>
              </c:strCache>
            </c:strRef>
          </c:tx>
          <c:spPr>
            <a:ln w="19050" cap="rnd">
              <a:solidFill>
                <a:srgbClr val="09C9C8"/>
              </a:solidFill>
              <a:round/>
            </a:ln>
            <a:effectLst/>
          </c:spPr>
          <c:marker>
            <c:symbol val="none"/>
          </c:marker>
          <c:cat>
            <c:strRef>
              <c:f>'Pivot table'!$S$8:$S$20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table'!$T$8:$T$20</c:f>
              <c:numCache>
                <c:formatCode>General</c:formatCode>
                <c:ptCount val="12"/>
                <c:pt idx="0">
                  <c:v>43644</c:v>
                </c:pt>
                <c:pt idx="1">
                  <c:v>3855</c:v>
                </c:pt>
                <c:pt idx="2">
                  <c:v>10738</c:v>
                </c:pt>
                <c:pt idx="3">
                  <c:v>23375</c:v>
                </c:pt>
                <c:pt idx="4">
                  <c:v>33721</c:v>
                </c:pt>
                <c:pt idx="5">
                  <c:v>20223</c:v>
                </c:pt>
                <c:pt idx="6">
                  <c:v>34134</c:v>
                </c:pt>
                <c:pt idx="7">
                  <c:v>36640</c:v>
                </c:pt>
                <c:pt idx="8">
                  <c:v>40387</c:v>
                </c:pt>
                <c:pt idx="9">
                  <c:v>24599</c:v>
                </c:pt>
                <c:pt idx="10">
                  <c:v>31206</c:v>
                </c:pt>
                <c:pt idx="11">
                  <c:v>41980</c:v>
                </c:pt>
              </c:numCache>
            </c:numRef>
          </c:val>
          <c:smooth val="1"/>
          <c:extLst>
            <c:ext xmlns:c16="http://schemas.microsoft.com/office/drawing/2014/chart" uri="{C3380CC4-5D6E-409C-BE32-E72D297353CC}">
              <c16:uniqueId val="{00000000-A755-473A-81A9-07481907A5F6}"/>
            </c:ext>
          </c:extLst>
        </c:ser>
        <c:dLbls>
          <c:showLegendKey val="0"/>
          <c:showVal val="0"/>
          <c:showCatName val="0"/>
          <c:showSerName val="0"/>
          <c:showPercent val="0"/>
          <c:showBubbleSize val="0"/>
        </c:dLbls>
        <c:smooth val="0"/>
        <c:axId val="777715152"/>
        <c:axId val="777715568"/>
      </c:lineChart>
      <c:catAx>
        <c:axId val="777715152"/>
        <c:scaling>
          <c:orientation val="minMax"/>
        </c:scaling>
        <c:delete val="1"/>
        <c:axPos val="b"/>
        <c:numFmt formatCode="General" sourceLinked="1"/>
        <c:majorTickMark val="none"/>
        <c:minorTickMark val="none"/>
        <c:tickLblPos val="nextTo"/>
        <c:crossAx val="777715568"/>
        <c:crosses val="autoZero"/>
        <c:auto val="1"/>
        <c:lblAlgn val="ctr"/>
        <c:lblOffset val="100"/>
        <c:noMultiLvlLbl val="0"/>
      </c:catAx>
      <c:valAx>
        <c:axId val="777715568"/>
        <c:scaling>
          <c:orientation val="minMax"/>
        </c:scaling>
        <c:delete val="1"/>
        <c:axPos val="l"/>
        <c:numFmt formatCode="General" sourceLinked="1"/>
        <c:majorTickMark val="none"/>
        <c:minorTickMark val="none"/>
        <c:tickLblPos val="nextTo"/>
        <c:crossAx val="77771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sheet.xlsx]Pivot table!No_slicer3</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rgbClr val="DCA3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932551118320525E-2"/>
          <c:y val="9.6174871664289119E-2"/>
          <c:w val="0.88865270675239205"/>
          <c:h val="0.79116090453602728"/>
        </c:manualLayout>
      </c:layout>
      <c:lineChart>
        <c:grouping val="standard"/>
        <c:varyColors val="0"/>
        <c:ser>
          <c:idx val="0"/>
          <c:order val="0"/>
          <c:tx>
            <c:strRef>
              <c:f>'Pivot table'!$X$6:$X$7</c:f>
              <c:strCache>
                <c:ptCount val="1"/>
                <c:pt idx="0">
                  <c:v>Expenses</c:v>
                </c:pt>
              </c:strCache>
            </c:strRef>
          </c:tx>
          <c:spPr>
            <a:ln w="19050" cap="rnd">
              <a:solidFill>
                <a:srgbClr val="002060"/>
              </a:solidFill>
              <a:round/>
            </a:ln>
            <a:effectLst/>
          </c:spPr>
          <c:marker>
            <c:symbol val="none"/>
          </c:marker>
          <c:cat>
            <c:strRef>
              <c:f>'Pivot table'!$W$8:$W$20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table'!$X$8:$X$20</c:f>
              <c:numCache>
                <c:formatCode>General</c:formatCode>
                <c:ptCount val="12"/>
                <c:pt idx="0">
                  <c:v>190083</c:v>
                </c:pt>
                <c:pt idx="1">
                  <c:v>21907</c:v>
                </c:pt>
                <c:pt idx="2">
                  <c:v>29451</c:v>
                </c:pt>
                <c:pt idx="3">
                  <c:v>12876</c:v>
                </c:pt>
                <c:pt idx="4">
                  <c:v>28360</c:v>
                </c:pt>
                <c:pt idx="5">
                  <c:v>18625</c:v>
                </c:pt>
                <c:pt idx="6">
                  <c:v>21813</c:v>
                </c:pt>
                <c:pt idx="7">
                  <c:v>11273</c:v>
                </c:pt>
                <c:pt idx="8">
                  <c:v>25487</c:v>
                </c:pt>
                <c:pt idx="9">
                  <c:v>15594</c:v>
                </c:pt>
                <c:pt idx="10">
                  <c:v>11097</c:v>
                </c:pt>
                <c:pt idx="11">
                  <c:v>105070</c:v>
                </c:pt>
              </c:numCache>
            </c:numRef>
          </c:val>
          <c:smooth val="1"/>
          <c:extLst>
            <c:ext xmlns:c16="http://schemas.microsoft.com/office/drawing/2014/chart" uri="{C3380CC4-5D6E-409C-BE32-E72D297353CC}">
              <c16:uniqueId val="{00000000-9581-43B0-80C9-263558A96B90}"/>
            </c:ext>
          </c:extLst>
        </c:ser>
        <c:ser>
          <c:idx val="1"/>
          <c:order val="1"/>
          <c:tx>
            <c:strRef>
              <c:f>'Pivot table'!$Y$6:$Y$7</c:f>
              <c:strCache>
                <c:ptCount val="1"/>
                <c:pt idx="0">
                  <c:v>Income</c:v>
                </c:pt>
              </c:strCache>
            </c:strRef>
          </c:tx>
          <c:spPr>
            <a:ln w="19050" cap="rnd">
              <a:solidFill>
                <a:srgbClr val="DCA3A0"/>
              </a:solidFill>
              <a:round/>
            </a:ln>
            <a:effectLst/>
          </c:spPr>
          <c:marker>
            <c:symbol val="none"/>
          </c:marker>
          <c:cat>
            <c:strRef>
              <c:f>'Pivot table'!$W$8:$W$20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table'!$Y$8:$Y$20</c:f>
              <c:numCache>
                <c:formatCode>General</c:formatCode>
                <c:ptCount val="12"/>
                <c:pt idx="0">
                  <c:v>43644</c:v>
                </c:pt>
                <c:pt idx="1">
                  <c:v>3855</c:v>
                </c:pt>
                <c:pt idx="2">
                  <c:v>10738</c:v>
                </c:pt>
                <c:pt idx="3">
                  <c:v>23375</c:v>
                </c:pt>
                <c:pt idx="4">
                  <c:v>33721</c:v>
                </c:pt>
                <c:pt idx="5">
                  <c:v>20223</c:v>
                </c:pt>
                <c:pt idx="6">
                  <c:v>34134</c:v>
                </c:pt>
                <c:pt idx="7">
                  <c:v>36640</c:v>
                </c:pt>
                <c:pt idx="8">
                  <c:v>40387</c:v>
                </c:pt>
                <c:pt idx="9">
                  <c:v>24599</c:v>
                </c:pt>
                <c:pt idx="10">
                  <c:v>31206</c:v>
                </c:pt>
                <c:pt idx="11">
                  <c:v>41980</c:v>
                </c:pt>
              </c:numCache>
            </c:numRef>
          </c:val>
          <c:smooth val="1"/>
          <c:extLst>
            <c:ext xmlns:c16="http://schemas.microsoft.com/office/drawing/2014/chart" uri="{C3380CC4-5D6E-409C-BE32-E72D297353CC}">
              <c16:uniqueId val="{00000001-9581-43B0-80C9-263558A96B90}"/>
            </c:ext>
          </c:extLst>
        </c:ser>
        <c:dLbls>
          <c:showLegendKey val="0"/>
          <c:showVal val="0"/>
          <c:showCatName val="0"/>
          <c:showSerName val="0"/>
          <c:showPercent val="0"/>
          <c:showBubbleSize val="0"/>
        </c:dLbls>
        <c:smooth val="0"/>
        <c:axId val="50696944"/>
        <c:axId val="50703600"/>
      </c:lineChart>
      <c:catAx>
        <c:axId val="5069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Abadi" panose="020B0604020104020204" pitchFamily="34" charset="0"/>
                <a:ea typeface="+mn-ea"/>
                <a:cs typeface="+mn-cs"/>
              </a:defRPr>
            </a:pPr>
            <a:endParaRPr lang="LID4096"/>
          </a:p>
        </c:txPr>
        <c:crossAx val="50703600"/>
        <c:crosses val="autoZero"/>
        <c:auto val="1"/>
        <c:lblAlgn val="ctr"/>
        <c:lblOffset val="100"/>
        <c:noMultiLvlLbl val="0"/>
      </c:catAx>
      <c:valAx>
        <c:axId val="50703600"/>
        <c:scaling>
          <c:orientation val="minMax"/>
          <c:max val="50000"/>
          <c:min val="1000"/>
        </c:scaling>
        <c:delete val="0"/>
        <c:axPos val="l"/>
        <c:majorGridlines>
          <c:spPr>
            <a:ln w="9525" cap="flat" cmpd="sng" algn="ctr">
              <a:solidFill>
                <a:schemeClr val="bg1">
                  <a:lumMod val="95000"/>
                </a:schemeClr>
              </a:solidFill>
              <a:prstDash val="sysDash"/>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Abadi" panose="020B0604020104020204" pitchFamily="34" charset="0"/>
                <a:ea typeface="+mn-ea"/>
                <a:cs typeface="+mn-cs"/>
              </a:defRPr>
            </a:pPr>
            <a:endParaRPr lang="LID4096"/>
          </a:p>
        </c:txPr>
        <c:crossAx val="5069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tx1"/>
            </a:solidFill>
            <a:ln>
              <a:noFill/>
            </a:ln>
            <a:effectLst/>
          </c:spPr>
          <c:invertIfNegative val="0"/>
          <c:val>
            <c:numRef>
              <c:f>'Pivot table'!$AT$8</c:f>
              <c:numCache>
                <c:formatCode>0%</c:formatCode>
                <c:ptCount val="1"/>
                <c:pt idx="0">
                  <c:v>1.8884513867855135</c:v>
                </c:pt>
              </c:numCache>
            </c:numRef>
          </c:val>
          <c:extLst>
            <c:ext xmlns:c16="http://schemas.microsoft.com/office/drawing/2014/chart" uri="{C3380CC4-5D6E-409C-BE32-E72D297353CC}">
              <c16:uniqueId val="{00000000-38BA-43F6-972F-AFF797E667B5}"/>
            </c:ext>
          </c:extLst>
        </c:ser>
        <c:ser>
          <c:idx val="1"/>
          <c:order val="1"/>
          <c:spPr>
            <a:solidFill>
              <a:srgbClr val="ECF0F1"/>
            </a:solidFill>
            <a:ln>
              <a:solidFill>
                <a:schemeClr val="bg2">
                  <a:lumMod val="90000"/>
                </a:schemeClr>
              </a:solidFill>
            </a:ln>
            <a:effectLst/>
          </c:spPr>
          <c:invertIfNegative val="0"/>
          <c:dPt>
            <c:idx val="0"/>
            <c:invertIfNegative val="0"/>
            <c:bubble3D val="0"/>
            <c:spPr>
              <a:solidFill>
                <a:srgbClr val="ECF0F1"/>
              </a:solidFill>
              <a:ln>
                <a:solidFill>
                  <a:srgbClr val="ECF0F1"/>
                </a:solidFill>
              </a:ln>
              <a:effectLst/>
            </c:spPr>
            <c:extLst>
              <c:ext xmlns:c16="http://schemas.microsoft.com/office/drawing/2014/chart" uri="{C3380CC4-5D6E-409C-BE32-E72D297353CC}">
                <c16:uniqueId val="{00000002-38BA-43F6-972F-AFF797E667B5}"/>
              </c:ext>
            </c:extLst>
          </c:dPt>
          <c:val>
            <c:numRef>
              <c:f>'Pivot table'!$AU$8</c:f>
              <c:numCache>
                <c:formatCode>0%</c:formatCode>
                <c:ptCount val="1"/>
                <c:pt idx="0">
                  <c:v>1</c:v>
                </c:pt>
              </c:numCache>
            </c:numRef>
          </c:val>
          <c:extLst>
            <c:ext xmlns:c16="http://schemas.microsoft.com/office/drawing/2014/chart" uri="{C3380CC4-5D6E-409C-BE32-E72D297353CC}">
              <c16:uniqueId val="{00000001-38BA-43F6-972F-AFF797E667B5}"/>
            </c:ext>
          </c:extLst>
        </c:ser>
        <c:dLbls>
          <c:showLegendKey val="0"/>
          <c:showVal val="0"/>
          <c:showCatName val="0"/>
          <c:showSerName val="0"/>
          <c:showPercent val="0"/>
          <c:showBubbleSize val="0"/>
        </c:dLbls>
        <c:gapWidth val="150"/>
        <c:overlap val="100"/>
        <c:axId val="1955433423"/>
        <c:axId val="1955433839"/>
      </c:barChart>
      <c:catAx>
        <c:axId val="1955433423"/>
        <c:scaling>
          <c:orientation val="minMax"/>
        </c:scaling>
        <c:delete val="1"/>
        <c:axPos val="l"/>
        <c:majorTickMark val="none"/>
        <c:minorTickMark val="none"/>
        <c:tickLblPos val="nextTo"/>
        <c:crossAx val="1955433839"/>
        <c:crosses val="autoZero"/>
        <c:auto val="1"/>
        <c:lblAlgn val="ctr"/>
        <c:lblOffset val="100"/>
        <c:noMultiLvlLbl val="0"/>
      </c:catAx>
      <c:valAx>
        <c:axId val="1955433839"/>
        <c:scaling>
          <c:orientation val="minMax"/>
        </c:scaling>
        <c:delete val="1"/>
        <c:axPos val="b"/>
        <c:numFmt formatCode="0%" sourceLinked="1"/>
        <c:majorTickMark val="none"/>
        <c:minorTickMark val="none"/>
        <c:tickLblPos val="nextTo"/>
        <c:crossAx val="195543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F2617B"/>
              </a:solidFill>
              <a:ln w="19050">
                <a:solidFill>
                  <a:schemeClr val="lt1"/>
                </a:solidFill>
              </a:ln>
              <a:effectLst/>
            </c:spPr>
            <c:extLst>
              <c:ext xmlns:c16="http://schemas.microsoft.com/office/drawing/2014/chart" uri="{C3380CC4-5D6E-409C-BE32-E72D297353CC}">
                <c16:uniqueId val="{00000004-5723-445D-8719-AB8BC48BFA0A}"/>
              </c:ext>
            </c:extLst>
          </c:dPt>
          <c:dPt>
            <c:idx val="1"/>
            <c:bubble3D val="0"/>
            <c:spPr>
              <a:solidFill>
                <a:srgbClr val="09C9C8"/>
              </a:solidFill>
              <a:ln w="19050">
                <a:solidFill>
                  <a:schemeClr val="lt1"/>
                </a:solidFill>
              </a:ln>
              <a:effectLst/>
            </c:spPr>
            <c:extLst>
              <c:ext xmlns:c16="http://schemas.microsoft.com/office/drawing/2014/chart" uri="{C3380CC4-5D6E-409C-BE32-E72D297353CC}">
                <c16:uniqueId val="{00000005-5723-445D-8719-AB8BC48BFA0A}"/>
              </c:ext>
            </c:extLst>
          </c:dPt>
          <c:dPt>
            <c:idx val="2"/>
            <c:bubble3D val="0"/>
            <c:spPr>
              <a:solidFill>
                <a:srgbClr val="CC8409"/>
              </a:solidFill>
              <a:ln w="19050">
                <a:solidFill>
                  <a:schemeClr val="lt1"/>
                </a:solidFill>
              </a:ln>
              <a:effectLst/>
            </c:spPr>
            <c:extLst>
              <c:ext xmlns:c16="http://schemas.microsoft.com/office/drawing/2014/chart" uri="{C3380CC4-5D6E-409C-BE32-E72D297353CC}">
                <c16:uniqueId val="{00000006-5723-445D-8719-AB8BC48BFA0A}"/>
              </c:ext>
            </c:extLst>
          </c:dPt>
          <c:dPt>
            <c:idx val="3"/>
            <c:bubble3D val="0"/>
            <c:spPr>
              <a:solidFill>
                <a:srgbClr val="003C4F"/>
              </a:solidFill>
              <a:ln w="19050">
                <a:solidFill>
                  <a:schemeClr val="lt1"/>
                </a:solidFill>
              </a:ln>
              <a:effectLst/>
            </c:spPr>
            <c:extLst>
              <c:ext xmlns:c16="http://schemas.microsoft.com/office/drawing/2014/chart" uri="{C3380CC4-5D6E-409C-BE32-E72D297353CC}">
                <c16:uniqueId val="{00000002-5723-445D-8719-AB8BC48BFA0A}"/>
              </c:ext>
            </c:extLst>
          </c:dPt>
          <c:dPt>
            <c:idx val="4"/>
            <c:bubble3D val="0"/>
            <c:spPr>
              <a:solidFill>
                <a:srgbClr val="F5DFDD"/>
              </a:solidFill>
              <a:ln w="19050">
                <a:solidFill>
                  <a:schemeClr val="lt1"/>
                </a:solidFill>
              </a:ln>
              <a:effectLst/>
            </c:spPr>
            <c:extLst>
              <c:ext xmlns:c16="http://schemas.microsoft.com/office/drawing/2014/chart" uri="{C3380CC4-5D6E-409C-BE32-E72D297353CC}">
                <c16:uniqueId val="{00000003-5723-445D-8719-AB8BC48BFA0A}"/>
              </c:ext>
            </c:extLst>
          </c:dPt>
          <c:val>
            <c:numRef>
              <c:f>'Assets &amp; Goals'!$L$22:$L$26</c:f>
              <c:numCache>
                <c:formatCode>"$"#,##0</c:formatCode>
                <c:ptCount val="5"/>
                <c:pt idx="0">
                  <c:v>15700</c:v>
                </c:pt>
                <c:pt idx="1">
                  <c:v>65800</c:v>
                </c:pt>
                <c:pt idx="2">
                  <c:v>22500</c:v>
                </c:pt>
                <c:pt idx="3">
                  <c:v>120000</c:v>
                </c:pt>
                <c:pt idx="4">
                  <c:v>135000</c:v>
                </c:pt>
              </c:numCache>
            </c:numRef>
          </c:val>
          <c:extLst>
            <c:ext xmlns:c16="http://schemas.microsoft.com/office/drawing/2014/chart" uri="{C3380CC4-5D6E-409C-BE32-E72D297353CC}">
              <c16:uniqueId val="{00000000-5723-445D-8719-AB8BC48BFA0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iconfinder.com/icons/192444/refresh_restore_icon" TargetMode="External"/><Relationship Id="rId18" Type="http://schemas.openxmlformats.org/officeDocument/2006/relationships/image" Target="../media/image8.png"/><Relationship Id="rId26" Type="http://schemas.openxmlformats.org/officeDocument/2006/relationships/image" Target="../media/image11.png"/><Relationship Id="rId3" Type="http://schemas.openxmlformats.org/officeDocument/2006/relationships/hyperlink" Target="#'Assets &amp; Goals'!A1"/><Relationship Id="rId21" Type="http://schemas.openxmlformats.org/officeDocument/2006/relationships/hyperlink" Target="https://www.pngall.com/retail-business-png" TargetMode="External"/><Relationship Id="rId34" Type="http://schemas.openxmlformats.org/officeDocument/2006/relationships/image" Target="../media/image12.gif"/><Relationship Id="rId7" Type="http://schemas.openxmlformats.org/officeDocument/2006/relationships/hyperlink" Target="https://www.iconfinder.com/icons/1780789/dashboard_kpi_report_seo_icon" TargetMode="External"/><Relationship Id="rId12" Type="http://schemas.microsoft.com/office/2007/relationships/hdphoto" Target="../media/hdphoto2.wdp"/><Relationship Id="rId17" Type="http://schemas.openxmlformats.org/officeDocument/2006/relationships/hyperlink" Target="http://www.clipartbest.com/car-icon-side" TargetMode="External"/><Relationship Id="rId25" Type="http://schemas.openxmlformats.org/officeDocument/2006/relationships/hyperlink" Target="https://pixabay.com/en/ecommerce-online-shopping-e-commerce-1992280/" TargetMode="External"/><Relationship Id="rId33" Type="http://schemas.openxmlformats.org/officeDocument/2006/relationships/chart" Target="../charts/chart4.xml"/><Relationship Id="rId2" Type="http://schemas.openxmlformats.org/officeDocument/2006/relationships/hyperlink" Target="#'Income &amp; Expenses'!A1"/><Relationship Id="rId16" Type="http://schemas.openxmlformats.org/officeDocument/2006/relationships/image" Target="../media/image7.png"/><Relationship Id="rId20" Type="http://schemas.openxmlformats.org/officeDocument/2006/relationships/image" Target="../media/image9.png"/><Relationship Id="rId29" Type="http://schemas.openxmlformats.org/officeDocument/2006/relationships/hyperlink" Target="https://creativecommons.org/licenses/by-nc-sa/3.0/" TargetMode="External"/><Relationship Id="rId1" Type="http://schemas.openxmlformats.org/officeDocument/2006/relationships/hyperlink" Target="#Dashboard!A1"/><Relationship Id="rId6" Type="http://schemas.openxmlformats.org/officeDocument/2006/relationships/image" Target="../media/image3.png"/><Relationship Id="rId11" Type="http://schemas.openxmlformats.org/officeDocument/2006/relationships/image" Target="../media/image5.png"/><Relationship Id="rId24" Type="http://schemas.microsoft.com/office/2007/relationships/hdphoto" Target="../media/hdphoto3.wdp"/><Relationship Id="rId32" Type="http://schemas.openxmlformats.org/officeDocument/2006/relationships/chart" Target="../charts/chart3.xml"/><Relationship Id="rId5" Type="http://schemas.openxmlformats.org/officeDocument/2006/relationships/hyperlink" Target="https://hcn.eu/areas-of-expertise/stimulating-local-health-economies/capital-investment/" TargetMode="External"/><Relationship Id="rId15" Type="http://schemas.openxmlformats.org/officeDocument/2006/relationships/hyperlink" Target="https://www.iconfinder.com/icons/757026/children_family_father_kids_mother_parents_icon" TargetMode="External"/><Relationship Id="rId23" Type="http://schemas.openxmlformats.org/officeDocument/2006/relationships/image" Target="../media/image10.png"/><Relationship Id="rId28" Type="http://schemas.openxmlformats.org/officeDocument/2006/relationships/hyperlink" Target="https://namu.wiki/w/%EA%B5%AC%EA%B8%80%20%EC%95%A0%EB%93%9C%EC%84%BC%EC%8A%A4" TargetMode="External"/><Relationship Id="rId10" Type="http://schemas.openxmlformats.org/officeDocument/2006/relationships/hyperlink" Target="https://www.oic.qld.gov.au/media/images/email-icons" TargetMode="External"/><Relationship Id="rId19" Type="http://schemas.openxmlformats.org/officeDocument/2006/relationships/hyperlink" Target="https://www.iconfinder.com/icons/285467/cash_coin_currency_finance_financial_money_icon" TargetMode="External"/><Relationship Id="rId31" Type="http://schemas.openxmlformats.org/officeDocument/2006/relationships/chart" Target="../charts/chart2.xml"/><Relationship Id="rId4" Type="http://schemas.openxmlformats.org/officeDocument/2006/relationships/image" Target="../media/image2.png"/><Relationship Id="rId9" Type="http://schemas.microsoft.com/office/2007/relationships/hdphoto" Target="../media/hdphoto1.wdp"/><Relationship Id="rId14" Type="http://schemas.openxmlformats.org/officeDocument/2006/relationships/image" Target="../media/image6.png"/><Relationship Id="rId22" Type="http://schemas.openxmlformats.org/officeDocument/2006/relationships/hyperlink" Target="https://creativecommons.org/licenses/by-nc/3.0/" TargetMode="External"/><Relationship Id="rId27" Type="http://schemas.microsoft.com/office/2007/relationships/hdphoto" Target="../media/hdphoto4.wdp"/><Relationship Id="rId30" Type="http://schemas.openxmlformats.org/officeDocument/2006/relationships/chart" Target="../charts/chart1.xml"/><Relationship Id="rId35" Type="http://schemas.openxmlformats.org/officeDocument/2006/relationships/hyperlink" Target="http://stackoverflow.com/questions/31887193/css-border-radius-modulation" TargetMode="External"/><Relationship Id="rId8"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hyperlink" Target="https://www.iconfinder.com/icons/1780789/dashboard_kpi_report_seo_icon" TargetMode="External"/><Relationship Id="rId13" Type="http://schemas.openxmlformats.org/officeDocument/2006/relationships/hyperlink" Target="http://stackoverflow.com/questions/31887193/css-border-radius-modulation" TargetMode="External"/><Relationship Id="rId3" Type="http://schemas.openxmlformats.org/officeDocument/2006/relationships/hyperlink" Target="#'Assets &amp; Goals'!A1"/><Relationship Id="rId7" Type="http://schemas.openxmlformats.org/officeDocument/2006/relationships/image" Target="../media/image14.png"/><Relationship Id="rId12" Type="http://schemas.openxmlformats.org/officeDocument/2006/relationships/image" Target="../media/image12.gif"/><Relationship Id="rId2" Type="http://schemas.openxmlformats.org/officeDocument/2006/relationships/hyperlink" Target="#'Income &amp; Expenses'!A1"/><Relationship Id="rId1" Type="http://schemas.openxmlformats.org/officeDocument/2006/relationships/hyperlink" Target="#Dashboard!A1"/><Relationship Id="rId6" Type="http://schemas.openxmlformats.org/officeDocument/2006/relationships/hyperlink" Target="https://hcn.eu/areas-of-expertise/stimulating-local-health-economies/capital-investment/" TargetMode="External"/><Relationship Id="rId11" Type="http://schemas.openxmlformats.org/officeDocument/2006/relationships/hyperlink" Target="https://www.oic.qld.gov.au/media/images/email-icons" TargetMode="External"/><Relationship Id="rId5" Type="http://schemas.microsoft.com/office/2007/relationships/hdphoto" Target="../media/hdphoto5.wdp"/><Relationship Id="rId10" Type="http://schemas.microsoft.com/office/2007/relationships/hdphoto" Target="../media/hdphoto1.wdp"/><Relationship Id="rId4" Type="http://schemas.openxmlformats.org/officeDocument/2006/relationships/image" Target="../media/image13.png"/><Relationship Id="rId9"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hyperlink" Target="http://stackoverflow.com/questions/31887193/css-border-radius-modulation" TargetMode="External"/><Relationship Id="rId3" Type="http://schemas.openxmlformats.org/officeDocument/2006/relationships/hyperlink" Target="#'Assets &amp; Goals'!A1"/><Relationship Id="rId7" Type="http://schemas.openxmlformats.org/officeDocument/2006/relationships/hyperlink" Target="https://www.iconfinder.com/icons/1780789/dashboard_kpi_report_seo_icon" TargetMode="External"/><Relationship Id="rId12" Type="http://schemas.openxmlformats.org/officeDocument/2006/relationships/image" Target="../media/image12.gif"/><Relationship Id="rId2" Type="http://schemas.openxmlformats.org/officeDocument/2006/relationships/hyperlink" Target="#'Income &amp; Expenses'!A1"/><Relationship Id="rId1" Type="http://schemas.openxmlformats.org/officeDocument/2006/relationships/hyperlink" Target="#Dashboard!A1"/><Relationship Id="rId6" Type="http://schemas.openxmlformats.org/officeDocument/2006/relationships/image" Target="../media/image14.png"/><Relationship Id="rId11" Type="http://schemas.openxmlformats.org/officeDocument/2006/relationships/chart" Target="../charts/chart5.xml"/><Relationship Id="rId5" Type="http://schemas.openxmlformats.org/officeDocument/2006/relationships/hyperlink" Target="https://hcn.eu/areas-of-expertise/stimulating-local-health-economies/capital-investment/" TargetMode="External"/><Relationship Id="rId10" Type="http://schemas.openxmlformats.org/officeDocument/2006/relationships/hyperlink" Target="https://www.oic.qld.gov.au/media/images/email-icons" TargetMode="External"/><Relationship Id="rId4" Type="http://schemas.openxmlformats.org/officeDocument/2006/relationships/image" Target="../media/image2.png"/><Relationship Id="rId9" Type="http://schemas.microsoft.com/office/2007/relationships/hdphoto" Target="../media/hdphoto6.wdp"/></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21</xdr:col>
      <xdr:colOff>414867</xdr:colOff>
      <xdr:row>39</xdr:row>
      <xdr:rowOff>30057</xdr:rowOff>
    </xdr:to>
    <xdr:grpSp>
      <xdr:nvGrpSpPr>
        <xdr:cNvPr id="59" name="Group 58">
          <a:extLst>
            <a:ext uri="{FF2B5EF4-FFF2-40B4-BE49-F238E27FC236}">
              <a16:creationId xmlns:a16="http://schemas.microsoft.com/office/drawing/2014/main" id="{A33079B4-92F0-23D1-E9F4-7B5B0C7270B9}"/>
            </a:ext>
          </a:extLst>
        </xdr:cNvPr>
        <xdr:cNvGrpSpPr/>
      </xdr:nvGrpSpPr>
      <xdr:grpSpPr>
        <a:xfrm>
          <a:off x="0" y="0"/>
          <a:ext cx="17229667" cy="9682057"/>
          <a:chOff x="0" y="0"/>
          <a:chExt cx="17229667" cy="9682057"/>
        </a:xfrm>
      </xdr:grpSpPr>
      <xdr:grpSp>
        <xdr:nvGrpSpPr>
          <xdr:cNvPr id="58" name="Group 57">
            <a:extLst>
              <a:ext uri="{FF2B5EF4-FFF2-40B4-BE49-F238E27FC236}">
                <a16:creationId xmlns:a16="http://schemas.microsoft.com/office/drawing/2014/main" id="{C110C892-90B8-AC0D-B77E-AB303960E859}"/>
              </a:ext>
            </a:extLst>
          </xdr:cNvPr>
          <xdr:cNvGrpSpPr/>
        </xdr:nvGrpSpPr>
        <xdr:grpSpPr>
          <a:xfrm>
            <a:off x="0" y="0"/>
            <a:ext cx="17229667" cy="9682057"/>
            <a:chOff x="0" y="0"/>
            <a:chExt cx="17229667" cy="9682057"/>
          </a:xfrm>
        </xdr:grpSpPr>
        <xdr:grpSp>
          <xdr:nvGrpSpPr>
            <xdr:cNvPr id="2" name="Group 1">
              <a:extLst>
                <a:ext uri="{FF2B5EF4-FFF2-40B4-BE49-F238E27FC236}">
                  <a16:creationId xmlns:a16="http://schemas.microsoft.com/office/drawing/2014/main" id="{12E35A77-385A-401B-9C88-ADAB4B1E0C4A}"/>
                </a:ext>
              </a:extLst>
            </xdr:cNvPr>
            <xdr:cNvGrpSpPr/>
          </xdr:nvGrpSpPr>
          <xdr:grpSpPr>
            <a:xfrm>
              <a:off x="0" y="0"/>
              <a:ext cx="17229667" cy="9682057"/>
              <a:chOff x="0" y="6350"/>
              <a:chExt cx="17229667" cy="9682057"/>
            </a:xfrm>
          </xdr:grpSpPr>
          <xdr:grpSp>
            <xdr:nvGrpSpPr>
              <xdr:cNvPr id="3" name="Group 2">
                <a:extLst>
                  <a:ext uri="{FF2B5EF4-FFF2-40B4-BE49-F238E27FC236}">
                    <a16:creationId xmlns:a16="http://schemas.microsoft.com/office/drawing/2014/main" id="{CD9E14B8-A01B-D5E1-013C-AB96D9382061}"/>
                  </a:ext>
                </a:extLst>
              </xdr:cNvPr>
              <xdr:cNvGrpSpPr/>
            </xdr:nvGrpSpPr>
            <xdr:grpSpPr>
              <a:xfrm>
                <a:off x="0" y="6350"/>
                <a:ext cx="17062704" cy="9508122"/>
                <a:chOff x="0" y="0"/>
                <a:chExt cx="17062704" cy="9400032"/>
              </a:xfrm>
            </xdr:grpSpPr>
            <xdr:sp macro="" textlink="">
              <xdr:nvSpPr>
                <xdr:cNvPr id="6" name="Rectangle 5">
                  <a:extLst>
                    <a:ext uri="{FF2B5EF4-FFF2-40B4-BE49-F238E27FC236}">
                      <a16:creationId xmlns:a16="http://schemas.microsoft.com/office/drawing/2014/main" id="{6BC4C6C3-AF06-BED3-0011-69A8CECD9939}"/>
                    </a:ext>
                  </a:extLst>
                </xdr:cNvPr>
                <xdr:cNvSpPr/>
              </xdr:nvSpPr>
              <xdr:spPr>
                <a:xfrm>
                  <a:off x="0" y="749300"/>
                  <a:ext cx="1627632" cy="768096"/>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7" name="Rectangle 6">
                  <a:extLst>
                    <a:ext uri="{FF2B5EF4-FFF2-40B4-BE49-F238E27FC236}">
                      <a16:creationId xmlns:a16="http://schemas.microsoft.com/office/drawing/2014/main" id="{09128944-056D-9D48-BE55-D44BC397468C}"/>
                    </a:ext>
                  </a:extLst>
                </xdr:cNvPr>
                <xdr:cNvSpPr/>
              </xdr:nvSpPr>
              <xdr:spPr>
                <a:xfrm>
                  <a:off x="2159000" y="0"/>
                  <a:ext cx="694944" cy="768096"/>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8" name="Rectangle 7">
                  <a:extLst>
                    <a:ext uri="{FF2B5EF4-FFF2-40B4-BE49-F238E27FC236}">
                      <a16:creationId xmlns:a16="http://schemas.microsoft.com/office/drawing/2014/main" id="{5E845EB4-C9AE-9E99-1D98-4C565AA7AB49}"/>
                    </a:ext>
                  </a:extLst>
                </xdr:cNvPr>
                <xdr:cNvSpPr/>
              </xdr:nvSpPr>
              <xdr:spPr>
                <a:xfrm>
                  <a:off x="1625600" y="762000"/>
                  <a:ext cx="2231136" cy="768096"/>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nvGrpSpPr>
                <xdr:cNvPr id="9" name="Group 8">
                  <a:extLst>
                    <a:ext uri="{FF2B5EF4-FFF2-40B4-BE49-F238E27FC236}">
                      <a16:creationId xmlns:a16="http://schemas.microsoft.com/office/drawing/2014/main" id="{A94BFAA0-044F-673F-412E-25525F26299F}"/>
                    </a:ext>
                  </a:extLst>
                </xdr:cNvPr>
                <xdr:cNvGrpSpPr/>
              </xdr:nvGrpSpPr>
              <xdr:grpSpPr>
                <a:xfrm>
                  <a:off x="0" y="0"/>
                  <a:ext cx="2167128" cy="768096"/>
                  <a:chOff x="0" y="0"/>
                  <a:chExt cx="2167128" cy="768096"/>
                </a:xfrm>
              </xdr:grpSpPr>
              <xdr:sp macro="" textlink="">
                <xdr:nvSpPr>
                  <xdr:cNvPr id="49" name="Rectangle 48">
                    <a:extLst>
                      <a:ext uri="{FF2B5EF4-FFF2-40B4-BE49-F238E27FC236}">
                        <a16:creationId xmlns:a16="http://schemas.microsoft.com/office/drawing/2014/main" id="{F34B4E0A-42ED-E1D1-6E1B-8D394D3C66A8}"/>
                      </a:ext>
                    </a:extLst>
                  </xdr:cNvPr>
                  <xdr:cNvSpPr/>
                </xdr:nvSpPr>
                <xdr:spPr>
                  <a:xfrm>
                    <a:off x="0" y="0"/>
                    <a:ext cx="2167128" cy="768096"/>
                  </a:xfrm>
                  <a:prstGeom prst="rect">
                    <a:avLst/>
                  </a:prstGeom>
                  <a:solidFill>
                    <a:srgbClr val="F2617B"/>
                  </a:solidFill>
                  <a:ln>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50" name="Oval 49">
                    <a:extLst>
                      <a:ext uri="{FF2B5EF4-FFF2-40B4-BE49-F238E27FC236}">
                        <a16:creationId xmlns:a16="http://schemas.microsoft.com/office/drawing/2014/main" id="{8C88299D-BB48-72A9-3193-C99BE42168EE}"/>
                      </a:ext>
                    </a:extLst>
                  </xdr:cNvPr>
                  <xdr:cNvSpPr/>
                </xdr:nvSpPr>
                <xdr:spPr>
                  <a:xfrm>
                    <a:off x="247650" y="184150"/>
                    <a:ext cx="182880" cy="182880"/>
                  </a:xfrm>
                  <a:prstGeom prst="ellipse">
                    <a:avLst/>
                  </a:prstGeom>
                  <a:solidFill>
                    <a:srgbClr val="F5DFDD"/>
                  </a:solidFill>
                  <a:ln>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51" name="Oval 50">
                    <a:extLst>
                      <a:ext uri="{FF2B5EF4-FFF2-40B4-BE49-F238E27FC236}">
                        <a16:creationId xmlns:a16="http://schemas.microsoft.com/office/drawing/2014/main" id="{77626B7F-351B-FA57-5214-98861724FA4F}"/>
                      </a:ext>
                    </a:extLst>
                  </xdr:cNvPr>
                  <xdr:cNvSpPr/>
                </xdr:nvSpPr>
                <xdr:spPr>
                  <a:xfrm>
                    <a:off x="681567" y="190500"/>
                    <a:ext cx="182880" cy="182880"/>
                  </a:xfrm>
                  <a:prstGeom prst="ellipse">
                    <a:avLst/>
                  </a:prstGeom>
                  <a:solidFill>
                    <a:srgbClr val="F5DFDD"/>
                  </a:solidFill>
                  <a:ln>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52" name="Oval 51">
                    <a:extLst>
                      <a:ext uri="{FF2B5EF4-FFF2-40B4-BE49-F238E27FC236}">
                        <a16:creationId xmlns:a16="http://schemas.microsoft.com/office/drawing/2014/main" id="{9BC40EA1-C553-5741-3F9E-5E8EC7E62A43}"/>
                      </a:ext>
                    </a:extLst>
                  </xdr:cNvPr>
                  <xdr:cNvSpPr/>
                </xdr:nvSpPr>
                <xdr:spPr>
                  <a:xfrm>
                    <a:off x="1115484" y="184150"/>
                    <a:ext cx="182880" cy="182880"/>
                  </a:xfrm>
                  <a:prstGeom prst="ellipse">
                    <a:avLst/>
                  </a:prstGeom>
                  <a:solidFill>
                    <a:srgbClr val="F5DFDD"/>
                  </a:solidFill>
                  <a:ln>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53" name="Oval 52">
                    <a:extLst>
                      <a:ext uri="{FF2B5EF4-FFF2-40B4-BE49-F238E27FC236}">
                        <a16:creationId xmlns:a16="http://schemas.microsoft.com/office/drawing/2014/main" id="{9DCC6238-79B4-6F7C-BA5F-1116E8E12409}"/>
                      </a:ext>
                    </a:extLst>
                  </xdr:cNvPr>
                  <xdr:cNvSpPr/>
                </xdr:nvSpPr>
                <xdr:spPr>
                  <a:xfrm>
                    <a:off x="1549400" y="190500"/>
                    <a:ext cx="182880" cy="182880"/>
                  </a:xfrm>
                  <a:prstGeom prst="ellipse">
                    <a:avLst/>
                  </a:prstGeom>
                  <a:solidFill>
                    <a:srgbClr val="F5DFDD"/>
                  </a:solidFill>
                  <a:ln>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grpSp>
              <xdr:nvGrpSpPr>
                <xdr:cNvPr id="10" name="Group 9">
                  <a:extLst>
                    <a:ext uri="{FF2B5EF4-FFF2-40B4-BE49-F238E27FC236}">
                      <a16:creationId xmlns:a16="http://schemas.microsoft.com/office/drawing/2014/main" id="{2FA490E0-68BB-E632-CE7D-5A6680F510DA}"/>
                    </a:ext>
                  </a:extLst>
                </xdr:cNvPr>
                <xdr:cNvGrpSpPr/>
              </xdr:nvGrpSpPr>
              <xdr:grpSpPr>
                <a:xfrm>
                  <a:off x="2851150" y="0"/>
                  <a:ext cx="2364486" cy="768096"/>
                  <a:chOff x="2851150" y="0"/>
                  <a:chExt cx="2364486" cy="768096"/>
                </a:xfrm>
              </xdr:grpSpPr>
              <xdr:sp macro="" textlink="">
                <xdr:nvSpPr>
                  <xdr:cNvPr id="47" name="Rectangle 46">
                    <a:extLst>
                      <a:ext uri="{FF2B5EF4-FFF2-40B4-BE49-F238E27FC236}">
                        <a16:creationId xmlns:a16="http://schemas.microsoft.com/office/drawing/2014/main" id="{86A0F76E-5E73-2989-22E6-6BA44E1A3646}"/>
                      </a:ext>
                    </a:extLst>
                  </xdr:cNvPr>
                  <xdr:cNvSpPr/>
                </xdr:nvSpPr>
                <xdr:spPr>
                  <a:xfrm>
                    <a:off x="2851150" y="0"/>
                    <a:ext cx="1591056" cy="768096"/>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48" name="Partial Circle 47">
                    <a:extLst>
                      <a:ext uri="{FF2B5EF4-FFF2-40B4-BE49-F238E27FC236}">
                        <a16:creationId xmlns:a16="http://schemas.microsoft.com/office/drawing/2014/main" id="{5EA4F41F-83CD-517E-3FB2-562C590FC273}"/>
                      </a:ext>
                    </a:extLst>
                  </xdr:cNvPr>
                  <xdr:cNvSpPr/>
                </xdr:nvSpPr>
                <xdr:spPr>
                  <a:xfrm>
                    <a:off x="3670300" y="0"/>
                    <a:ext cx="1545336" cy="758952"/>
                  </a:xfrm>
                  <a:prstGeom prst="pie">
                    <a:avLst>
                      <a:gd name="adj1" fmla="val 5449107"/>
                      <a:gd name="adj2" fmla="val 162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solidFill>
                        <a:schemeClr val="tx1"/>
                      </a:solidFill>
                    </a:endParaRPr>
                  </a:p>
                </xdr:txBody>
              </xdr:sp>
            </xdr:grpSp>
            <xdr:sp macro="" textlink="">
              <xdr:nvSpPr>
                <xdr:cNvPr id="11" name="Rectangle 10">
                  <a:extLst>
                    <a:ext uri="{FF2B5EF4-FFF2-40B4-BE49-F238E27FC236}">
                      <a16:creationId xmlns:a16="http://schemas.microsoft.com/office/drawing/2014/main" id="{A31A2B5F-932A-7245-DEA2-F8AA464AB910}"/>
                    </a:ext>
                  </a:extLst>
                </xdr:cNvPr>
                <xdr:cNvSpPr/>
              </xdr:nvSpPr>
              <xdr:spPr>
                <a:xfrm>
                  <a:off x="4438650" y="0"/>
                  <a:ext cx="1499616" cy="768096"/>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12" name="Rectangle 11">
                  <a:extLst>
                    <a:ext uri="{FF2B5EF4-FFF2-40B4-BE49-F238E27FC236}">
                      <a16:creationId xmlns:a16="http://schemas.microsoft.com/office/drawing/2014/main" id="{FE576DAA-D447-2BE1-CCBB-A1DB6DD0FCBA}"/>
                    </a:ext>
                  </a:extLst>
                </xdr:cNvPr>
                <xdr:cNvSpPr/>
              </xdr:nvSpPr>
              <xdr:spPr>
                <a:xfrm>
                  <a:off x="3854450" y="762000"/>
                  <a:ext cx="2089150" cy="76835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nvGrpSpPr>
                <xdr:cNvPr id="13" name="Group 12">
                  <a:extLst>
                    <a:ext uri="{FF2B5EF4-FFF2-40B4-BE49-F238E27FC236}">
                      <a16:creationId xmlns:a16="http://schemas.microsoft.com/office/drawing/2014/main" id="{E515F583-EBA1-36AB-E8C1-07BCC2E076FC}"/>
                    </a:ext>
                  </a:extLst>
                </xdr:cNvPr>
                <xdr:cNvGrpSpPr/>
              </xdr:nvGrpSpPr>
              <xdr:grpSpPr>
                <a:xfrm>
                  <a:off x="5929884" y="6350"/>
                  <a:ext cx="1591056" cy="768096"/>
                  <a:chOff x="5936234" y="0"/>
                  <a:chExt cx="1591056" cy="768096"/>
                </a:xfrm>
              </xdr:grpSpPr>
              <xdr:sp macro="" textlink="">
                <xdr:nvSpPr>
                  <xdr:cNvPr id="45" name="Isosceles Triangle 44">
                    <a:extLst>
                      <a:ext uri="{FF2B5EF4-FFF2-40B4-BE49-F238E27FC236}">
                        <a16:creationId xmlns:a16="http://schemas.microsoft.com/office/drawing/2014/main" id="{317A787D-85C8-AC9F-E4F5-DC7608ED1835}"/>
                      </a:ext>
                    </a:extLst>
                  </xdr:cNvPr>
                  <xdr:cNvSpPr/>
                </xdr:nvSpPr>
                <xdr:spPr>
                  <a:xfrm rot="5400000">
                    <a:off x="6347714" y="-411480"/>
                    <a:ext cx="768096" cy="1591056"/>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46" name="Isosceles Triangle 45">
                    <a:extLst>
                      <a:ext uri="{FF2B5EF4-FFF2-40B4-BE49-F238E27FC236}">
                        <a16:creationId xmlns:a16="http://schemas.microsoft.com/office/drawing/2014/main" id="{AC6F6D6A-BEEE-4143-2EF6-8BF68D6C5AA9}"/>
                      </a:ext>
                    </a:extLst>
                  </xdr:cNvPr>
                  <xdr:cNvSpPr/>
                </xdr:nvSpPr>
                <xdr:spPr>
                  <a:xfrm rot="16200000">
                    <a:off x="6347714" y="-411480"/>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grpSp>
              <xdr:nvGrpSpPr>
                <xdr:cNvPr id="14" name="Group 13">
                  <a:extLst>
                    <a:ext uri="{FF2B5EF4-FFF2-40B4-BE49-F238E27FC236}">
                      <a16:creationId xmlns:a16="http://schemas.microsoft.com/office/drawing/2014/main" id="{2DFFC729-8A48-39E0-0398-200CDD1207F3}"/>
                    </a:ext>
                  </a:extLst>
                </xdr:cNvPr>
                <xdr:cNvGrpSpPr/>
              </xdr:nvGrpSpPr>
              <xdr:grpSpPr>
                <a:xfrm>
                  <a:off x="5923534" y="774700"/>
                  <a:ext cx="1591056" cy="768096"/>
                  <a:chOff x="5923534" y="774700"/>
                  <a:chExt cx="1591056" cy="768096"/>
                </a:xfrm>
              </xdr:grpSpPr>
              <xdr:sp macro="" textlink="">
                <xdr:nvSpPr>
                  <xdr:cNvPr id="43" name="Isosceles Triangle 42">
                    <a:extLst>
                      <a:ext uri="{FF2B5EF4-FFF2-40B4-BE49-F238E27FC236}">
                        <a16:creationId xmlns:a16="http://schemas.microsoft.com/office/drawing/2014/main" id="{E6F18F36-2E4F-15AC-818B-E1C94132D8F7}"/>
                      </a:ext>
                    </a:extLst>
                  </xdr:cNvPr>
                  <xdr:cNvSpPr/>
                </xdr:nvSpPr>
                <xdr:spPr>
                  <a:xfrm rot="5400000">
                    <a:off x="6335014" y="363220"/>
                    <a:ext cx="768096" cy="1591056"/>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44" name="Isosceles Triangle 43">
                    <a:extLst>
                      <a:ext uri="{FF2B5EF4-FFF2-40B4-BE49-F238E27FC236}">
                        <a16:creationId xmlns:a16="http://schemas.microsoft.com/office/drawing/2014/main" id="{2DEFBECE-5023-004D-3E4F-87243FF026CB}"/>
                      </a:ext>
                    </a:extLst>
                  </xdr:cNvPr>
                  <xdr:cNvSpPr/>
                </xdr:nvSpPr>
                <xdr:spPr>
                  <a:xfrm rot="16200000">
                    <a:off x="6335014" y="363220"/>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sp macro="" textlink="">
              <xdr:nvSpPr>
                <xdr:cNvPr id="15" name="Rectangle 14">
                  <a:extLst>
                    <a:ext uri="{FF2B5EF4-FFF2-40B4-BE49-F238E27FC236}">
                      <a16:creationId xmlns:a16="http://schemas.microsoft.com/office/drawing/2014/main" id="{FE473B07-0521-9F5B-DDA3-34F8D198649B}"/>
                    </a:ext>
                  </a:extLst>
                </xdr:cNvPr>
                <xdr:cNvSpPr/>
              </xdr:nvSpPr>
              <xdr:spPr>
                <a:xfrm>
                  <a:off x="7518400" y="774700"/>
                  <a:ext cx="1627632" cy="768096"/>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16" name="Rectangle 15">
                  <a:extLst>
                    <a:ext uri="{FF2B5EF4-FFF2-40B4-BE49-F238E27FC236}">
                      <a16:creationId xmlns:a16="http://schemas.microsoft.com/office/drawing/2014/main" id="{99253642-3927-43E7-9243-A7EEAF1A5546}"/>
                    </a:ext>
                  </a:extLst>
                </xdr:cNvPr>
                <xdr:cNvSpPr/>
              </xdr:nvSpPr>
              <xdr:spPr>
                <a:xfrm>
                  <a:off x="7518400" y="6350"/>
                  <a:ext cx="1627632" cy="768096"/>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nvGrpSpPr>
                <xdr:cNvPr id="17" name="Group 16">
                  <a:extLst>
                    <a:ext uri="{FF2B5EF4-FFF2-40B4-BE49-F238E27FC236}">
                      <a16:creationId xmlns:a16="http://schemas.microsoft.com/office/drawing/2014/main" id="{9E9933F1-5C04-DFC6-B1AD-272D32064DBE}"/>
                    </a:ext>
                  </a:extLst>
                </xdr:cNvPr>
                <xdr:cNvGrpSpPr/>
              </xdr:nvGrpSpPr>
              <xdr:grpSpPr>
                <a:xfrm>
                  <a:off x="9144000" y="0"/>
                  <a:ext cx="1627632" cy="768096"/>
                  <a:chOff x="9144000" y="0"/>
                  <a:chExt cx="1627632" cy="833374"/>
                </a:xfrm>
              </xdr:grpSpPr>
              <xdr:sp macro="" textlink="">
                <xdr:nvSpPr>
                  <xdr:cNvPr id="41" name="Rectangle 40">
                    <a:extLst>
                      <a:ext uri="{FF2B5EF4-FFF2-40B4-BE49-F238E27FC236}">
                        <a16:creationId xmlns:a16="http://schemas.microsoft.com/office/drawing/2014/main" id="{22D36CF4-8104-F38D-751E-FE6A47CBC4B7}"/>
                      </a:ext>
                    </a:extLst>
                  </xdr:cNvPr>
                  <xdr:cNvSpPr/>
                </xdr:nvSpPr>
                <xdr:spPr>
                  <a:xfrm>
                    <a:off x="9144000" y="0"/>
                    <a:ext cx="1627632" cy="420624"/>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42" name="Rectangle 41">
                    <a:extLst>
                      <a:ext uri="{FF2B5EF4-FFF2-40B4-BE49-F238E27FC236}">
                        <a16:creationId xmlns:a16="http://schemas.microsoft.com/office/drawing/2014/main" id="{2B82A90E-F605-6FAC-6128-B18FFEDEFC86}"/>
                      </a:ext>
                    </a:extLst>
                  </xdr:cNvPr>
                  <xdr:cNvSpPr/>
                </xdr:nvSpPr>
                <xdr:spPr>
                  <a:xfrm>
                    <a:off x="9144000" y="419100"/>
                    <a:ext cx="1627632" cy="414274"/>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sp macro="" textlink="">
              <xdr:nvSpPr>
                <xdr:cNvPr id="18" name="Rectangle 17">
                  <a:extLst>
                    <a:ext uri="{FF2B5EF4-FFF2-40B4-BE49-F238E27FC236}">
                      <a16:creationId xmlns:a16="http://schemas.microsoft.com/office/drawing/2014/main" id="{86EED7B9-6B6B-4398-AA1E-A16D0E498329}"/>
                    </a:ext>
                  </a:extLst>
                </xdr:cNvPr>
                <xdr:cNvSpPr/>
              </xdr:nvSpPr>
              <xdr:spPr>
                <a:xfrm>
                  <a:off x="9142222" y="768350"/>
                  <a:ext cx="3108960" cy="781050"/>
                </a:xfrm>
                <a:prstGeom prst="rect">
                  <a:avLst/>
                </a:prstGeom>
                <a:solidFill>
                  <a:srgbClr val="72727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19" name="Rectangle 18">
                  <a:extLst>
                    <a:ext uri="{FF2B5EF4-FFF2-40B4-BE49-F238E27FC236}">
                      <a16:creationId xmlns:a16="http://schemas.microsoft.com/office/drawing/2014/main" id="{AA3E1247-69CC-3843-3069-A3289050A304}"/>
                    </a:ext>
                  </a:extLst>
                </xdr:cNvPr>
                <xdr:cNvSpPr/>
              </xdr:nvSpPr>
              <xdr:spPr>
                <a:xfrm>
                  <a:off x="10617200" y="0"/>
                  <a:ext cx="1627632" cy="768096"/>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20" name="Isosceles Triangle 19">
                  <a:extLst>
                    <a:ext uri="{FF2B5EF4-FFF2-40B4-BE49-F238E27FC236}">
                      <a16:creationId xmlns:a16="http://schemas.microsoft.com/office/drawing/2014/main" id="{DE0DDCAC-4C24-A17A-C059-0F60F37EC602}"/>
                    </a:ext>
                  </a:extLst>
                </xdr:cNvPr>
                <xdr:cNvSpPr/>
              </xdr:nvSpPr>
              <xdr:spPr>
                <a:xfrm rot="10800000">
                  <a:off x="10650474" y="0"/>
                  <a:ext cx="1554480" cy="621792"/>
                </a:xfrm>
                <a:prstGeom prst="triangle">
                  <a:avLst/>
                </a:prstGeom>
                <a:solidFill>
                  <a:srgbClr val="003C4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21" name="Rectangle 20">
                  <a:extLst>
                    <a:ext uri="{FF2B5EF4-FFF2-40B4-BE49-F238E27FC236}">
                      <a16:creationId xmlns:a16="http://schemas.microsoft.com/office/drawing/2014/main" id="{DCFCF910-C9F1-63B8-165D-EC8377475E24}"/>
                    </a:ext>
                  </a:extLst>
                </xdr:cNvPr>
                <xdr:cNvSpPr/>
              </xdr:nvSpPr>
              <xdr:spPr>
                <a:xfrm>
                  <a:off x="12242800" y="768350"/>
                  <a:ext cx="1627632" cy="787400"/>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22" name="Rectangle 21">
                  <a:extLst>
                    <a:ext uri="{FF2B5EF4-FFF2-40B4-BE49-F238E27FC236}">
                      <a16:creationId xmlns:a16="http://schemas.microsoft.com/office/drawing/2014/main" id="{8F5E8537-EDAC-BB8B-CAAE-AFE0DB8E7DA4}"/>
                    </a:ext>
                  </a:extLst>
                </xdr:cNvPr>
                <xdr:cNvSpPr/>
              </xdr:nvSpPr>
              <xdr:spPr>
                <a:xfrm>
                  <a:off x="12242800" y="0"/>
                  <a:ext cx="1627632" cy="768096"/>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23" name="Partial Circle 22">
                  <a:extLst>
                    <a:ext uri="{FF2B5EF4-FFF2-40B4-BE49-F238E27FC236}">
                      <a16:creationId xmlns:a16="http://schemas.microsoft.com/office/drawing/2014/main" id="{62361C85-6F59-4B89-4BFA-19F133F522A7}"/>
                    </a:ext>
                  </a:extLst>
                </xdr:cNvPr>
                <xdr:cNvSpPr/>
              </xdr:nvSpPr>
              <xdr:spPr>
                <a:xfrm rot="10800000">
                  <a:off x="11461750" y="768350"/>
                  <a:ext cx="1545336" cy="758952"/>
                </a:xfrm>
                <a:prstGeom prst="pie">
                  <a:avLst>
                    <a:gd name="adj1" fmla="val 5449107"/>
                    <a:gd name="adj2" fmla="val 162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solidFill>
                      <a:schemeClr val="tx1"/>
                    </a:solidFill>
                  </a:endParaRPr>
                </a:p>
              </xdr:txBody>
            </xdr:sp>
            <xdr:grpSp>
              <xdr:nvGrpSpPr>
                <xdr:cNvPr id="24" name="Group 23">
                  <a:extLst>
                    <a:ext uri="{FF2B5EF4-FFF2-40B4-BE49-F238E27FC236}">
                      <a16:creationId xmlns:a16="http://schemas.microsoft.com/office/drawing/2014/main" id="{4B479301-05DC-A3AE-BA27-2D2D227FD94C}"/>
                    </a:ext>
                  </a:extLst>
                </xdr:cNvPr>
                <xdr:cNvGrpSpPr/>
              </xdr:nvGrpSpPr>
              <xdr:grpSpPr>
                <a:xfrm flipH="1">
                  <a:off x="13861034" y="0"/>
                  <a:ext cx="1597406" cy="1536446"/>
                  <a:chOff x="13861034" y="0"/>
                  <a:chExt cx="1597406" cy="1536446"/>
                </a:xfrm>
              </xdr:grpSpPr>
              <xdr:grpSp>
                <xdr:nvGrpSpPr>
                  <xdr:cNvPr id="35" name="Group 34">
                    <a:extLst>
                      <a:ext uri="{FF2B5EF4-FFF2-40B4-BE49-F238E27FC236}">
                        <a16:creationId xmlns:a16="http://schemas.microsoft.com/office/drawing/2014/main" id="{78F91F98-1C36-5700-C2A1-CE7A678B855B}"/>
                      </a:ext>
                    </a:extLst>
                  </xdr:cNvPr>
                  <xdr:cNvGrpSpPr/>
                </xdr:nvGrpSpPr>
                <xdr:grpSpPr>
                  <a:xfrm>
                    <a:off x="13867384" y="0"/>
                    <a:ext cx="1591056" cy="768096"/>
                    <a:chOff x="5936234" y="0"/>
                    <a:chExt cx="1591056" cy="768096"/>
                  </a:xfrm>
                </xdr:grpSpPr>
                <xdr:sp macro="" textlink="">
                  <xdr:nvSpPr>
                    <xdr:cNvPr id="39" name="Isosceles Triangle 38">
                      <a:extLst>
                        <a:ext uri="{FF2B5EF4-FFF2-40B4-BE49-F238E27FC236}">
                          <a16:creationId xmlns:a16="http://schemas.microsoft.com/office/drawing/2014/main" id="{E01E4052-1118-46E9-C182-5CE0D75E45D6}"/>
                        </a:ext>
                      </a:extLst>
                    </xdr:cNvPr>
                    <xdr:cNvSpPr/>
                  </xdr:nvSpPr>
                  <xdr:spPr>
                    <a:xfrm rot="5400000">
                      <a:off x="6347714" y="-411480"/>
                      <a:ext cx="768096" cy="1591056"/>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40" name="Isosceles Triangle 39">
                      <a:extLst>
                        <a:ext uri="{FF2B5EF4-FFF2-40B4-BE49-F238E27FC236}">
                          <a16:creationId xmlns:a16="http://schemas.microsoft.com/office/drawing/2014/main" id="{3A34FA42-0DFD-E4E6-6893-C2FE5755791C}"/>
                        </a:ext>
                      </a:extLst>
                    </xdr:cNvPr>
                    <xdr:cNvSpPr/>
                  </xdr:nvSpPr>
                  <xdr:spPr>
                    <a:xfrm rot="16200000">
                      <a:off x="6347714" y="-411480"/>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grpSp>
                <xdr:nvGrpSpPr>
                  <xdr:cNvPr id="36" name="Group 35">
                    <a:extLst>
                      <a:ext uri="{FF2B5EF4-FFF2-40B4-BE49-F238E27FC236}">
                        <a16:creationId xmlns:a16="http://schemas.microsoft.com/office/drawing/2014/main" id="{3CCC5D5D-7493-C707-2F60-2C8821F48B02}"/>
                      </a:ext>
                    </a:extLst>
                  </xdr:cNvPr>
                  <xdr:cNvGrpSpPr/>
                </xdr:nvGrpSpPr>
                <xdr:grpSpPr>
                  <a:xfrm>
                    <a:off x="13861034" y="768350"/>
                    <a:ext cx="1591056" cy="768096"/>
                    <a:chOff x="5923534" y="774700"/>
                    <a:chExt cx="1591056" cy="768096"/>
                  </a:xfrm>
                </xdr:grpSpPr>
                <xdr:sp macro="" textlink="">
                  <xdr:nvSpPr>
                    <xdr:cNvPr id="37" name="Isosceles Triangle 36">
                      <a:extLst>
                        <a:ext uri="{FF2B5EF4-FFF2-40B4-BE49-F238E27FC236}">
                          <a16:creationId xmlns:a16="http://schemas.microsoft.com/office/drawing/2014/main" id="{49D03372-E057-04AB-38DB-182B67D508A0}"/>
                        </a:ext>
                      </a:extLst>
                    </xdr:cNvPr>
                    <xdr:cNvSpPr/>
                  </xdr:nvSpPr>
                  <xdr:spPr>
                    <a:xfrm rot="5400000">
                      <a:off x="6335014" y="363220"/>
                      <a:ext cx="768096" cy="1591056"/>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38" name="Isosceles Triangle 37">
                      <a:extLst>
                        <a:ext uri="{FF2B5EF4-FFF2-40B4-BE49-F238E27FC236}">
                          <a16:creationId xmlns:a16="http://schemas.microsoft.com/office/drawing/2014/main" id="{01120F17-1115-3E78-57F8-B17AB41A89F4}"/>
                        </a:ext>
                      </a:extLst>
                    </xdr:cNvPr>
                    <xdr:cNvSpPr/>
                  </xdr:nvSpPr>
                  <xdr:spPr>
                    <a:xfrm rot="16200000">
                      <a:off x="6335014" y="363220"/>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grpSp>
            <xdr:grpSp>
              <xdr:nvGrpSpPr>
                <xdr:cNvPr id="25" name="Group 24">
                  <a:extLst>
                    <a:ext uri="{FF2B5EF4-FFF2-40B4-BE49-F238E27FC236}">
                      <a16:creationId xmlns:a16="http://schemas.microsoft.com/office/drawing/2014/main" id="{319DE58D-0639-C1CF-F22D-7C145FFA4890}"/>
                    </a:ext>
                  </a:extLst>
                </xdr:cNvPr>
                <xdr:cNvGrpSpPr/>
              </xdr:nvGrpSpPr>
              <xdr:grpSpPr>
                <a:xfrm flipV="1">
                  <a:off x="15454884" y="762000"/>
                  <a:ext cx="1591056" cy="768096"/>
                  <a:chOff x="5923534" y="774700"/>
                  <a:chExt cx="1591056" cy="768096"/>
                </a:xfrm>
              </xdr:grpSpPr>
              <xdr:sp macro="" textlink="">
                <xdr:nvSpPr>
                  <xdr:cNvPr id="33" name="Isosceles Triangle 32">
                    <a:extLst>
                      <a:ext uri="{FF2B5EF4-FFF2-40B4-BE49-F238E27FC236}">
                        <a16:creationId xmlns:a16="http://schemas.microsoft.com/office/drawing/2014/main" id="{F753CB1E-E779-1D0A-3CD8-87F7B54CECDF}"/>
                      </a:ext>
                    </a:extLst>
                  </xdr:cNvPr>
                  <xdr:cNvSpPr/>
                </xdr:nvSpPr>
                <xdr:spPr>
                  <a:xfrm rot="5400000">
                    <a:off x="6335014" y="363220"/>
                    <a:ext cx="768096" cy="1591056"/>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34" name="Isosceles Triangle 33">
                    <a:extLst>
                      <a:ext uri="{FF2B5EF4-FFF2-40B4-BE49-F238E27FC236}">
                        <a16:creationId xmlns:a16="http://schemas.microsoft.com/office/drawing/2014/main" id="{5C8EEFF6-5F36-7EBE-41BF-DECCB9F4013E}"/>
                      </a:ext>
                    </a:extLst>
                  </xdr:cNvPr>
                  <xdr:cNvSpPr/>
                </xdr:nvSpPr>
                <xdr:spPr>
                  <a:xfrm rot="16200000">
                    <a:off x="6335014" y="363220"/>
                    <a:ext cx="768096" cy="1591056"/>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sp macro="" textlink="">
              <xdr:nvSpPr>
                <xdr:cNvPr id="26" name="Rectangle 25">
                  <a:extLst>
                    <a:ext uri="{FF2B5EF4-FFF2-40B4-BE49-F238E27FC236}">
                      <a16:creationId xmlns:a16="http://schemas.microsoft.com/office/drawing/2014/main" id="{C4566AA6-6FE2-AFA1-E7F3-BAE8F4809859}"/>
                    </a:ext>
                  </a:extLst>
                </xdr:cNvPr>
                <xdr:cNvSpPr/>
              </xdr:nvSpPr>
              <xdr:spPr>
                <a:xfrm>
                  <a:off x="15417800" y="0"/>
                  <a:ext cx="1627632" cy="768096"/>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nvGrpSpPr>
                <xdr:cNvPr id="27" name="Group 26">
                  <a:extLst>
                    <a:ext uri="{FF2B5EF4-FFF2-40B4-BE49-F238E27FC236}">
                      <a16:creationId xmlns:a16="http://schemas.microsoft.com/office/drawing/2014/main" id="{6EFEEACC-1471-8264-02F9-23B0DF1D7F4E}"/>
                    </a:ext>
                  </a:extLst>
                </xdr:cNvPr>
                <xdr:cNvGrpSpPr/>
              </xdr:nvGrpSpPr>
              <xdr:grpSpPr>
                <a:xfrm>
                  <a:off x="4152900" y="889000"/>
                  <a:ext cx="1484630" cy="189230"/>
                  <a:chOff x="4114800" y="1041400"/>
                  <a:chExt cx="1484630" cy="189230"/>
                </a:xfrm>
              </xdr:grpSpPr>
              <xdr:sp macro="" textlink="">
                <xdr:nvSpPr>
                  <xdr:cNvPr id="29" name="Oval 28">
                    <a:extLst>
                      <a:ext uri="{FF2B5EF4-FFF2-40B4-BE49-F238E27FC236}">
                        <a16:creationId xmlns:a16="http://schemas.microsoft.com/office/drawing/2014/main" id="{539FFB51-9121-00E0-A227-9B52BBFAA30C}"/>
                      </a:ext>
                    </a:extLst>
                  </xdr:cNvPr>
                  <xdr:cNvSpPr/>
                </xdr:nvSpPr>
                <xdr:spPr>
                  <a:xfrm>
                    <a:off x="4114800" y="1041400"/>
                    <a:ext cx="182880" cy="182880"/>
                  </a:xfrm>
                  <a:prstGeom prst="ellipse">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30" name="Oval 29">
                    <a:extLst>
                      <a:ext uri="{FF2B5EF4-FFF2-40B4-BE49-F238E27FC236}">
                        <a16:creationId xmlns:a16="http://schemas.microsoft.com/office/drawing/2014/main" id="{13E390A1-3F7A-7850-776B-8846D28DBDEB}"/>
                      </a:ext>
                    </a:extLst>
                  </xdr:cNvPr>
                  <xdr:cNvSpPr/>
                </xdr:nvSpPr>
                <xdr:spPr>
                  <a:xfrm>
                    <a:off x="4548717" y="1047750"/>
                    <a:ext cx="182880" cy="182880"/>
                  </a:xfrm>
                  <a:prstGeom prst="ellipse">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31" name="Oval 30">
                    <a:extLst>
                      <a:ext uri="{FF2B5EF4-FFF2-40B4-BE49-F238E27FC236}">
                        <a16:creationId xmlns:a16="http://schemas.microsoft.com/office/drawing/2014/main" id="{C6855591-BA7C-07ED-212B-A127F9EA5CD2}"/>
                      </a:ext>
                    </a:extLst>
                  </xdr:cNvPr>
                  <xdr:cNvSpPr/>
                </xdr:nvSpPr>
                <xdr:spPr>
                  <a:xfrm>
                    <a:off x="4982634" y="1041400"/>
                    <a:ext cx="182880" cy="182880"/>
                  </a:xfrm>
                  <a:prstGeom prst="ellipse">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32" name="Oval 31">
                    <a:extLst>
                      <a:ext uri="{FF2B5EF4-FFF2-40B4-BE49-F238E27FC236}">
                        <a16:creationId xmlns:a16="http://schemas.microsoft.com/office/drawing/2014/main" id="{07D661A3-9A5C-2455-7AA0-D799E60D8C61}"/>
                      </a:ext>
                    </a:extLst>
                  </xdr:cNvPr>
                  <xdr:cNvSpPr/>
                </xdr:nvSpPr>
                <xdr:spPr>
                  <a:xfrm>
                    <a:off x="5416550" y="1047750"/>
                    <a:ext cx="182880" cy="182880"/>
                  </a:xfrm>
                  <a:prstGeom prst="ellipse">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sp macro="" textlink="">
              <xdr:nvSpPr>
                <xdr:cNvPr id="28" name="Rectangle: Rounded Corners 27">
                  <a:extLst>
                    <a:ext uri="{FF2B5EF4-FFF2-40B4-BE49-F238E27FC236}">
                      <a16:creationId xmlns:a16="http://schemas.microsoft.com/office/drawing/2014/main" id="{F452D1EB-CCE1-C361-A027-1F832D541801}"/>
                    </a:ext>
                  </a:extLst>
                </xdr:cNvPr>
                <xdr:cNvSpPr/>
              </xdr:nvSpPr>
              <xdr:spPr>
                <a:xfrm>
                  <a:off x="0" y="0"/>
                  <a:ext cx="17062704" cy="9400032"/>
                </a:xfrm>
                <a:prstGeom prst="roundRect">
                  <a:avLst>
                    <a:gd name="adj" fmla="val 4778"/>
                  </a:avLst>
                </a:prstGeom>
                <a:noFill/>
                <a:ln w="339725">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sp macro="" textlink="">
            <xdr:nvSpPr>
              <xdr:cNvPr id="4" name="Isosceles Triangle 3">
                <a:extLst>
                  <a:ext uri="{FF2B5EF4-FFF2-40B4-BE49-F238E27FC236}">
                    <a16:creationId xmlns:a16="http://schemas.microsoft.com/office/drawing/2014/main" id="{54866F2F-B5EC-B333-5287-7E4AC204FCAB}"/>
                  </a:ext>
                </a:extLst>
              </xdr:cNvPr>
              <xdr:cNvSpPr/>
            </xdr:nvSpPr>
            <xdr:spPr>
              <a:xfrm>
                <a:off x="0" y="9198202"/>
                <a:ext cx="530352" cy="490205"/>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5" name="Isosceles Triangle 4">
                <a:extLst>
                  <a:ext uri="{FF2B5EF4-FFF2-40B4-BE49-F238E27FC236}">
                    <a16:creationId xmlns:a16="http://schemas.microsoft.com/office/drawing/2014/main" id="{BF119926-E184-0C81-2F8F-8ABE976E1FBD}"/>
                  </a:ext>
                </a:extLst>
              </xdr:cNvPr>
              <xdr:cNvSpPr/>
            </xdr:nvSpPr>
            <xdr:spPr>
              <a:xfrm flipH="1">
                <a:off x="16632767" y="8996531"/>
                <a:ext cx="596900" cy="676986"/>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sp macro="" textlink="">
          <xdr:nvSpPr>
            <xdr:cNvPr id="55" name="TextBox 54">
              <a:extLst>
                <a:ext uri="{FF2B5EF4-FFF2-40B4-BE49-F238E27FC236}">
                  <a16:creationId xmlns:a16="http://schemas.microsoft.com/office/drawing/2014/main" id="{BA5D2CD4-0B53-4649-821D-B9D4C7D2A1C7}"/>
                </a:ext>
              </a:extLst>
            </xdr:cNvPr>
            <xdr:cNvSpPr txBox="1"/>
          </xdr:nvSpPr>
          <xdr:spPr>
            <a:xfrm>
              <a:off x="10176931" y="838203"/>
              <a:ext cx="2590802" cy="372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chemeClr val="bg1"/>
                  </a:solidFill>
                  <a:latin typeface="Abadi" panose="020B0604020202020204" pitchFamily="34" charset="0"/>
                </a:rPr>
                <a:t>MademoiXcelVera</a:t>
              </a:r>
              <a:endParaRPr lang="LID4096" sz="1800">
                <a:solidFill>
                  <a:schemeClr val="bg1"/>
                </a:solidFill>
                <a:latin typeface="Abadi" panose="020B0604020202020204" pitchFamily="34" charset="0"/>
              </a:endParaRPr>
            </a:p>
          </xdr:txBody>
        </xdr:sp>
        <xdr:sp macro="" textlink="">
          <xdr:nvSpPr>
            <xdr:cNvPr id="56" name="TextBox 55">
              <a:extLst>
                <a:ext uri="{FF2B5EF4-FFF2-40B4-BE49-F238E27FC236}">
                  <a16:creationId xmlns:a16="http://schemas.microsoft.com/office/drawing/2014/main" id="{E3166729-369E-4F3D-A9F1-E6566D22A821}"/>
                </a:ext>
              </a:extLst>
            </xdr:cNvPr>
            <xdr:cNvSpPr txBox="1"/>
          </xdr:nvSpPr>
          <xdr:spPr>
            <a:xfrm>
              <a:off x="9770531" y="1244603"/>
              <a:ext cx="2590802" cy="372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chemeClr val="bg1"/>
                  </a:solidFill>
                  <a:latin typeface="Abadi" panose="020B0604020202020204" pitchFamily="34" charset="0"/>
                </a:rPr>
                <a:t>Data/Business</a:t>
              </a:r>
              <a:r>
                <a:rPr lang="en-US" sz="1800" baseline="0">
                  <a:solidFill>
                    <a:schemeClr val="bg1"/>
                  </a:solidFill>
                  <a:latin typeface="Abadi" panose="020B0604020202020204" pitchFamily="34" charset="0"/>
                </a:rPr>
                <a:t> Anayst</a:t>
              </a:r>
              <a:endParaRPr lang="LID4096" sz="1800">
                <a:solidFill>
                  <a:schemeClr val="bg1"/>
                </a:solidFill>
                <a:latin typeface="Abadi" panose="020B0604020202020204" pitchFamily="34" charset="0"/>
              </a:endParaRPr>
            </a:p>
          </xdr:txBody>
        </xdr:sp>
      </xdr:grpSp>
      <xdr:pic>
        <xdr:nvPicPr>
          <xdr:cNvPr id="57" name="Picture 56">
            <a:extLst>
              <a:ext uri="{FF2B5EF4-FFF2-40B4-BE49-F238E27FC236}">
                <a16:creationId xmlns:a16="http://schemas.microsoft.com/office/drawing/2014/main" id="{7AA8C86C-A1FB-42DC-B4E8-36ADF45806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57285" y="308429"/>
            <a:ext cx="1046300" cy="1045758"/>
          </a:xfrm>
          <a:prstGeom prst="rect">
            <a:avLst/>
          </a:prstGeom>
        </xdr:spPr>
      </xdr:pic>
    </xdr:grpSp>
    <xdr:clientData/>
  </xdr:twoCellAnchor>
  <xdr:twoCellAnchor editAs="absolute">
    <xdr:from>
      <xdr:col>0</xdr:col>
      <xdr:colOff>476250</xdr:colOff>
      <xdr:row>2</xdr:row>
      <xdr:rowOff>12700</xdr:rowOff>
    </xdr:from>
    <xdr:to>
      <xdr:col>4</xdr:col>
      <xdr:colOff>579882</xdr:colOff>
      <xdr:row>35</xdr:row>
      <xdr:rowOff>105156</xdr:rowOff>
    </xdr:to>
    <xdr:sp macro="" textlink="">
      <xdr:nvSpPr>
        <xdr:cNvPr id="60" name="Rectangle: Rounded Corners 59">
          <a:extLst>
            <a:ext uri="{FF2B5EF4-FFF2-40B4-BE49-F238E27FC236}">
              <a16:creationId xmlns:a16="http://schemas.microsoft.com/office/drawing/2014/main" id="{657D7A8D-2E89-9682-6407-FFAB5BCFDDA8}"/>
            </a:ext>
          </a:extLst>
        </xdr:cNvPr>
        <xdr:cNvSpPr/>
      </xdr:nvSpPr>
      <xdr:spPr>
        <a:xfrm>
          <a:off x="476250" y="520700"/>
          <a:ext cx="2542032" cy="8220456"/>
        </a:xfrm>
        <a:prstGeom prst="roundRect">
          <a:avLst>
            <a:gd name="adj" fmla="val 19415"/>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10</xdr:col>
      <xdr:colOff>933450</xdr:colOff>
      <xdr:row>10</xdr:row>
      <xdr:rowOff>12700</xdr:rowOff>
    </xdr:from>
    <xdr:to>
      <xdr:col>11</xdr:col>
      <xdr:colOff>908050</xdr:colOff>
      <xdr:row>12</xdr:row>
      <xdr:rowOff>44450</xdr:rowOff>
    </xdr:to>
    <xdr:sp macro="" textlink="">
      <xdr:nvSpPr>
        <xdr:cNvPr id="62" name="TextBox 61">
          <a:extLst>
            <a:ext uri="{FF2B5EF4-FFF2-40B4-BE49-F238E27FC236}">
              <a16:creationId xmlns:a16="http://schemas.microsoft.com/office/drawing/2014/main" id="{92851DF7-2682-C775-ADFF-3D7A1B09C1CA}"/>
            </a:ext>
          </a:extLst>
        </xdr:cNvPr>
        <xdr:cNvSpPr txBox="1"/>
      </xdr:nvSpPr>
      <xdr:spPr>
        <a:xfrm>
          <a:off x="7937500" y="2552700"/>
          <a:ext cx="1555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1">
                  <a:lumMod val="50000"/>
                </a:schemeClr>
              </a:solidFill>
              <a:effectLst/>
              <a:latin typeface="Abadi" panose="020B0604020104020204" pitchFamily="34" charset="0"/>
              <a:ea typeface="+mn-ea"/>
              <a:cs typeface="+mn-cs"/>
            </a:rPr>
            <a:t>Sub-category</a:t>
          </a:r>
          <a:r>
            <a:rPr lang="en-US" sz="1400">
              <a:solidFill>
                <a:schemeClr val="bg1">
                  <a:lumMod val="50000"/>
                </a:schemeClr>
              </a:solidFill>
              <a:latin typeface="Abadi" panose="020B0604020104020204" pitchFamily="34" charset="0"/>
            </a:rPr>
            <a:t> </a:t>
          </a:r>
          <a:endParaRPr lang="LID4096" sz="1400">
            <a:solidFill>
              <a:schemeClr val="bg1">
                <a:lumMod val="50000"/>
              </a:schemeClr>
            </a:solidFill>
            <a:latin typeface="Abadi" panose="020B0604020104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24</xdr:col>
      <xdr:colOff>197236</xdr:colOff>
      <xdr:row>314</xdr:row>
      <xdr:rowOff>30057</xdr:rowOff>
    </xdr:to>
    <xdr:grpSp>
      <xdr:nvGrpSpPr>
        <xdr:cNvPr id="2" name="Group 1">
          <a:extLst>
            <a:ext uri="{FF2B5EF4-FFF2-40B4-BE49-F238E27FC236}">
              <a16:creationId xmlns:a16="http://schemas.microsoft.com/office/drawing/2014/main" id="{3149F64C-7E12-4AA1-A377-2F96216ED278}"/>
            </a:ext>
          </a:extLst>
        </xdr:cNvPr>
        <xdr:cNvGrpSpPr/>
      </xdr:nvGrpSpPr>
      <xdr:grpSpPr>
        <a:xfrm>
          <a:off x="0" y="0"/>
          <a:ext cx="17174148" cy="9611086"/>
          <a:chOff x="0" y="6350"/>
          <a:chExt cx="17229667" cy="9682057"/>
        </a:xfrm>
      </xdr:grpSpPr>
      <xdr:grpSp>
        <xdr:nvGrpSpPr>
          <xdr:cNvPr id="3" name="Group 2">
            <a:extLst>
              <a:ext uri="{FF2B5EF4-FFF2-40B4-BE49-F238E27FC236}">
                <a16:creationId xmlns:a16="http://schemas.microsoft.com/office/drawing/2014/main" id="{598257AF-FB3C-EC83-EC1E-45FAF0380079}"/>
              </a:ext>
            </a:extLst>
          </xdr:cNvPr>
          <xdr:cNvGrpSpPr/>
        </xdr:nvGrpSpPr>
        <xdr:grpSpPr>
          <a:xfrm>
            <a:off x="0" y="6350"/>
            <a:ext cx="17062703" cy="9508122"/>
            <a:chOff x="0" y="0"/>
            <a:chExt cx="17062703" cy="9400032"/>
          </a:xfrm>
        </xdr:grpSpPr>
        <xdr:sp macro="" textlink="">
          <xdr:nvSpPr>
            <xdr:cNvPr id="6" name="Rectangle 5">
              <a:extLst>
                <a:ext uri="{FF2B5EF4-FFF2-40B4-BE49-F238E27FC236}">
                  <a16:creationId xmlns:a16="http://schemas.microsoft.com/office/drawing/2014/main" id="{0A14F125-90B1-4BE2-EFD2-4C813A89234C}"/>
                </a:ext>
              </a:extLst>
            </xdr:cNvPr>
            <xdr:cNvSpPr/>
          </xdr:nvSpPr>
          <xdr:spPr>
            <a:xfrm>
              <a:off x="0" y="749300"/>
              <a:ext cx="1627632" cy="768096"/>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7" name="Rectangle 6">
              <a:extLst>
                <a:ext uri="{FF2B5EF4-FFF2-40B4-BE49-F238E27FC236}">
                  <a16:creationId xmlns:a16="http://schemas.microsoft.com/office/drawing/2014/main" id="{291E2D1E-0D69-B404-2308-6318A8E858A7}"/>
                </a:ext>
              </a:extLst>
            </xdr:cNvPr>
            <xdr:cNvSpPr/>
          </xdr:nvSpPr>
          <xdr:spPr>
            <a:xfrm>
              <a:off x="2159000" y="0"/>
              <a:ext cx="694944" cy="768096"/>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8" name="Rectangle 7">
              <a:extLst>
                <a:ext uri="{FF2B5EF4-FFF2-40B4-BE49-F238E27FC236}">
                  <a16:creationId xmlns:a16="http://schemas.microsoft.com/office/drawing/2014/main" id="{F0661A02-C506-09AE-6AB4-27E129946563}"/>
                </a:ext>
              </a:extLst>
            </xdr:cNvPr>
            <xdr:cNvSpPr/>
          </xdr:nvSpPr>
          <xdr:spPr>
            <a:xfrm>
              <a:off x="1625600" y="762000"/>
              <a:ext cx="2231136" cy="768096"/>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nvGrpSpPr>
            <xdr:cNvPr id="9" name="Group 8">
              <a:extLst>
                <a:ext uri="{FF2B5EF4-FFF2-40B4-BE49-F238E27FC236}">
                  <a16:creationId xmlns:a16="http://schemas.microsoft.com/office/drawing/2014/main" id="{DA89E1B3-CCF8-CB3B-9AD6-0606C8B27B71}"/>
                </a:ext>
              </a:extLst>
            </xdr:cNvPr>
            <xdr:cNvGrpSpPr/>
          </xdr:nvGrpSpPr>
          <xdr:grpSpPr>
            <a:xfrm>
              <a:off x="0" y="0"/>
              <a:ext cx="2167128" cy="768096"/>
              <a:chOff x="0" y="0"/>
              <a:chExt cx="2167128" cy="768096"/>
            </a:xfrm>
          </xdr:grpSpPr>
          <xdr:sp macro="" textlink="">
            <xdr:nvSpPr>
              <xdr:cNvPr id="49" name="Rectangle 48">
                <a:extLst>
                  <a:ext uri="{FF2B5EF4-FFF2-40B4-BE49-F238E27FC236}">
                    <a16:creationId xmlns:a16="http://schemas.microsoft.com/office/drawing/2014/main" id="{59D9E825-A6F6-B70D-1B52-C2C2BFDE0252}"/>
                  </a:ext>
                </a:extLst>
              </xdr:cNvPr>
              <xdr:cNvSpPr/>
            </xdr:nvSpPr>
            <xdr:spPr>
              <a:xfrm>
                <a:off x="0" y="0"/>
                <a:ext cx="2167128" cy="768096"/>
              </a:xfrm>
              <a:prstGeom prst="rect">
                <a:avLst/>
              </a:prstGeom>
              <a:solidFill>
                <a:srgbClr val="F2617B"/>
              </a:solidFill>
              <a:ln>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50" name="Oval 49">
                <a:extLst>
                  <a:ext uri="{FF2B5EF4-FFF2-40B4-BE49-F238E27FC236}">
                    <a16:creationId xmlns:a16="http://schemas.microsoft.com/office/drawing/2014/main" id="{80111712-F770-12C4-5AD2-56993695D17A}"/>
                  </a:ext>
                </a:extLst>
              </xdr:cNvPr>
              <xdr:cNvSpPr/>
            </xdr:nvSpPr>
            <xdr:spPr>
              <a:xfrm>
                <a:off x="247650" y="184150"/>
                <a:ext cx="182880" cy="182880"/>
              </a:xfrm>
              <a:prstGeom prst="ellipse">
                <a:avLst/>
              </a:prstGeom>
              <a:solidFill>
                <a:srgbClr val="F5DFDD"/>
              </a:solidFill>
              <a:ln>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51" name="Oval 50">
                <a:extLst>
                  <a:ext uri="{FF2B5EF4-FFF2-40B4-BE49-F238E27FC236}">
                    <a16:creationId xmlns:a16="http://schemas.microsoft.com/office/drawing/2014/main" id="{E6620785-0B8B-48CA-1331-BEAB74FFA4FE}"/>
                  </a:ext>
                </a:extLst>
              </xdr:cNvPr>
              <xdr:cNvSpPr/>
            </xdr:nvSpPr>
            <xdr:spPr>
              <a:xfrm>
                <a:off x="681567" y="190500"/>
                <a:ext cx="182880" cy="182880"/>
              </a:xfrm>
              <a:prstGeom prst="ellipse">
                <a:avLst/>
              </a:prstGeom>
              <a:solidFill>
                <a:srgbClr val="F5DFDD"/>
              </a:solidFill>
              <a:ln>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52" name="Oval 51">
                <a:extLst>
                  <a:ext uri="{FF2B5EF4-FFF2-40B4-BE49-F238E27FC236}">
                    <a16:creationId xmlns:a16="http://schemas.microsoft.com/office/drawing/2014/main" id="{4B6852F6-07A6-0D82-F2B0-B0484B672540}"/>
                  </a:ext>
                </a:extLst>
              </xdr:cNvPr>
              <xdr:cNvSpPr/>
            </xdr:nvSpPr>
            <xdr:spPr>
              <a:xfrm>
                <a:off x="1115484" y="184150"/>
                <a:ext cx="182880" cy="182880"/>
              </a:xfrm>
              <a:prstGeom prst="ellipse">
                <a:avLst/>
              </a:prstGeom>
              <a:solidFill>
                <a:srgbClr val="F5DFDD"/>
              </a:solidFill>
              <a:ln>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53" name="Oval 52">
                <a:extLst>
                  <a:ext uri="{FF2B5EF4-FFF2-40B4-BE49-F238E27FC236}">
                    <a16:creationId xmlns:a16="http://schemas.microsoft.com/office/drawing/2014/main" id="{C1BA7C9F-2560-939C-CB87-4ED4F1013D4B}"/>
                  </a:ext>
                </a:extLst>
              </xdr:cNvPr>
              <xdr:cNvSpPr/>
            </xdr:nvSpPr>
            <xdr:spPr>
              <a:xfrm>
                <a:off x="1549400" y="190500"/>
                <a:ext cx="182880" cy="182880"/>
              </a:xfrm>
              <a:prstGeom prst="ellipse">
                <a:avLst/>
              </a:prstGeom>
              <a:solidFill>
                <a:srgbClr val="F5DFDD"/>
              </a:solidFill>
              <a:ln>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grpSp>
          <xdr:nvGrpSpPr>
            <xdr:cNvPr id="10" name="Group 9">
              <a:extLst>
                <a:ext uri="{FF2B5EF4-FFF2-40B4-BE49-F238E27FC236}">
                  <a16:creationId xmlns:a16="http://schemas.microsoft.com/office/drawing/2014/main" id="{8686C261-2A2F-E8A1-5347-A52B4CE946C6}"/>
                </a:ext>
              </a:extLst>
            </xdr:cNvPr>
            <xdr:cNvGrpSpPr/>
          </xdr:nvGrpSpPr>
          <xdr:grpSpPr>
            <a:xfrm>
              <a:off x="2851151" y="0"/>
              <a:ext cx="2364485" cy="768096"/>
              <a:chOff x="2851151" y="0"/>
              <a:chExt cx="2364485" cy="768096"/>
            </a:xfrm>
          </xdr:grpSpPr>
          <xdr:sp macro="" textlink="">
            <xdr:nvSpPr>
              <xdr:cNvPr id="47" name="Rectangle 46">
                <a:extLst>
                  <a:ext uri="{FF2B5EF4-FFF2-40B4-BE49-F238E27FC236}">
                    <a16:creationId xmlns:a16="http://schemas.microsoft.com/office/drawing/2014/main" id="{6EFC92FD-B8F8-B7CF-6852-115776BF8C78}"/>
                  </a:ext>
                </a:extLst>
              </xdr:cNvPr>
              <xdr:cNvSpPr/>
            </xdr:nvSpPr>
            <xdr:spPr>
              <a:xfrm>
                <a:off x="2851151" y="0"/>
                <a:ext cx="1591056" cy="768096"/>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48" name="Partial Circle 47">
                <a:extLst>
                  <a:ext uri="{FF2B5EF4-FFF2-40B4-BE49-F238E27FC236}">
                    <a16:creationId xmlns:a16="http://schemas.microsoft.com/office/drawing/2014/main" id="{F516F1D0-6374-7E1F-6CBC-3D99C2085A4C}"/>
                  </a:ext>
                </a:extLst>
              </xdr:cNvPr>
              <xdr:cNvSpPr/>
            </xdr:nvSpPr>
            <xdr:spPr>
              <a:xfrm>
                <a:off x="3670300" y="0"/>
                <a:ext cx="1545336" cy="758952"/>
              </a:xfrm>
              <a:prstGeom prst="pie">
                <a:avLst>
                  <a:gd name="adj1" fmla="val 5449107"/>
                  <a:gd name="adj2" fmla="val 162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solidFill>
                    <a:schemeClr val="tx1"/>
                  </a:solidFill>
                </a:endParaRPr>
              </a:p>
            </xdr:txBody>
          </xdr:sp>
        </xdr:grpSp>
        <xdr:sp macro="" textlink="">
          <xdr:nvSpPr>
            <xdr:cNvPr id="11" name="Rectangle 10">
              <a:extLst>
                <a:ext uri="{FF2B5EF4-FFF2-40B4-BE49-F238E27FC236}">
                  <a16:creationId xmlns:a16="http://schemas.microsoft.com/office/drawing/2014/main" id="{9209F36E-4222-A9A9-7077-89EB213A7B6A}"/>
                </a:ext>
              </a:extLst>
            </xdr:cNvPr>
            <xdr:cNvSpPr/>
          </xdr:nvSpPr>
          <xdr:spPr>
            <a:xfrm>
              <a:off x="4438650" y="0"/>
              <a:ext cx="1499616" cy="768096"/>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12" name="Rectangle 11">
              <a:extLst>
                <a:ext uri="{FF2B5EF4-FFF2-40B4-BE49-F238E27FC236}">
                  <a16:creationId xmlns:a16="http://schemas.microsoft.com/office/drawing/2014/main" id="{27AB5CF2-DC5E-FF05-7EB4-FD97216AE98C}"/>
                </a:ext>
              </a:extLst>
            </xdr:cNvPr>
            <xdr:cNvSpPr/>
          </xdr:nvSpPr>
          <xdr:spPr>
            <a:xfrm>
              <a:off x="3854450" y="762000"/>
              <a:ext cx="2089150" cy="76835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nvGrpSpPr>
            <xdr:cNvPr id="13" name="Group 12">
              <a:extLst>
                <a:ext uri="{FF2B5EF4-FFF2-40B4-BE49-F238E27FC236}">
                  <a16:creationId xmlns:a16="http://schemas.microsoft.com/office/drawing/2014/main" id="{6543BEF9-BD31-0698-67EF-A0CA762007F9}"/>
                </a:ext>
              </a:extLst>
            </xdr:cNvPr>
            <xdr:cNvGrpSpPr/>
          </xdr:nvGrpSpPr>
          <xdr:grpSpPr>
            <a:xfrm>
              <a:off x="5929884" y="6350"/>
              <a:ext cx="1591056" cy="768096"/>
              <a:chOff x="5936234" y="0"/>
              <a:chExt cx="1591056" cy="768096"/>
            </a:xfrm>
          </xdr:grpSpPr>
          <xdr:sp macro="" textlink="">
            <xdr:nvSpPr>
              <xdr:cNvPr id="45" name="Isosceles Triangle 44">
                <a:extLst>
                  <a:ext uri="{FF2B5EF4-FFF2-40B4-BE49-F238E27FC236}">
                    <a16:creationId xmlns:a16="http://schemas.microsoft.com/office/drawing/2014/main" id="{608B6C22-3E4C-5FBB-AD75-7EF3265CD89B}"/>
                  </a:ext>
                </a:extLst>
              </xdr:cNvPr>
              <xdr:cNvSpPr/>
            </xdr:nvSpPr>
            <xdr:spPr>
              <a:xfrm rot="5400000">
                <a:off x="6347714" y="-411480"/>
                <a:ext cx="768096" cy="1591056"/>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46" name="Isosceles Triangle 45">
                <a:extLst>
                  <a:ext uri="{FF2B5EF4-FFF2-40B4-BE49-F238E27FC236}">
                    <a16:creationId xmlns:a16="http://schemas.microsoft.com/office/drawing/2014/main" id="{4C92A7B0-2A11-4EAB-B9FD-06EA573D45DB}"/>
                  </a:ext>
                </a:extLst>
              </xdr:cNvPr>
              <xdr:cNvSpPr/>
            </xdr:nvSpPr>
            <xdr:spPr>
              <a:xfrm rot="16200000">
                <a:off x="6347714" y="-411480"/>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grpSp>
          <xdr:nvGrpSpPr>
            <xdr:cNvPr id="14" name="Group 13">
              <a:extLst>
                <a:ext uri="{FF2B5EF4-FFF2-40B4-BE49-F238E27FC236}">
                  <a16:creationId xmlns:a16="http://schemas.microsoft.com/office/drawing/2014/main" id="{CE5AAB88-E29A-205D-3482-B319B1008A13}"/>
                </a:ext>
              </a:extLst>
            </xdr:cNvPr>
            <xdr:cNvGrpSpPr/>
          </xdr:nvGrpSpPr>
          <xdr:grpSpPr>
            <a:xfrm>
              <a:off x="5923534" y="774700"/>
              <a:ext cx="1591056" cy="768096"/>
              <a:chOff x="5923534" y="774700"/>
              <a:chExt cx="1591056" cy="768096"/>
            </a:xfrm>
          </xdr:grpSpPr>
          <xdr:sp macro="" textlink="">
            <xdr:nvSpPr>
              <xdr:cNvPr id="43" name="Isosceles Triangle 42">
                <a:extLst>
                  <a:ext uri="{FF2B5EF4-FFF2-40B4-BE49-F238E27FC236}">
                    <a16:creationId xmlns:a16="http://schemas.microsoft.com/office/drawing/2014/main" id="{FB1F4719-4776-A681-B5CC-0E9315C9E682}"/>
                  </a:ext>
                </a:extLst>
              </xdr:cNvPr>
              <xdr:cNvSpPr/>
            </xdr:nvSpPr>
            <xdr:spPr>
              <a:xfrm rot="5400000">
                <a:off x="6335014" y="363220"/>
                <a:ext cx="768096" cy="1591056"/>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44" name="Isosceles Triangle 43">
                <a:extLst>
                  <a:ext uri="{FF2B5EF4-FFF2-40B4-BE49-F238E27FC236}">
                    <a16:creationId xmlns:a16="http://schemas.microsoft.com/office/drawing/2014/main" id="{37C52A8E-25F8-C0D5-5418-A61456902E8D}"/>
                  </a:ext>
                </a:extLst>
              </xdr:cNvPr>
              <xdr:cNvSpPr/>
            </xdr:nvSpPr>
            <xdr:spPr>
              <a:xfrm rot="16200000">
                <a:off x="6335014" y="363220"/>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sp macro="" textlink="">
          <xdr:nvSpPr>
            <xdr:cNvPr id="15" name="Rectangle 14">
              <a:extLst>
                <a:ext uri="{FF2B5EF4-FFF2-40B4-BE49-F238E27FC236}">
                  <a16:creationId xmlns:a16="http://schemas.microsoft.com/office/drawing/2014/main" id="{F35E9AE0-0DC4-10F8-511D-715FBAAC14C5}"/>
                </a:ext>
              </a:extLst>
            </xdr:cNvPr>
            <xdr:cNvSpPr/>
          </xdr:nvSpPr>
          <xdr:spPr>
            <a:xfrm>
              <a:off x="7518400" y="774700"/>
              <a:ext cx="1627632" cy="768096"/>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16" name="Rectangle 15">
              <a:extLst>
                <a:ext uri="{FF2B5EF4-FFF2-40B4-BE49-F238E27FC236}">
                  <a16:creationId xmlns:a16="http://schemas.microsoft.com/office/drawing/2014/main" id="{B6FCB754-A3C3-8AB6-3B59-1D384A749AD4}"/>
                </a:ext>
              </a:extLst>
            </xdr:cNvPr>
            <xdr:cNvSpPr/>
          </xdr:nvSpPr>
          <xdr:spPr>
            <a:xfrm>
              <a:off x="7518400" y="6350"/>
              <a:ext cx="1627632" cy="768096"/>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nvGrpSpPr>
            <xdr:cNvPr id="17" name="Group 16">
              <a:extLst>
                <a:ext uri="{FF2B5EF4-FFF2-40B4-BE49-F238E27FC236}">
                  <a16:creationId xmlns:a16="http://schemas.microsoft.com/office/drawing/2014/main" id="{E2E8B899-C01D-AC2B-180D-B5A6108BE4D4}"/>
                </a:ext>
              </a:extLst>
            </xdr:cNvPr>
            <xdr:cNvGrpSpPr/>
          </xdr:nvGrpSpPr>
          <xdr:grpSpPr>
            <a:xfrm>
              <a:off x="9144000" y="0"/>
              <a:ext cx="1627633" cy="768095"/>
              <a:chOff x="9144000" y="0"/>
              <a:chExt cx="1627633" cy="833373"/>
            </a:xfrm>
          </xdr:grpSpPr>
          <xdr:sp macro="" textlink="">
            <xdr:nvSpPr>
              <xdr:cNvPr id="41" name="Rectangle 40">
                <a:extLst>
                  <a:ext uri="{FF2B5EF4-FFF2-40B4-BE49-F238E27FC236}">
                    <a16:creationId xmlns:a16="http://schemas.microsoft.com/office/drawing/2014/main" id="{56E99DB7-A587-76E2-C3A8-B28F277DCFEE}"/>
                  </a:ext>
                </a:extLst>
              </xdr:cNvPr>
              <xdr:cNvSpPr/>
            </xdr:nvSpPr>
            <xdr:spPr>
              <a:xfrm>
                <a:off x="9144000" y="0"/>
                <a:ext cx="1627632" cy="420624"/>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42" name="Rectangle 41">
                <a:extLst>
                  <a:ext uri="{FF2B5EF4-FFF2-40B4-BE49-F238E27FC236}">
                    <a16:creationId xmlns:a16="http://schemas.microsoft.com/office/drawing/2014/main" id="{E9917962-52EC-4EC2-F5A4-45C61AA7912D}"/>
                  </a:ext>
                </a:extLst>
              </xdr:cNvPr>
              <xdr:cNvSpPr/>
            </xdr:nvSpPr>
            <xdr:spPr>
              <a:xfrm>
                <a:off x="9144000" y="419100"/>
                <a:ext cx="1627633" cy="414273"/>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sp macro="" textlink="">
          <xdr:nvSpPr>
            <xdr:cNvPr id="18" name="Rectangle 17">
              <a:extLst>
                <a:ext uri="{FF2B5EF4-FFF2-40B4-BE49-F238E27FC236}">
                  <a16:creationId xmlns:a16="http://schemas.microsoft.com/office/drawing/2014/main" id="{61705546-D0A9-C74D-E1EC-94872429BD71}"/>
                </a:ext>
              </a:extLst>
            </xdr:cNvPr>
            <xdr:cNvSpPr/>
          </xdr:nvSpPr>
          <xdr:spPr>
            <a:xfrm>
              <a:off x="9142222" y="768350"/>
              <a:ext cx="3108960" cy="781050"/>
            </a:xfrm>
            <a:prstGeom prst="rect">
              <a:avLst/>
            </a:prstGeom>
            <a:solidFill>
              <a:srgbClr val="72727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19" name="Rectangle 18">
              <a:extLst>
                <a:ext uri="{FF2B5EF4-FFF2-40B4-BE49-F238E27FC236}">
                  <a16:creationId xmlns:a16="http://schemas.microsoft.com/office/drawing/2014/main" id="{132B7260-1ECC-2671-7447-E55D9B15FDC8}"/>
                </a:ext>
              </a:extLst>
            </xdr:cNvPr>
            <xdr:cNvSpPr/>
          </xdr:nvSpPr>
          <xdr:spPr>
            <a:xfrm>
              <a:off x="10617200" y="0"/>
              <a:ext cx="1627632" cy="768096"/>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20" name="Isosceles Triangle 19">
              <a:extLst>
                <a:ext uri="{FF2B5EF4-FFF2-40B4-BE49-F238E27FC236}">
                  <a16:creationId xmlns:a16="http://schemas.microsoft.com/office/drawing/2014/main" id="{5BAAC506-C5A1-2B58-747B-B68A9F9052E3}"/>
                </a:ext>
              </a:extLst>
            </xdr:cNvPr>
            <xdr:cNvSpPr/>
          </xdr:nvSpPr>
          <xdr:spPr>
            <a:xfrm rot="10800000">
              <a:off x="10650474" y="0"/>
              <a:ext cx="1554480" cy="621792"/>
            </a:xfrm>
            <a:prstGeom prst="triangle">
              <a:avLst/>
            </a:prstGeom>
            <a:solidFill>
              <a:srgbClr val="003C4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21" name="Rectangle 20">
              <a:extLst>
                <a:ext uri="{FF2B5EF4-FFF2-40B4-BE49-F238E27FC236}">
                  <a16:creationId xmlns:a16="http://schemas.microsoft.com/office/drawing/2014/main" id="{9887C10D-16BA-9069-33E4-922154CDAF0C}"/>
                </a:ext>
              </a:extLst>
            </xdr:cNvPr>
            <xdr:cNvSpPr/>
          </xdr:nvSpPr>
          <xdr:spPr>
            <a:xfrm>
              <a:off x="12242800" y="768350"/>
              <a:ext cx="1627632" cy="787400"/>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22" name="Rectangle 21">
              <a:extLst>
                <a:ext uri="{FF2B5EF4-FFF2-40B4-BE49-F238E27FC236}">
                  <a16:creationId xmlns:a16="http://schemas.microsoft.com/office/drawing/2014/main" id="{B3170726-3526-0B3A-C425-61E98175B6D2}"/>
                </a:ext>
              </a:extLst>
            </xdr:cNvPr>
            <xdr:cNvSpPr/>
          </xdr:nvSpPr>
          <xdr:spPr>
            <a:xfrm>
              <a:off x="12242800" y="0"/>
              <a:ext cx="1627632" cy="768096"/>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23" name="Partial Circle 22">
              <a:extLst>
                <a:ext uri="{FF2B5EF4-FFF2-40B4-BE49-F238E27FC236}">
                  <a16:creationId xmlns:a16="http://schemas.microsoft.com/office/drawing/2014/main" id="{5DB0B4C4-4CBE-F6EA-01F6-EE48BF03F4F2}"/>
                </a:ext>
              </a:extLst>
            </xdr:cNvPr>
            <xdr:cNvSpPr/>
          </xdr:nvSpPr>
          <xdr:spPr>
            <a:xfrm rot="10800000">
              <a:off x="11461750" y="768350"/>
              <a:ext cx="1545336" cy="758952"/>
            </a:xfrm>
            <a:prstGeom prst="pie">
              <a:avLst>
                <a:gd name="adj1" fmla="val 5449107"/>
                <a:gd name="adj2" fmla="val 162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solidFill>
                  <a:schemeClr val="tx1"/>
                </a:solidFill>
              </a:endParaRPr>
            </a:p>
          </xdr:txBody>
        </xdr:sp>
        <xdr:grpSp>
          <xdr:nvGrpSpPr>
            <xdr:cNvPr id="24" name="Group 23">
              <a:extLst>
                <a:ext uri="{FF2B5EF4-FFF2-40B4-BE49-F238E27FC236}">
                  <a16:creationId xmlns:a16="http://schemas.microsoft.com/office/drawing/2014/main" id="{A8264D8E-EB8E-132E-6BEA-C9EAC9C59D42}"/>
                </a:ext>
              </a:extLst>
            </xdr:cNvPr>
            <xdr:cNvGrpSpPr/>
          </xdr:nvGrpSpPr>
          <xdr:grpSpPr>
            <a:xfrm flipH="1">
              <a:off x="13861034" y="0"/>
              <a:ext cx="1597406" cy="1536446"/>
              <a:chOff x="13861034" y="0"/>
              <a:chExt cx="1597406" cy="1536446"/>
            </a:xfrm>
          </xdr:grpSpPr>
          <xdr:grpSp>
            <xdr:nvGrpSpPr>
              <xdr:cNvPr id="35" name="Group 34">
                <a:extLst>
                  <a:ext uri="{FF2B5EF4-FFF2-40B4-BE49-F238E27FC236}">
                    <a16:creationId xmlns:a16="http://schemas.microsoft.com/office/drawing/2014/main" id="{035DD3B6-2560-B6B1-CAE1-0887FFEA99D5}"/>
                  </a:ext>
                </a:extLst>
              </xdr:cNvPr>
              <xdr:cNvGrpSpPr/>
            </xdr:nvGrpSpPr>
            <xdr:grpSpPr>
              <a:xfrm>
                <a:off x="13867383" y="0"/>
                <a:ext cx="1591057" cy="768097"/>
                <a:chOff x="5936233" y="0"/>
                <a:chExt cx="1591057" cy="768097"/>
              </a:xfrm>
            </xdr:grpSpPr>
            <xdr:sp macro="" textlink="">
              <xdr:nvSpPr>
                <xdr:cNvPr id="39" name="Isosceles Triangle 38">
                  <a:extLst>
                    <a:ext uri="{FF2B5EF4-FFF2-40B4-BE49-F238E27FC236}">
                      <a16:creationId xmlns:a16="http://schemas.microsoft.com/office/drawing/2014/main" id="{CCE40F33-CE4A-9CE7-1235-57685C61681B}"/>
                    </a:ext>
                  </a:extLst>
                </xdr:cNvPr>
                <xdr:cNvSpPr/>
              </xdr:nvSpPr>
              <xdr:spPr>
                <a:xfrm rot="5400000">
                  <a:off x="6347714" y="-411480"/>
                  <a:ext cx="768096" cy="1591057"/>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40" name="Isosceles Triangle 39">
                  <a:extLst>
                    <a:ext uri="{FF2B5EF4-FFF2-40B4-BE49-F238E27FC236}">
                      <a16:creationId xmlns:a16="http://schemas.microsoft.com/office/drawing/2014/main" id="{DA3177C4-A627-E398-8CF0-17D591853833}"/>
                    </a:ext>
                  </a:extLst>
                </xdr:cNvPr>
                <xdr:cNvSpPr/>
              </xdr:nvSpPr>
              <xdr:spPr>
                <a:xfrm rot="16200000">
                  <a:off x="6347714" y="-411480"/>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grpSp>
            <xdr:nvGrpSpPr>
              <xdr:cNvPr id="36" name="Group 35">
                <a:extLst>
                  <a:ext uri="{FF2B5EF4-FFF2-40B4-BE49-F238E27FC236}">
                    <a16:creationId xmlns:a16="http://schemas.microsoft.com/office/drawing/2014/main" id="{A01979E5-0177-1485-D3E9-74E7428102DB}"/>
                  </a:ext>
                </a:extLst>
              </xdr:cNvPr>
              <xdr:cNvGrpSpPr/>
            </xdr:nvGrpSpPr>
            <xdr:grpSpPr>
              <a:xfrm>
                <a:off x="13861034" y="768350"/>
                <a:ext cx="1591056" cy="768096"/>
                <a:chOff x="5923534" y="774700"/>
                <a:chExt cx="1591056" cy="768096"/>
              </a:xfrm>
            </xdr:grpSpPr>
            <xdr:sp macro="" textlink="">
              <xdr:nvSpPr>
                <xdr:cNvPr id="37" name="Isosceles Triangle 36">
                  <a:extLst>
                    <a:ext uri="{FF2B5EF4-FFF2-40B4-BE49-F238E27FC236}">
                      <a16:creationId xmlns:a16="http://schemas.microsoft.com/office/drawing/2014/main" id="{5498BBD8-AEFA-EAAB-3586-4AFAC3F9800D}"/>
                    </a:ext>
                  </a:extLst>
                </xdr:cNvPr>
                <xdr:cNvSpPr/>
              </xdr:nvSpPr>
              <xdr:spPr>
                <a:xfrm rot="5400000">
                  <a:off x="6335014" y="363220"/>
                  <a:ext cx="768096" cy="1591056"/>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38" name="Isosceles Triangle 37">
                  <a:extLst>
                    <a:ext uri="{FF2B5EF4-FFF2-40B4-BE49-F238E27FC236}">
                      <a16:creationId xmlns:a16="http://schemas.microsoft.com/office/drawing/2014/main" id="{4E8E450D-AA99-D533-546A-F9607BEBF79C}"/>
                    </a:ext>
                  </a:extLst>
                </xdr:cNvPr>
                <xdr:cNvSpPr/>
              </xdr:nvSpPr>
              <xdr:spPr>
                <a:xfrm rot="16200000">
                  <a:off x="6335014" y="363220"/>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grpSp>
        <xdr:grpSp>
          <xdr:nvGrpSpPr>
            <xdr:cNvPr id="25" name="Group 24">
              <a:extLst>
                <a:ext uri="{FF2B5EF4-FFF2-40B4-BE49-F238E27FC236}">
                  <a16:creationId xmlns:a16="http://schemas.microsoft.com/office/drawing/2014/main" id="{79B5C659-BFDE-2BD6-E0C5-4F43403C01C5}"/>
                </a:ext>
              </a:extLst>
            </xdr:cNvPr>
            <xdr:cNvGrpSpPr/>
          </xdr:nvGrpSpPr>
          <xdr:grpSpPr>
            <a:xfrm flipV="1">
              <a:off x="15454884" y="762000"/>
              <a:ext cx="1591057" cy="768096"/>
              <a:chOff x="5923534" y="774700"/>
              <a:chExt cx="1591057" cy="768096"/>
            </a:xfrm>
          </xdr:grpSpPr>
          <xdr:sp macro="" textlink="">
            <xdr:nvSpPr>
              <xdr:cNvPr id="33" name="Isosceles Triangle 32">
                <a:extLst>
                  <a:ext uri="{FF2B5EF4-FFF2-40B4-BE49-F238E27FC236}">
                    <a16:creationId xmlns:a16="http://schemas.microsoft.com/office/drawing/2014/main" id="{2C6468B4-18A1-8F89-C93B-85546BC927E7}"/>
                  </a:ext>
                </a:extLst>
              </xdr:cNvPr>
              <xdr:cNvSpPr/>
            </xdr:nvSpPr>
            <xdr:spPr>
              <a:xfrm rot="5400000">
                <a:off x="6335015" y="363220"/>
                <a:ext cx="768096" cy="1591056"/>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34" name="Isosceles Triangle 33">
                <a:extLst>
                  <a:ext uri="{FF2B5EF4-FFF2-40B4-BE49-F238E27FC236}">
                    <a16:creationId xmlns:a16="http://schemas.microsoft.com/office/drawing/2014/main" id="{8C5EB056-BA6E-531F-FD5E-ED8E247001BC}"/>
                  </a:ext>
                </a:extLst>
              </xdr:cNvPr>
              <xdr:cNvSpPr/>
            </xdr:nvSpPr>
            <xdr:spPr>
              <a:xfrm rot="16200000">
                <a:off x="6335014" y="363220"/>
                <a:ext cx="768096" cy="1591056"/>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sp macro="" textlink="">
          <xdr:nvSpPr>
            <xdr:cNvPr id="26" name="Rectangle 25">
              <a:extLst>
                <a:ext uri="{FF2B5EF4-FFF2-40B4-BE49-F238E27FC236}">
                  <a16:creationId xmlns:a16="http://schemas.microsoft.com/office/drawing/2014/main" id="{085F2E90-4455-7C89-FAAF-B28A67F75F9F}"/>
                </a:ext>
              </a:extLst>
            </xdr:cNvPr>
            <xdr:cNvSpPr/>
          </xdr:nvSpPr>
          <xdr:spPr>
            <a:xfrm>
              <a:off x="15417800" y="0"/>
              <a:ext cx="1627632" cy="768096"/>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nvGrpSpPr>
            <xdr:cNvPr id="27" name="Group 26">
              <a:extLst>
                <a:ext uri="{FF2B5EF4-FFF2-40B4-BE49-F238E27FC236}">
                  <a16:creationId xmlns:a16="http://schemas.microsoft.com/office/drawing/2014/main" id="{E69CF88A-23FB-B4C1-9539-D12084FE48F4}"/>
                </a:ext>
              </a:extLst>
            </xdr:cNvPr>
            <xdr:cNvGrpSpPr/>
          </xdr:nvGrpSpPr>
          <xdr:grpSpPr>
            <a:xfrm>
              <a:off x="4152900" y="889000"/>
              <a:ext cx="1484630" cy="189230"/>
              <a:chOff x="4114800" y="1041400"/>
              <a:chExt cx="1484630" cy="189230"/>
            </a:xfrm>
          </xdr:grpSpPr>
          <xdr:sp macro="" textlink="">
            <xdr:nvSpPr>
              <xdr:cNvPr id="29" name="Oval 28">
                <a:extLst>
                  <a:ext uri="{FF2B5EF4-FFF2-40B4-BE49-F238E27FC236}">
                    <a16:creationId xmlns:a16="http://schemas.microsoft.com/office/drawing/2014/main" id="{14A07161-8515-CAB1-8B6F-0A86099C53C5}"/>
                  </a:ext>
                </a:extLst>
              </xdr:cNvPr>
              <xdr:cNvSpPr/>
            </xdr:nvSpPr>
            <xdr:spPr>
              <a:xfrm>
                <a:off x="4114800" y="1041400"/>
                <a:ext cx="182880" cy="182880"/>
              </a:xfrm>
              <a:prstGeom prst="ellipse">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30" name="Oval 29">
                <a:extLst>
                  <a:ext uri="{FF2B5EF4-FFF2-40B4-BE49-F238E27FC236}">
                    <a16:creationId xmlns:a16="http://schemas.microsoft.com/office/drawing/2014/main" id="{4FC1D7C8-E826-7B2B-DA8B-C0000314A912}"/>
                  </a:ext>
                </a:extLst>
              </xdr:cNvPr>
              <xdr:cNvSpPr/>
            </xdr:nvSpPr>
            <xdr:spPr>
              <a:xfrm>
                <a:off x="4548717" y="1047750"/>
                <a:ext cx="182880" cy="182880"/>
              </a:xfrm>
              <a:prstGeom prst="ellipse">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31" name="Oval 30">
                <a:extLst>
                  <a:ext uri="{FF2B5EF4-FFF2-40B4-BE49-F238E27FC236}">
                    <a16:creationId xmlns:a16="http://schemas.microsoft.com/office/drawing/2014/main" id="{180AC7E8-0DEF-9615-F4D3-0A9D6D5FB617}"/>
                  </a:ext>
                </a:extLst>
              </xdr:cNvPr>
              <xdr:cNvSpPr/>
            </xdr:nvSpPr>
            <xdr:spPr>
              <a:xfrm>
                <a:off x="4982634" y="1041400"/>
                <a:ext cx="182880" cy="182880"/>
              </a:xfrm>
              <a:prstGeom prst="ellipse">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32" name="Oval 31">
                <a:extLst>
                  <a:ext uri="{FF2B5EF4-FFF2-40B4-BE49-F238E27FC236}">
                    <a16:creationId xmlns:a16="http://schemas.microsoft.com/office/drawing/2014/main" id="{696D8C26-A5C0-253E-C4E2-A951DDF5133A}"/>
                  </a:ext>
                </a:extLst>
              </xdr:cNvPr>
              <xdr:cNvSpPr/>
            </xdr:nvSpPr>
            <xdr:spPr>
              <a:xfrm>
                <a:off x="5416550" y="1047750"/>
                <a:ext cx="182880" cy="182880"/>
              </a:xfrm>
              <a:prstGeom prst="ellipse">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sp macro="" textlink="">
          <xdr:nvSpPr>
            <xdr:cNvPr id="28" name="Rectangle: Rounded Corners 27">
              <a:extLst>
                <a:ext uri="{FF2B5EF4-FFF2-40B4-BE49-F238E27FC236}">
                  <a16:creationId xmlns:a16="http://schemas.microsoft.com/office/drawing/2014/main" id="{FFD0C922-2128-3523-0995-C0FB7B9A375F}"/>
                </a:ext>
              </a:extLst>
            </xdr:cNvPr>
            <xdr:cNvSpPr/>
          </xdr:nvSpPr>
          <xdr:spPr>
            <a:xfrm>
              <a:off x="0" y="0"/>
              <a:ext cx="17062703" cy="9400032"/>
            </a:xfrm>
            <a:prstGeom prst="roundRect">
              <a:avLst>
                <a:gd name="adj" fmla="val 4778"/>
              </a:avLst>
            </a:prstGeom>
            <a:noFill/>
            <a:ln w="339725">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sp macro="" textlink="">
        <xdr:nvSpPr>
          <xdr:cNvPr id="4" name="Isosceles Triangle 3">
            <a:extLst>
              <a:ext uri="{FF2B5EF4-FFF2-40B4-BE49-F238E27FC236}">
                <a16:creationId xmlns:a16="http://schemas.microsoft.com/office/drawing/2014/main" id="{018A1DCB-6FEA-7970-754E-D60FA72A88F8}"/>
              </a:ext>
            </a:extLst>
          </xdr:cNvPr>
          <xdr:cNvSpPr/>
        </xdr:nvSpPr>
        <xdr:spPr>
          <a:xfrm>
            <a:off x="0" y="9198202"/>
            <a:ext cx="530352" cy="490205"/>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5" name="Isosceles Triangle 4">
            <a:extLst>
              <a:ext uri="{FF2B5EF4-FFF2-40B4-BE49-F238E27FC236}">
                <a16:creationId xmlns:a16="http://schemas.microsoft.com/office/drawing/2014/main" id="{CDF622FE-6B24-458C-93E5-5DE8F77E9735}"/>
              </a:ext>
            </a:extLst>
          </xdr:cNvPr>
          <xdr:cNvSpPr/>
        </xdr:nvSpPr>
        <xdr:spPr>
          <a:xfrm flipH="1">
            <a:off x="16632767" y="8996531"/>
            <a:ext cx="596900" cy="676986"/>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clientData/>
  </xdr:twoCellAnchor>
  <xdr:twoCellAnchor editAs="absolute">
    <xdr:from>
      <xdr:col>0</xdr:col>
      <xdr:colOff>560011</xdr:colOff>
      <xdr:row>2</xdr:row>
      <xdr:rowOff>35078</xdr:rowOff>
    </xdr:from>
    <xdr:to>
      <xdr:col>5</xdr:col>
      <xdr:colOff>54043</xdr:colOff>
      <xdr:row>35</xdr:row>
      <xdr:rowOff>43544</xdr:rowOff>
    </xdr:to>
    <xdr:sp macro="" textlink="">
      <xdr:nvSpPr>
        <xdr:cNvPr id="54" name="Rectangle: Rounded Corners 53">
          <a:extLst>
            <a:ext uri="{FF2B5EF4-FFF2-40B4-BE49-F238E27FC236}">
              <a16:creationId xmlns:a16="http://schemas.microsoft.com/office/drawing/2014/main" id="{FE234378-B5C9-4007-9762-38A6DD3A0C7D}"/>
            </a:ext>
          </a:extLst>
        </xdr:cNvPr>
        <xdr:cNvSpPr/>
      </xdr:nvSpPr>
      <xdr:spPr>
        <a:xfrm>
          <a:off x="560011" y="543078"/>
          <a:ext cx="2553577" cy="8136466"/>
        </a:xfrm>
        <a:prstGeom prst="roundRect">
          <a:avLst>
            <a:gd name="adj" fmla="val 9673"/>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editAs="absolute">
    <xdr:from>
      <xdr:col>12</xdr:col>
      <xdr:colOff>161636</xdr:colOff>
      <xdr:row>4</xdr:row>
      <xdr:rowOff>214747</xdr:rowOff>
    </xdr:from>
    <xdr:to>
      <xdr:col>16</xdr:col>
      <xdr:colOff>80817</xdr:colOff>
      <xdr:row>6</xdr:row>
      <xdr:rowOff>79278</xdr:rowOff>
    </xdr:to>
    <xdr:sp macro="" textlink="">
      <xdr:nvSpPr>
        <xdr:cNvPr id="55" name="TextBox 54">
          <a:extLst>
            <a:ext uri="{FF2B5EF4-FFF2-40B4-BE49-F238E27FC236}">
              <a16:creationId xmlns:a16="http://schemas.microsoft.com/office/drawing/2014/main" id="{1BA91B96-A268-4AC1-971B-AEE242D95FEC}"/>
            </a:ext>
          </a:extLst>
        </xdr:cNvPr>
        <xdr:cNvSpPr txBox="1"/>
      </xdr:nvSpPr>
      <xdr:spPr>
        <a:xfrm>
          <a:off x="9779000" y="1230747"/>
          <a:ext cx="2459181" cy="372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chemeClr val="bg1"/>
              </a:solidFill>
              <a:latin typeface="Abadi" panose="020B0604020202020204" pitchFamily="34" charset="0"/>
            </a:rPr>
            <a:t>Nwole Vera Ezinne</a:t>
          </a:r>
          <a:endParaRPr lang="LID4096" sz="1800">
            <a:solidFill>
              <a:schemeClr val="bg1"/>
            </a:solidFill>
            <a:latin typeface="Abadi" panose="020B0604020202020204" pitchFamily="34" charset="0"/>
          </a:endParaRPr>
        </a:p>
      </xdr:txBody>
    </xdr:sp>
    <xdr:clientData/>
  </xdr:twoCellAnchor>
  <xdr:twoCellAnchor editAs="absolute">
    <xdr:from>
      <xdr:col>0</xdr:col>
      <xdr:colOff>0</xdr:colOff>
      <xdr:row>27</xdr:row>
      <xdr:rowOff>57150</xdr:rowOff>
    </xdr:from>
    <xdr:to>
      <xdr:col>0</xdr:col>
      <xdr:colOff>0</xdr:colOff>
      <xdr:row>28</xdr:row>
      <xdr:rowOff>177800</xdr:rowOff>
    </xdr:to>
    <xdr:sp macro="" textlink="">
      <xdr:nvSpPr>
        <xdr:cNvPr id="57" name="TextBox 56">
          <a:extLst>
            <a:ext uri="{FF2B5EF4-FFF2-40B4-BE49-F238E27FC236}">
              <a16:creationId xmlns:a16="http://schemas.microsoft.com/office/drawing/2014/main" id="{51BF5F8C-0B31-4A99-83BB-C7C7514918CC}"/>
            </a:ext>
          </a:extLst>
        </xdr:cNvPr>
        <xdr:cNvSpPr txBox="1"/>
      </xdr:nvSpPr>
      <xdr:spPr>
        <a:xfrm>
          <a:off x="0" y="6661150"/>
          <a:ext cx="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chemeClr val="bg1">
                  <a:lumMod val="50000"/>
                </a:schemeClr>
              </a:solidFill>
              <a:effectLst/>
              <a:latin typeface="Abadi" panose="020B0604020104020204" pitchFamily="34" charset="0"/>
              <a:ea typeface="+mn-ea"/>
              <a:cs typeface="+mn-cs"/>
            </a:rPr>
            <a:t>Dashboard</a:t>
          </a:r>
          <a:endParaRPr lang="LID4096" sz="1400">
            <a:solidFill>
              <a:schemeClr val="bg1">
                <a:lumMod val="50000"/>
              </a:schemeClr>
            </a:solidFill>
            <a:latin typeface="Abadi" panose="020B0604020104020204" pitchFamily="34" charset="0"/>
          </a:endParaRPr>
        </a:p>
      </xdr:txBody>
    </xdr:sp>
    <xdr:clientData/>
  </xdr:twoCellAnchor>
  <xdr:twoCellAnchor editAs="absolute">
    <xdr:from>
      <xdr:col>1</xdr:col>
      <xdr:colOff>259585</xdr:colOff>
      <xdr:row>19</xdr:row>
      <xdr:rowOff>851</xdr:rowOff>
    </xdr:from>
    <xdr:to>
      <xdr:col>4</xdr:col>
      <xdr:colOff>411454</xdr:colOff>
      <xdr:row>24</xdr:row>
      <xdr:rowOff>48765</xdr:rowOff>
    </xdr:to>
    <xdr:grpSp>
      <xdr:nvGrpSpPr>
        <xdr:cNvPr id="58" name="Group 57">
          <a:extLst>
            <a:ext uri="{FF2B5EF4-FFF2-40B4-BE49-F238E27FC236}">
              <a16:creationId xmlns:a16="http://schemas.microsoft.com/office/drawing/2014/main" id="{673126B3-74A8-4A9A-A4B1-2EE921983E0D}"/>
            </a:ext>
          </a:extLst>
        </xdr:cNvPr>
        <xdr:cNvGrpSpPr/>
      </xdr:nvGrpSpPr>
      <xdr:grpSpPr>
        <a:xfrm>
          <a:off x="866570" y="4539233"/>
          <a:ext cx="1972825" cy="1308576"/>
          <a:chOff x="870460" y="4644736"/>
          <a:chExt cx="1980690" cy="1317914"/>
        </a:xfrm>
      </xdr:grpSpPr>
      <xdr:sp macro="" textlink="">
        <xdr:nvSpPr>
          <xdr:cNvPr id="59" name="TextBox 58">
            <a:hlinkClick xmlns:r="http://schemas.openxmlformats.org/officeDocument/2006/relationships" r:id="rId1" tooltip="Dashboard"/>
            <a:extLst>
              <a:ext uri="{FF2B5EF4-FFF2-40B4-BE49-F238E27FC236}">
                <a16:creationId xmlns:a16="http://schemas.microsoft.com/office/drawing/2014/main" id="{17F8B163-6456-CA4E-CD45-7FAEF6256061}"/>
              </a:ext>
            </a:extLst>
          </xdr:cNvPr>
          <xdr:cNvSpPr txBox="1"/>
        </xdr:nvSpPr>
        <xdr:spPr>
          <a:xfrm>
            <a:off x="1221926" y="4644736"/>
            <a:ext cx="12192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chemeClr val="bg1"/>
                </a:solidFill>
                <a:effectLst/>
                <a:latin typeface="Abadi" panose="020B0604020104020204" pitchFamily="34" charset="0"/>
                <a:ea typeface="+mn-ea"/>
                <a:cs typeface="+mn-cs"/>
              </a:rPr>
              <a:t>Dashboard</a:t>
            </a:r>
            <a:endParaRPr lang="LID4096" sz="1400">
              <a:solidFill>
                <a:schemeClr val="bg1"/>
              </a:solidFill>
              <a:latin typeface="Abadi" panose="020B0604020104020204" pitchFamily="34" charset="0"/>
            </a:endParaRPr>
          </a:p>
        </xdr:txBody>
      </xdr:sp>
      <xdr:sp macro="" textlink="">
        <xdr:nvSpPr>
          <xdr:cNvPr id="60" name="TextBox 59">
            <a:hlinkClick xmlns:r="http://schemas.openxmlformats.org/officeDocument/2006/relationships" r:id="rId2" tooltip="Income &amp; Expenses"/>
            <a:extLst>
              <a:ext uri="{FF2B5EF4-FFF2-40B4-BE49-F238E27FC236}">
                <a16:creationId xmlns:a16="http://schemas.microsoft.com/office/drawing/2014/main" id="{760D2FED-0807-0D9B-A5C8-0DB110F9F407}"/>
              </a:ext>
            </a:extLst>
          </xdr:cNvPr>
          <xdr:cNvSpPr txBox="1"/>
        </xdr:nvSpPr>
        <xdr:spPr>
          <a:xfrm>
            <a:off x="1126407" y="5105703"/>
            <a:ext cx="163195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chemeClr val="bg1">
                    <a:lumMod val="50000"/>
                  </a:schemeClr>
                </a:solidFill>
                <a:effectLst/>
                <a:latin typeface="Abadi" panose="020B0604020104020204" pitchFamily="34" charset="0"/>
                <a:ea typeface="+mn-ea"/>
                <a:cs typeface="+mn-cs"/>
              </a:rPr>
              <a:t>Income &amp; Expenses</a:t>
            </a:r>
            <a:endParaRPr lang="LID4096" sz="1400">
              <a:solidFill>
                <a:schemeClr val="bg1">
                  <a:lumMod val="50000"/>
                </a:schemeClr>
              </a:solidFill>
              <a:latin typeface="Abadi" panose="020B0604020104020204" pitchFamily="34" charset="0"/>
            </a:endParaRPr>
          </a:p>
        </xdr:txBody>
      </xdr:sp>
      <xdr:sp macro="" textlink="">
        <xdr:nvSpPr>
          <xdr:cNvPr id="61" name="TextBox 60">
            <a:hlinkClick xmlns:r="http://schemas.openxmlformats.org/officeDocument/2006/relationships" r:id="rId3" tooltip="Assets &amp; Goals"/>
            <a:extLst>
              <a:ext uri="{FF2B5EF4-FFF2-40B4-BE49-F238E27FC236}">
                <a16:creationId xmlns:a16="http://schemas.microsoft.com/office/drawing/2014/main" id="{6D57663A-7381-8ED1-3B47-2C276B132335}"/>
              </a:ext>
            </a:extLst>
          </xdr:cNvPr>
          <xdr:cNvSpPr txBox="1"/>
        </xdr:nvSpPr>
        <xdr:spPr>
          <a:xfrm>
            <a:off x="1219200" y="5588000"/>
            <a:ext cx="163195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chemeClr val="bg1">
                    <a:lumMod val="50000"/>
                  </a:schemeClr>
                </a:solidFill>
                <a:effectLst/>
                <a:latin typeface="Abadi" panose="020B0604020104020204" pitchFamily="34" charset="0"/>
                <a:ea typeface="+mn-ea"/>
                <a:cs typeface="+mn-cs"/>
              </a:rPr>
              <a:t>Assets &amp; Goals</a:t>
            </a:r>
            <a:endParaRPr lang="LID4096" sz="1400">
              <a:solidFill>
                <a:schemeClr val="bg1">
                  <a:lumMod val="50000"/>
                </a:schemeClr>
              </a:solidFill>
              <a:latin typeface="Abadi" panose="020B0604020104020204" pitchFamily="34" charset="0"/>
            </a:endParaRPr>
          </a:p>
        </xdr:txBody>
      </xdr:sp>
      <xdr:pic>
        <xdr:nvPicPr>
          <xdr:cNvPr id="62" name="Picture 61">
            <a:extLst>
              <a:ext uri="{FF2B5EF4-FFF2-40B4-BE49-F238E27FC236}">
                <a16:creationId xmlns:a16="http://schemas.microsoft.com/office/drawing/2014/main" id="{07B7E118-6D87-4AB9-1179-BBAC9D8BC5DF}"/>
              </a:ext>
            </a:extLst>
          </xdr:cNvPr>
          <xdr:cNvPicPr>
            <a:picLocks noChangeAspect="1"/>
          </xdr:cNvPicPr>
        </xdr:nvPicPr>
        <xdr:blipFill>
          <a:blip xmlns:r="http://schemas.openxmlformats.org/officeDocument/2006/relationships" r:embed="rId4" cstate="print">
            <a:duotone>
              <a:prstClr val="black"/>
              <a:schemeClr val="accent3">
                <a:tint val="45000"/>
                <a:satMod val="400000"/>
              </a:schemeClr>
            </a:duotone>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870460" y="5162853"/>
            <a:ext cx="255947" cy="255947"/>
          </a:xfrm>
          <a:prstGeom prst="rect">
            <a:avLst/>
          </a:prstGeom>
        </xdr:spPr>
      </xdr:pic>
      <xdr:pic>
        <xdr:nvPicPr>
          <xdr:cNvPr id="63" name="Picture 62">
            <a:extLst>
              <a:ext uri="{FF2B5EF4-FFF2-40B4-BE49-F238E27FC236}">
                <a16:creationId xmlns:a16="http://schemas.microsoft.com/office/drawing/2014/main" id="{95981F2D-289B-2B51-37AA-ECAC060CC3B9}"/>
              </a:ext>
            </a:extLst>
          </xdr:cNvPr>
          <xdr:cNvPicPr>
            <a:picLocks noChangeAspect="1"/>
          </xdr:cNvPicPr>
        </xdr:nvPicPr>
        <xdr:blipFill>
          <a:blip xmlns:r="http://schemas.openxmlformats.org/officeDocument/2006/relationships" r:embed="rId6" cstate="print">
            <a:duotone>
              <a:schemeClr val="accent4">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882734" y="4683113"/>
            <a:ext cx="273367" cy="273366"/>
          </a:xfrm>
          <a:prstGeom prst="rect">
            <a:avLst/>
          </a:prstGeom>
        </xdr:spPr>
      </xdr:pic>
      <xdr:pic>
        <xdr:nvPicPr>
          <xdr:cNvPr id="64" name="Picture 63">
            <a:extLst>
              <a:ext uri="{FF2B5EF4-FFF2-40B4-BE49-F238E27FC236}">
                <a16:creationId xmlns:a16="http://schemas.microsoft.com/office/drawing/2014/main" id="{9DE020D4-6A3C-70E4-1A72-6AEB53A79E66}"/>
              </a:ext>
            </a:extLst>
          </xdr:cNvPr>
          <xdr:cNvPicPr>
            <a:picLocks noChangeAspect="1"/>
          </xdr:cNvPicPr>
        </xdr:nvPicPr>
        <xdr:blipFill>
          <a:blip xmlns:r="http://schemas.openxmlformats.org/officeDocument/2006/relationships" r:embed="rId8" cstate="print">
            <a:duotone>
              <a:schemeClr val="bg2">
                <a:shade val="45000"/>
                <a:satMod val="135000"/>
              </a:schemeClr>
              <a:prstClr val="white"/>
            </a:duotone>
            <a:extLst>
              <a:ext uri="{BEBA8EAE-BF5A-486C-A8C5-ECC9F3942E4B}">
                <a14:imgProps xmlns:a14="http://schemas.microsoft.com/office/drawing/2010/main">
                  <a14:imgLayer r:embed="rId9">
                    <a14:imgEffect>
                      <a14:backgroundRemoval t="10000" b="90000" l="10000" r="90000"/>
                    </a14:imgEffect>
                    <a14:imgEffect>
                      <a14:saturation sat="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910166" y="5613400"/>
            <a:ext cx="256032" cy="256032"/>
          </a:xfrm>
          <a:prstGeom prst="rect">
            <a:avLst/>
          </a:prstGeom>
        </xdr:spPr>
      </xdr:pic>
    </xdr:grpSp>
    <xdr:clientData/>
  </xdr:twoCellAnchor>
  <xdr:twoCellAnchor editAs="absolute">
    <xdr:from>
      <xdr:col>1</xdr:col>
      <xdr:colOff>124235</xdr:colOff>
      <xdr:row>31</xdr:row>
      <xdr:rowOff>240722</xdr:rowOff>
    </xdr:from>
    <xdr:to>
      <xdr:col>4</xdr:col>
      <xdr:colOff>486634</xdr:colOff>
      <xdr:row>34</xdr:row>
      <xdr:rowOff>62921</xdr:rowOff>
    </xdr:to>
    <xdr:grpSp>
      <xdr:nvGrpSpPr>
        <xdr:cNvPr id="91" name="Group 90">
          <a:extLst>
            <a:ext uri="{FF2B5EF4-FFF2-40B4-BE49-F238E27FC236}">
              <a16:creationId xmlns:a16="http://schemas.microsoft.com/office/drawing/2014/main" id="{B5B26AB3-65C9-9A78-63D4-7D65A2CA9287}"/>
            </a:ext>
          </a:extLst>
        </xdr:cNvPr>
        <xdr:cNvGrpSpPr/>
      </xdr:nvGrpSpPr>
      <xdr:grpSpPr>
        <a:xfrm>
          <a:off x="731220" y="7804693"/>
          <a:ext cx="2183355" cy="578596"/>
          <a:chOff x="747689" y="7410450"/>
          <a:chExt cx="2198126" cy="584199"/>
        </a:xfrm>
      </xdr:grpSpPr>
      <xdr:sp macro="" textlink="">
        <xdr:nvSpPr>
          <xdr:cNvPr id="65" name="TextBox 64">
            <a:extLst>
              <a:ext uri="{FF2B5EF4-FFF2-40B4-BE49-F238E27FC236}">
                <a16:creationId xmlns:a16="http://schemas.microsoft.com/office/drawing/2014/main" id="{9F59BFE1-D5AE-4627-AC06-C4D484193525}"/>
              </a:ext>
            </a:extLst>
          </xdr:cNvPr>
          <xdr:cNvSpPr txBox="1"/>
        </xdr:nvSpPr>
        <xdr:spPr>
          <a:xfrm>
            <a:off x="747689" y="7410450"/>
            <a:ext cx="215647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badi" panose="020B0604020104020204" pitchFamily="34" charset="0"/>
              </a:rPr>
              <a:t>Personal</a:t>
            </a:r>
            <a:r>
              <a:rPr lang="en-US" sz="1400" baseline="0">
                <a:solidFill>
                  <a:schemeClr val="bg1"/>
                </a:solidFill>
                <a:latin typeface="Abadi" panose="020B0604020104020204" pitchFamily="34" charset="0"/>
              </a:rPr>
              <a:t> Finance Tracker</a:t>
            </a:r>
            <a:endParaRPr lang="LID4096" sz="1400">
              <a:solidFill>
                <a:schemeClr val="bg1"/>
              </a:solidFill>
              <a:latin typeface="Abadi" panose="020B0604020104020204" pitchFamily="34" charset="0"/>
            </a:endParaRPr>
          </a:p>
        </xdr:txBody>
      </xdr:sp>
      <xdr:sp macro="" textlink="">
        <xdr:nvSpPr>
          <xdr:cNvPr id="66" name="TextBox 65">
            <a:extLst>
              <a:ext uri="{FF2B5EF4-FFF2-40B4-BE49-F238E27FC236}">
                <a16:creationId xmlns:a16="http://schemas.microsoft.com/office/drawing/2014/main" id="{C94B62F4-7CDC-46CF-85A8-3D62F400B5BF}"/>
              </a:ext>
            </a:extLst>
          </xdr:cNvPr>
          <xdr:cNvSpPr txBox="1"/>
        </xdr:nvSpPr>
        <xdr:spPr>
          <a:xfrm>
            <a:off x="789345" y="7706590"/>
            <a:ext cx="2156470" cy="288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badi" panose="020B0604020104020204" pitchFamily="34" charset="0"/>
              </a:rPr>
              <a:t>www.ananlyticswithVera.com</a:t>
            </a:r>
            <a:endParaRPr lang="LID4096" sz="1200">
              <a:solidFill>
                <a:schemeClr val="bg1"/>
              </a:solidFill>
              <a:latin typeface="Abadi" panose="020B0604020104020204" pitchFamily="34" charset="0"/>
            </a:endParaRPr>
          </a:p>
        </xdr:txBody>
      </xdr:sp>
    </xdr:grpSp>
    <xdr:clientData/>
  </xdr:twoCellAnchor>
  <xdr:twoCellAnchor editAs="absolute">
    <xdr:from>
      <xdr:col>5</xdr:col>
      <xdr:colOff>505039</xdr:colOff>
      <xdr:row>9</xdr:row>
      <xdr:rowOff>0</xdr:rowOff>
    </xdr:from>
    <xdr:to>
      <xdr:col>9</xdr:col>
      <xdr:colOff>1229590</xdr:colOff>
      <xdr:row>17</xdr:row>
      <xdr:rowOff>142240</xdr:rowOff>
    </xdr:to>
    <xdr:sp macro="" textlink="">
      <xdr:nvSpPr>
        <xdr:cNvPr id="74" name="Rectangle: Rounded Corners 73">
          <a:extLst>
            <a:ext uri="{FF2B5EF4-FFF2-40B4-BE49-F238E27FC236}">
              <a16:creationId xmlns:a16="http://schemas.microsoft.com/office/drawing/2014/main" id="{6A8F6AC1-D7B6-E9CE-DB96-F49205DC576C}"/>
            </a:ext>
          </a:extLst>
        </xdr:cNvPr>
        <xdr:cNvSpPr/>
      </xdr:nvSpPr>
      <xdr:spPr>
        <a:xfrm>
          <a:off x="3564584" y="2286000"/>
          <a:ext cx="3899551" cy="1920240"/>
        </a:xfrm>
        <a:prstGeom prst="roundRect">
          <a:avLst>
            <a:gd name="adj" fmla="val 12626"/>
          </a:avLst>
        </a:prstGeom>
        <a:solidFill>
          <a:schemeClr val="bg1"/>
        </a:solidFill>
        <a:ln>
          <a:noFill/>
        </a:ln>
        <a:effectLst>
          <a:outerShdw blurRad="127000" dist="38100" dir="5400000" sx="101000" sy="101000" algn="tr"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editAs="absolute">
    <xdr:from>
      <xdr:col>9</xdr:col>
      <xdr:colOff>367649</xdr:colOff>
      <xdr:row>15</xdr:row>
      <xdr:rowOff>148013</xdr:rowOff>
    </xdr:from>
    <xdr:to>
      <xdr:col>9</xdr:col>
      <xdr:colOff>733409</xdr:colOff>
      <xdr:row>17</xdr:row>
      <xdr:rowOff>5773</xdr:rowOff>
    </xdr:to>
    <xdr:sp macro="" textlink="">
      <xdr:nvSpPr>
        <xdr:cNvPr id="76" name="Oval 75">
          <a:extLst>
            <a:ext uri="{FF2B5EF4-FFF2-40B4-BE49-F238E27FC236}">
              <a16:creationId xmlns:a16="http://schemas.microsoft.com/office/drawing/2014/main" id="{C0A0B337-10A0-952F-0E20-2CF686D163FC}"/>
            </a:ext>
          </a:extLst>
        </xdr:cNvPr>
        <xdr:cNvSpPr/>
      </xdr:nvSpPr>
      <xdr:spPr>
        <a:xfrm>
          <a:off x="6602194" y="3704013"/>
          <a:ext cx="365760" cy="365760"/>
        </a:xfrm>
        <a:prstGeom prst="ellipse">
          <a:avLst/>
        </a:prstGeom>
        <a:solidFill>
          <a:srgbClr val="F0446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editAs="absolute">
    <xdr:from>
      <xdr:col>9</xdr:col>
      <xdr:colOff>671478</xdr:colOff>
      <xdr:row>15</xdr:row>
      <xdr:rowOff>142240</xdr:rowOff>
    </xdr:from>
    <xdr:to>
      <xdr:col>9</xdr:col>
      <xdr:colOff>1037238</xdr:colOff>
      <xdr:row>17</xdr:row>
      <xdr:rowOff>0</xdr:rowOff>
    </xdr:to>
    <xdr:sp macro="" textlink="">
      <xdr:nvSpPr>
        <xdr:cNvPr id="75" name="Oval 74">
          <a:extLst>
            <a:ext uri="{FF2B5EF4-FFF2-40B4-BE49-F238E27FC236}">
              <a16:creationId xmlns:a16="http://schemas.microsoft.com/office/drawing/2014/main" id="{B002D8BA-2527-815C-6626-B5B404C21F73}"/>
            </a:ext>
          </a:extLst>
        </xdr:cNvPr>
        <xdr:cNvSpPr/>
      </xdr:nvSpPr>
      <xdr:spPr>
        <a:xfrm>
          <a:off x="6906023" y="3698240"/>
          <a:ext cx="365760" cy="365760"/>
        </a:xfrm>
        <a:prstGeom prst="ellipse">
          <a:avLst/>
        </a:prstGeom>
        <a:solidFill>
          <a:srgbClr val="FFA500">
            <a:alpha val="9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editAs="absolute">
    <xdr:from>
      <xdr:col>6</xdr:col>
      <xdr:colOff>339288</xdr:colOff>
      <xdr:row>15</xdr:row>
      <xdr:rowOff>0</xdr:rowOff>
    </xdr:from>
    <xdr:to>
      <xdr:col>7</xdr:col>
      <xdr:colOff>811220</xdr:colOff>
      <xdr:row>16</xdr:row>
      <xdr:rowOff>102616</xdr:rowOff>
    </xdr:to>
    <xdr:sp macro="" textlink="">
      <xdr:nvSpPr>
        <xdr:cNvPr id="77" name="TextBox 76">
          <a:extLst>
            <a:ext uri="{FF2B5EF4-FFF2-40B4-BE49-F238E27FC236}">
              <a16:creationId xmlns:a16="http://schemas.microsoft.com/office/drawing/2014/main" id="{785DDF9B-7998-F8E5-1020-BD655D8BB596}"/>
            </a:ext>
          </a:extLst>
        </xdr:cNvPr>
        <xdr:cNvSpPr txBox="1"/>
      </xdr:nvSpPr>
      <xdr:spPr>
        <a:xfrm>
          <a:off x="4010743" y="3556000"/>
          <a:ext cx="1170432" cy="35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rgbClr val="002060"/>
              </a:solidFill>
              <a:latin typeface="Abadi" panose="020B0604020104020204" pitchFamily="34" charset="0"/>
            </a:rPr>
            <a:t>**** 9017</a:t>
          </a:r>
          <a:endParaRPr lang="LID4096" sz="1050">
            <a:solidFill>
              <a:srgbClr val="002060"/>
            </a:solidFill>
            <a:latin typeface="Abadi" panose="020B0604020104020204" pitchFamily="34" charset="0"/>
          </a:endParaRPr>
        </a:p>
      </xdr:txBody>
    </xdr:sp>
    <xdr:clientData/>
  </xdr:twoCellAnchor>
  <xdr:twoCellAnchor editAs="absolute">
    <xdr:from>
      <xdr:col>6</xdr:col>
      <xdr:colOff>172060</xdr:colOff>
      <xdr:row>9</xdr:row>
      <xdr:rowOff>151384</xdr:rowOff>
    </xdr:from>
    <xdr:to>
      <xdr:col>8</xdr:col>
      <xdr:colOff>95289</xdr:colOff>
      <xdr:row>12</xdr:row>
      <xdr:rowOff>0</xdr:rowOff>
    </xdr:to>
    <xdr:sp macro="" textlink="">
      <xdr:nvSpPr>
        <xdr:cNvPr id="78" name="TextBox 77">
          <a:extLst>
            <a:ext uri="{FF2B5EF4-FFF2-40B4-BE49-F238E27FC236}">
              <a16:creationId xmlns:a16="http://schemas.microsoft.com/office/drawing/2014/main" id="{D84C7565-03D3-C8FB-43C1-13DEFB5D60ED}"/>
            </a:ext>
          </a:extLst>
        </xdr:cNvPr>
        <xdr:cNvSpPr txBox="1"/>
      </xdr:nvSpPr>
      <xdr:spPr>
        <a:xfrm>
          <a:off x="3843515" y="2437384"/>
          <a:ext cx="1533819" cy="35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50000"/>
                </a:schemeClr>
              </a:solidFill>
              <a:latin typeface="Abadi" panose="020B0604020104020204" pitchFamily="34" charset="0"/>
            </a:rPr>
            <a:t>Available</a:t>
          </a:r>
          <a:r>
            <a:rPr lang="en-US" sz="1200" baseline="0">
              <a:solidFill>
                <a:schemeClr val="bg1">
                  <a:lumMod val="50000"/>
                </a:schemeClr>
              </a:solidFill>
              <a:latin typeface="Abadi" panose="020B0604020104020204" pitchFamily="34" charset="0"/>
            </a:rPr>
            <a:t> Balance</a:t>
          </a:r>
          <a:endParaRPr lang="LID4096" sz="1200">
            <a:solidFill>
              <a:schemeClr val="bg1">
                <a:lumMod val="50000"/>
              </a:schemeClr>
            </a:solidFill>
            <a:latin typeface="Abadi" panose="020B0604020104020204" pitchFamily="34" charset="0"/>
          </a:endParaRPr>
        </a:p>
      </xdr:txBody>
    </xdr:sp>
    <xdr:clientData/>
  </xdr:twoCellAnchor>
  <xdr:twoCellAnchor editAs="absolute">
    <xdr:from>
      <xdr:col>6</xdr:col>
      <xdr:colOff>486315</xdr:colOff>
      <xdr:row>11</xdr:row>
      <xdr:rowOff>169995</xdr:rowOff>
    </xdr:from>
    <xdr:to>
      <xdr:col>9</xdr:col>
      <xdr:colOff>275710</xdr:colOff>
      <xdr:row>13</xdr:row>
      <xdr:rowOff>18611</xdr:rowOff>
    </xdr:to>
    <xdr:sp macro="" textlink="'Pivot table'!L4">
      <xdr:nvSpPr>
        <xdr:cNvPr id="79" name="TextBox 78">
          <a:extLst>
            <a:ext uri="{FF2B5EF4-FFF2-40B4-BE49-F238E27FC236}">
              <a16:creationId xmlns:a16="http://schemas.microsoft.com/office/drawing/2014/main" id="{BDB8D195-958E-113E-FD83-46F7989D9C63}"/>
            </a:ext>
          </a:extLst>
        </xdr:cNvPr>
        <xdr:cNvSpPr txBox="1"/>
      </xdr:nvSpPr>
      <xdr:spPr>
        <a:xfrm>
          <a:off x="4157770" y="2709995"/>
          <a:ext cx="2352485" cy="35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765C233-F68E-4B0D-BA06-DE3766CE9EC7}" type="TxLink">
            <a:rPr lang="en-US" sz="2400" b="0" i="0" u="none" strike="noStrike">
              <a:solidFill>
                <a:schemeClr val="tx1"/>
              </a:solidFill>
              <a:latin typeface="Abadi"/>
            </a:rPr>
            <a:pPr algn="l"/>
            <a:t>-146,439</a:t>
          </a:fld>
          <a:endParaRPr lang="LID4096" sz="2400">
            <a:solidFill>
              <a:schemeClr val="tx1"/>
            </a:solidFill>
            <a:latin typeface="Abadi" panose="020B0604020104020204" pitchFamily="34" charset="0"/>
          </a:endParaRPr>
        </a:p>
      </xdr:txBody>
    </xdr:sp>
    <xdr:clientData/>
  </xdr:twoCellAnchor>
  <xdr:twoCellAnchor editAs="absolute">
    <xdr:from>
      <xdr:col>6</xdr:col>
      <xdr:colOff>271687</xdr:colOff>
      <xdr:row>11</xdr:row>
      <xdr:rowOff>169995</xdr:rowOff>
    </xdr:from>
    <xdr:to>
      <xdr:col>6</xdr:col>
      <xdr:colOff>628303</xdr:colOff>
      <xdr:row>13</xdr:row>
      <xdr:rowOff>91763</xdr:rowOff>
    </xdr:to>
    <xdr:sp macro="" textlink="">
      <xdr:nvSpPr>
        <xdr:cNvPr id="80" name="TextBox 79">
          <a:extLst>
            <a:ext uri="{FF2B5EF4-FFF2-40B4-BE49-F238E27FC236}">
              <a16:creationId xmlns:a16="http://schemas.microsoft.com/office/drawing/2014/main" id="{B6D5F2D0-5B40-8B46-169F-D8CB0AD4D545}"/>
            </a:ext>
          </a:extLst>
        </xdr:cNvPr>
        <xdr:cNvSpPr txBox="1"/>
      </xdr:nvSpPr>
      <xdr:spPr>
        <a:xfrm>
          <a:off x="3943142" y="2709995"/>
          <a:ext cx="356616" cy="429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a:solidFill>
                <a:schemeClr val="tx1"/>
              </a:solidFill>
              <a:latin typeface="Abadi" panose="020B0604020104020204" pitchFamily="34" charset="0"/>
            </a:rPr>
            <a:t>$</a:t>
          </a:r>
          <a:endParaRPr lang="LID4096" sz="2400">
            <a:solidFill>
              <a:schemeClr val="tx1"/>
            </a:solidFill>
            <a:latin typeface="Abadi" panose="020B0604020104020204" pitchFamily="34" charset="0"/>
          </a:endParaRPr>
        </a:p>
      </xdr:txBody>
    </xdr:sp>
    <xdr:clientData/>
  </xdr:twoCellAnchor>
  <xdr:twoCellAnchor editAs="absolute">
    <xdr:from>
      <xdr:col>10</xdr:col>
      <xdr:colOff>122417</xdr:colOff>
      <xdr:row>11</xdr:row>
      <xdr:rowOff>26693</xdr:rowOff>
    </xdr:from>
    <xdr:to>
      <xdr:col>11</xdr:col>
      <xdr:colOff>86592</xdr:colOff>
      <xdr:row>12</xdr:row>
      <xdr:rowOff>129309</xdr:rowOff>
    </xdr:to>
    <xdr:sp macro="" textlink="">
      <xdr:nvSpPr>
        <xdr:cNvPr id="68" name="TextBox 67">
          <a:extLst>
            <a:ext uri="{FF2B5EF4-FFF2-40B4-BE49-F238E27FC236}">
              <a16:creationId xmlns:a16="http://schemas.microsoft.com/office/drawing/2014/main" id="{6D86A747-FC46-6469-E0A5-24EE0A82028F}"/>
            </a:ext>
          </a:extLst>
        </xdr:cNvPr>
        <xdr:cNvSpPr txBox="1"/>
      </xdr:nvSpPr>
      <xdr:spPr>
        <a:xfrm>
          <a:off x="7586553" y="2566693"/>
          <a:ext cx="905130" cy="35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ysClr val="windowText" lastClr="000000"/>
              </a:solidFill>
              <a:latin typeface="Abadi" panose="020B0604020104020204" pitchFamily="34" charset="0"/>
            </a:rPr>
            <a:t>Assets</a:t>
          </a:r>
          <a:endParaRPr lang="LID4096" sz="1800">
            <a:solidFill>
              <a:sysClr val="windowText" lastClr="000000"/>
            </a:solidFill>
            <a:latin typeface="Abadi" panose="020B0604020104020204" pitchFamily="34" charset="0"/>
          </a:endParaRPr>
        </a:p>
      </xdr:txBody>
    </xdr:sp>
    <xdr:clientData/>
  </xdr:twoCellAnchor>
  <xdr:twoCellAnchor editAs="absolute">
    <xdr:from>
      <xdr:col>10</xdr:col>
      <xdr:colOff>170909</xdr:colOff>
      <xdr:row>13</xdr:row>
      <xdr:rowOff>69411</xdr:rowOff>
    </xdr:from>
    <xdr:to>
      <xdr:col>11</xdr:col>
      <xdr:colOff>137394</xdr:colOff>
      <xdr:row>15</xdr:row>
      <xdr:rowOff>185882</xdr:rowOff>
    </xdr:to>
    <xdr:grpSp>
      <xdr:nvGrpSpPr>
        <xdr:cNvPr id="71" name="Group 70">
          <a:extLst>
            <a:ext uri="{FF2B5EF4-FFF2-40B4-BE49-F238E27FC236}">
              <a16:creationId xmlns:a16="http://schemas.microsoft.com/office/drawing/2014/main" id="{09DECDE3-B20B-5754-5FDC-E0E2735740AB}"/>
            </a:ext>
          </a:extLst>
        </xdr:cNvPr>
        <xdr:cNvGrpSpPr/>
      </xdr:nvGrpSpPr>
      <xdr:grpSpPr>
        <a:xfrm>
          <a:off x="7613483" y="3094999"/>
          <a:ext cx="909646" cy="620736"/>
          <a:chOff x="7681227" y="2632502"/>
          <a:chExt cx="907440" cy="624471"/>
        </a:xfrm>
      </xdr:grpSpPr>
      <xdr:sp macro="" textlink="'Assets &amp; Goals'!M22">
        <xdr:nvSpPr>
          <xdr:cNvPr id="69" name="TextBox 68">
            <a:extLst>
              <a:ext uri="{FF2B5EF4-FFF2-40B4-BE49-F238E27FC236}">
                <a16:creationId xmlns:a16="http://schemas.microsoft.com/office/drawing/2014/main" id="{C739F162-7562-335E-205D-7D5D6A57FB12}"/>
              </a:ext>
            </a:extLst>
          </xdr:cNvPr>
          <xdr:cNvSpPr txBox="1"/>
        </xdr:nvSpPr>
        <xdr:spPr>
          <a:xfrm>
            <a:off x="7681227" y="2632502"/>
            <a:ext cx="905130" cy="35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EA10828-342E-4932-9476-8FCBA8C19812}" type="TxLink">
              <a:rPr lang="en-US" sz="1400" b="0" i="0" u="none" strike="noStrike">
                <a:solidFill>
                  <a:srgbClr val="A6A6A6"/>
                </a:solidFill>
                <a:latin typeface="Abadi"/>
              </a:rPr>
              <a:pPr algn="l"/>
              <a:t>Gold</a:t>
            </a:fld>
            <a:endParaRPr lang="LID4096" sz="1600">
              <a:solidFill>
                <a:sysClr val="windowText" lastClr="000000"/>
              </a:solidFill>
              <a:latin typeface="Abadi" panose="020B0604020104020204" pitchFamily="34" charset="0"/>
            </a:endParaRPr>
          </a:p>
        </xdr:txBody>
      </xdr:sp>
      <xdr:sp macro="" textlink="'Assets &amp; Goals'!L22">
        <xdr:nvSpPr>
          <xdr:cNvPr id="70" name="TextBox 69">
            <a:extLst>
              <a:ext uri="{FF2B5EF4-FFF2-40B4-BE49-F238E27FC236}">
                <a16:creationId xmlns:a16="http://schemas.microsoft.com/office/drawing/2014/main" id="{F4D3A115-1CC5-E6D8-2769-C40D444B8490}"/>
              </a:ext>
            </a:extLst>
          </xdr:cNvPr>
          <xdr:cNvSpPr txBox="1"/>
        </xdr:nvSpPr>
        <xdr:spPr>
          <a:xfrm>
            <a:off x="7683537" y="2900357"/>
            <a:ext cx="905130" cy="35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D57FE13-00F3-43F7-9A62-9AC0878385A8}" type="TxLink">
              <a:rPr lang="en-US" sz="1400" b="1" i="0" u="none" strike="noStrike">
                <a:solidFill>
                  <a:srgbClr val="211D25"/>
                </a:solidFill>
                <a:latin typeface="Abadi"/>
              </a:rPr>
              <a:pPr algn="l"/>
              <a:t>$15,700</a:t>
            </a:fld>
            <a:endParaRPr lang="LID4096" sz="1600">
              <a:solidFill>
                <a:sysClr val="windowText" lastClr="000000"/>
              </a:solidFill>
              <a:latin typeface="Abadi" panose="020B0604020104020204" pitchFamily="34" charset="0"/>
            </a:endParaRPr>
          </a:p>
        </xdr:txBody>
      </xdr:sp>
    </xdr:grpSp>
    <xdr:clientData/>
  </xdr:twoCellAnchor>
  <xdr:twoCellAnchor editAs="absolute">
    <xdr:from>
      <xdr:col>11</xdr:col>
      <xdr:colOff>444536</xdr:colOff>
      <xdr:row>13</xdr:row>
      <xdr:rowOff>31311</xdr:rowOff>
    </xdr:from>
    <xdr:to>
      <xdr:col>12</xdr:col>
      <xdr:colOff>139703</xdr:colOff>
      <xdr:row>15</xdr:row>
      <xdr:rowOff>147782</xdr:rowOff>
    </xdr:to>
    <xdr:grpSp>
      <xdr:nvGrpSpPr>
        <xdr:cNvPr id="72" name="Group 71">
          <a:extLst>
            <a:ext uri="{FF2B5EF4-FFF2-40B4-BE49-F238E27FC236}">
              <a16:creationId xmlns:a16="http://schemas.microsoft.com/office/drawing/2014/main" id="{06930BE5-7941-4620-4D63-927E9E77FF6F}"/>
            </a:ext>
          </a:extLst>
        </xdr:cNvPr>
        <xdr:cNvGrpSpPr/>
      </xdr:nvGrpSpPr>
      <xdr:grpSpPr>
        <a:xfrm>
          <a:off x="8830271" y="3056899"/>
          <a:ext cx="909138" cy="620736"/>
          <a:chOff x="7681227" y="2632502"/>
          <a:chExt cx="907440" cy="624471"/>
        </a:xfrm>
      </xdr:grpSpPr>
      <xdr:sp macro="" textlink="'Assets &amp; Goals'!M24">
        <xdr:nvSpPr>
          <xdr:cNvPr id="73" name="TextBox 72">
            <a:extLst>
              <a:ext uri="{FF2B5EF4-FFF2-40B4-BE49-F238E27FC236}">
                <a16:creationId xmlns:a16="http://schemas.microsoft.com/office/drawing/2014/main" id="{D5EFF2B8-BF9E-F975-0D7A-5BEBCAF7D337}"/>
              </a:ext>
            </a:extLst>
          </xdr:cNvPr>
          <xdr:cNvSpPr txBox="1"/>
        </xdr:nvSpPr>
        <xdr:spPr>
          <a:xfrm>
            <a:off x="7681227" y="2632502"/>
            <a:ext cx="905130" cy="35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7372E84-F79D-4584-81B8-73FAD124D958}" type="TxLink">
              <a:rPr lang="en-US" sz="1400" b="0" i="0" u="none" strike="noStrike">
                <a:solidFill>
                  <a:srgbClr val="A6A6A6"/>
                </a:solidFill>
                <a:latin typeface="Abadi"/>
              </a:rPr>
              <a:pPr algn="l"/>
              <a:t>Stock</a:t>
            </a:fld>
            <a:endParaRPr lang="LID4096" sz="1600">
              <a:solidFill>
                <a:sysClr val="windowText" lastClr="000000"/>
              </a:solidFill>
              <a:latin typeface="Abadi" panose="020B0604020104020204" pitchFamily="34" charset="0"/>
            </a:endParaRPr>
          </a:p>
        </xdr:txBody>
      </xdr:sp>
      <xdr:sp macro="" textlink="'Assets &amp; Goals'!L24">
        <xdr:nvSpPr>
          <xdr:cNvPr id="81" name="TextBox 80">
            <a:extLst>
              <a:ext uri="{FF2B5EF4-FFF2-40B4-BE49-F238E27FC236}">
                <a16:creationId xmlns:a16="http://schemas.microsoft.com/office/drawing/2014/main" id="{ADEE511E-6843-C591-5024-76037CA527D0}"/>
              </a:ext>
            </a:extLst>
          </xdr:cNvPr>
          <xdr:cNvSpPr txBox="1"/>
        </xdr:nvSpPr>
        <xdr:spPr>
          <a:xfrm>
            <a:off x="7683537" y="2900357"/>
            <a:ext cx="905130" cy="35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621AD0D-ED23-4BB5-8E4B-346499F33B43}" type="TxLink">
              <a:rPr lang="en-US" sz="1400" b="1" i="0" u="none" strike="noStrike">
                <a:solidFill>
                  <a:srgbClr val="211D25"/>
                </a:solidFill>
                <a:latin typeface="Abadi"/>
              </a:rPr>
              <a:pPr algn="l"/>
              <a:t>$22,500</a:t>
            </a:fld>
            <a:endParaRPr lang="LID4096" sz="1600">
              <a:solidFill>
                <a:sysClr val="windowText" lastClr="000000"/>
              </a:solidFill>
              <a:latin typeface="Abadi" panose="020B0604020104020204" pitchFamily="34" charset="0"/>
            </a:endParaRPr>
          </a:p>
        </xdr:txBody>
      </xdr:sp>
    </xdr:grpSp>
    <xdr:clientData/>
  </xdr:twoCellAnchor>
  <xdr:twoCellAnchor editAs="absolute">
    <xdr:from>
      <xdr:col>10</xdr:col>
      <xdr:colOff>184762</xdr:colOff>
      <xdr:row>15</xdr:row>
      <xdr:rowOff>239130</xdr:rowOff>
    </xdr:from>
    <xdr:to>
      <xdr:col>11</xdr:col>
      <xdr:colOff>294408</xdr:colOff>
      <xdr:row>18</xdr:row>
      <xdr:rowOff>101601</xdr:rowOff>
    </xdr:to>
    <xdr:grpSp>
      <xdr:nvGrpSpPr>
        <xdr:cNvPr id="82" name="Group 81">
          <a:extLst>
            <a:ext uri="{FF2B5EF4-FFF2-40B4-BE49-F238E27FC236}">
              <a16:creationId xmlns:a16="http://schemas.microsoft.com/office/drawing/2014/main" id="{59AFA88B-4347-4308-CAE7-A4832CEA1AB4}"/>
            </a:ext>
          </a:extLst>
        </xdr:cNvPr>
        <xdr:cNvGrpSpPr/>
      </xdr:nvGrpSpPr>
      <xdr:grpSpPr>
        <a:xfrm>
          <a:off x="7627336" y="3768983"/>
          <a:ext cx="1052807" cy="618868"/>
          <a:chOff x="7681226" y="2632502"/>
          <a:chExt cx="1050601" cy="624471"/>
        </a:xfrm>
      </xdr:grpSpPr>
      <xdr:sp macro="" textlink="'Assets &amp; Goals'!M25">
        <xdr:nvSpPr>
          <xdr:cNvPr id="83" name="TextBox 82">
            <a:extLst>
              <a:ext uri="{FF2B5EF4-FFF2-40B4-BE49-F238E27FC236}">
                <a16:creationId xmlns:a16="http://schemas.microsoft.com/office/drawing/2014/main" id="{E54B19C5-900B-053D-529E-64A07CDA32A2}"/>
              </a:ext>
            </a:extLst>
          </xdr:cNvPr>
          <xdr:cNvSpPr txBox="1"/>
        </xdr:nvSpPr>
        <xdr:spPr>
          <a:xfrm>
            <a:off x="7681226" y="2632502"/>
            <a:ext cx="1050601" cy="35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D2012A8-8507-4717-8CD5-85CB589FB61C}" type="TxLink">
              <a:rPr lang="en-US" sz="1400" b="0" i="0" u="none" strike="noStrike">
                <a:solidFill>
                  <a:srgbClr val="A6A6A6"/>
                </a:solidFill>
                <a:latin typeface="Abadi"/>
              </a:rPr>
              <a:pPr algn="l"/>
              <a:t>Warehouse</a:t>
            </a:fld>
            <a:endParaRPr lang="LID4096" sz="1600">
              <a:solidFill>
                <a:sysClr val="windowText" lastClr="000000"/>
              </a:solidFill>
              <a:latin typeface="Abadi" panose="020B0604020104020204" pitchFamily="34" charset="0"/>
            </a:endParaRPr>
          </a:p>
        </xdr:txBody>
      </xdr:sp>
      <xdr:sp macro="" textlink="'Assets &amp; Goals'!L25">
        <xdr:nvSpPr>
          <xdr:cNvPr id="84" name="TextBox 83">
            <a:extLst>
              <a:ext uri="{FF2B5EF4-FFF2-40B4-BE49-F238E27FC236}">
                <a16:creationId xmlns:a16="http://schemas.microsoft.com/office/drawing/2014/main" id="{A88FE51E-1751-8C00-B1CF-296FF21DA6F2}"/>
              </a:ext>
            </a:extLst>
          </xdr:cNvPr>
          <xdr:cNvSpPr txBox="1"/>
        </xdr:nvSpPr>
        <xdr:spPr>
          <a:xfrm>
            <a:off x="7683537" y="2900357"/>
            <a:ext cx="905130" cy="35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4582748-5A19-4D28-B501-F00C43D8AC15}" type="TxLink">
              <a:rPr lang="en-US" sz="1400" b="1" i="0" u="none" strike="noStrike">
                <a:solidFill>
                  <a:srgbClr val="211D25"/>
                </a:solidFill>
                <a:latin typeface="Abadi"/>
              </a:rPr>
              <a:pPr algn="l"/>
              <a:t>$120,000</a:t>
            </a:fld>
            <a:endParaRPr lang="LID4096" sz="1600">
              <a:solidFill>
                <a:sysClr val="windowText" lastClr="000000"/>
              </a:solidFill>
              <a:latin typeface="Abadi" panose="020B0604020104020204" pitchFamily="34" charset="0"/>
            </a:endParaRPr>
          </a:p>
        </xdr:txBody>
      </xdr:sp>
    </xdr:grpSp>
    <xdr:clientData/>
  </xdr:twoCellAnchor>
  <xdr:twoCellAnchor editAs="absolute">
    <xdr:from>
      <xdr:col>11</xdr:col>
      <xdr:colOff>458390</xdr:colOff>
      <xdr:row>15</xdr:row>
      <xdr:rowOff>201030</xdr:rowOff>
    </xdr:from>
    <xdr:to>
      <xdr:col>12</xdr:col>
      <xdr:colOff>153557</xdr:colOff>
      <xdr:row>18</xdr:row>
      <xdr:rowOff>63501</xdr:rowOff>
    </xdr:to>
    <xdr:grpSp>
      <xdr:nvGrpSpPr>
        <xdr:cNvPr id="85" name="Group 84">
          <a:extLst>
            <a:ext uri="{FF2B5EF4-FFF2-40B4-BE49-F238E27FC236}">
              <a16:creationId xmlns:a16="http://schemas.microsoft.com/office/drawing/2014/main" id="{EB54A2E3-39A0-0BC9-C8FF-3FCCC8FC1D6E}"/>
            </a:ext>
          </a:extLst>
        </xdr:cNvPr>
        <xdr:cNvGrpSpPr/>
      </xdr:nvGrpSpPr>
      <xdr:grpSpPr>
        <a:xfrm>
          <a:off x="8844125" y="3730883"/>
          <a:ext cx="909138" cy="618868"/>
          <a:chOff x="7681227" y="2632502"/>
          <a:chExt cx="907440" cy="624471"/>
        </a:xfrm>
      </xdr:grpSpPr>
      <xdr:sp macro="" textlink="'Assets &amp; Goals'!M26">
        <xdr:nvSpPr>
          <xdr:cNvPr id="86" name="TextBox 85">
            <a:extLst>
              <a:ext uri="{FF2B5EF4-FFF2-40B4-BE49-F238E27FC236}">
                <a16:creationId xmlns:a16="http://schemas.microsoft.com/office/drawing/2014/main" id="{7CD7ECC5-57C2-DC50-C914-7158FD7943C4}"/>
              </a:ext>
            </a:extLst>
          </xdr:cNvPr>
          <xdr:cNvSpPr txBox="1"/>
        </xdr:nvSpPr>
        <xdr:spPr>
          <a:xfrm>
            <a:off x="7681227" y="2632502"/>
            <a:ext cx="905130" cy="35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FE5E08A-2598-497A-8A1B-BF88EDD4BCE9}" type="TxLink">
              <a:rPr lang="en-US" sz="1400" b="0" i="0" u="none" strike="noStrike">
                <a:solidFill>
                  <a:srgbClr val="A6A6A6"/>
                </a:solidFill>
                <a:latin typeface="Abadi"/>
              </a:rPr>
              <a:pPr algn="l"/>
              <a:t>Land</a:t>
            </a:fld>
            <a:endParaRPr lang="LID4096" sz="1600">
              <a:solidFill>
                <a:sysClr val="windowText" lastClr="000000"/>
              </a:solidFill>
              <a:latin typeface="Abadi" panose="020B0604020104020204" pitchFamily="34" charset="0"/>
            </a:endParaRPr>
          </a:p>
        </xdr:txBody>
      </xdr:sp>
      <xdr:sp macro="" textlink="'Assets &amp; Goals'!L26">
        <xdr:nvSpPr>
          <xdr:cNvPr id="87" name="TextBox 86">
            <a:extLst>
              <a:ext uri="{FF2B5EF4-FFF2-40B4-BE49-F238E27FC236}">
                <a16:creationId xmlns:a16="http://schemas.microsoft.com/office/drawing/2014/main" id="{1BB76052-1E7A-3BE6-E037-67832B44DA18}"/>
              </a:ext>
            </a:extLst>
          </xdr:cNvPr>
          <xdr:cNvSpPr txBox="1"/>
        </xdr:nvSpPr>
        <xdr:spPr>
          <a:xfrm>
            <a:off x="7683537" y="2900357"/>
            <a:ext cx="905130" cy="35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6773269-D7BD-4C23-B0FE-F77835402067}" type="TxLink">
              <a:rPr lang="en-US" sz="1400" b="1" i="0" u="none" strike="noStrike">
                <a:solidFill>
                  <a:srgbClr val="211D25"/>
                </a:solidFill>
                <a:latin typeface="Abadi"/>
              </a:rPr>
              <a:pPr algn="l"/>
              <a:t>$135,000</a:t>
            </a:fld>
            <a:endParaRPr lang="LID4096" sz="1600">
              <a:solidFill>
                <a:sysClr val="windowText" lastClr="000000"/>
              </a:solidFill>
              <a:latin typeface="Abadi" panose="020B0604020104020204" pitchFamily="34" charset="0"/>
            </a:endParaRPr>
          </a:p>
        </xdr:txBody>
      </xdr:sp>
    </xdr:grpSp>
    <xdr:clientData/>
  </xdr:twoCellAnchor>
  <xdr:twoCellAnchor editAs="absolute">
    <xdr:from>
      <xdr:col>10</xdr:col>
      <xdr:colOff>265546</xdr:colOff>
      <xdr:row>12</xdr:row>
      <xdr:rowOff>150091</xdr:rowOff>
    </xdr:from>
    <xdr:to>
      <xdr:col>10</xdr:col>
      <xdr:colOff>779319</xdr:colOff>
      <xdr:row>12</xdr:row>
      <xdr:rowOff>155864</xdr:rowOff>
    </xdr:to>
    <xdr:cxnSp macro="">
      <xdr:nvCxnSpPr>
        <xdr:cNvPr id="89" name="Straight Connector 88">
          <a:extLst>
            <a:ext uri="{FF2B5EF4-FFF2-40B4-BE49-F238E27FC236}">
              <a16:creationId xmlns:a16="http://schemas.microsoft.com/office/drawing/2014/main" id="{5A04D3A4-BEEA-382E-CA9D-DDD87A7219BD}"/>
            </a:ext>
          </a:extLst>
        </xdr:cNvPr>
        <xdr:cNvCxnSpPr/>
      </xdr:nvCxnSpPr>
      <xdr:spPr>
        <a:xfrm flipV="1">
          <a:off x="7729682" y="2944091"/>
          <a:ext cx="513773" cy="5773"/>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611908</xdr:colOff>
      <xdr:row>36</xdr:row>
      <xdr:rowOff>150091</xdr:rowOff>
    </xdr:from>
    <xdr:to>
      <xdr:col>13</xdr:col>
      <xdr:colOff>28864</xdr:colOff>
      <xdr:row>312</xdr:row>
      <xdr:rowOff>75045</xdr:rowOff>
    </xdr:to>
    <xdr:sp macro="" textlink="">
      <xdr:nvSpPr>
        <xdr:cNvPr id="93" name="Oval 92">
          <a:extLst>
            <a:ext uri="{FF2B5EF4-FFF2-40B4-BE49-F238E27FC236}">
              <a16:creationId xmlns:a16="http://schemas.microsoft.com/office/drawing/2014/main" id="{EE94815B-C58A-F3E5-29E2-E6B71C5E0D10}"/>
            </a:ext>
          </a:extLst>
        </xdr:cNvPr>
        <xdr:cNvSpPr/>
      </xdr:nvSpPr>
      <xdr:spPr>
        <a:xfrm>
          <a:off x="10229272" y="9040091"/>
          <a:ext cx="121228" cy="178954"/>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editAs="absolute">
    <xdr:from>
      <xdr:col>14</xdr:col>
      <xdr:colOff>126545</xdr:colOff>
      <xdr:row>26</xdr:row>
      <xdr:rowOff>185307</xdr:rowOff>
    </xdr:from>
    <xdr:to>
      <xdr:col>16</xdr:col>
      <xdr:colOff>103910</xdr:colOff>
      <xdr:row>28</xdr:row>
      <xdr:rowOff>51957</xdr:rowOff>
    </xdr:to>
    <xdr:sp macro="" textlink="">
      <xdr:nvSpPr>
        <xdr:cNvPr id="118" name="TextBox 117">
          <a:extLst>
            <a:ext uri="{FF2B5EF4-FFF2-40B4-BE49-F238E27FC236}">
              <a16:creationId xmlns:a16="http://schemas.microsoft.com/office/drawing/2014/main" id="{EA147430-B087-8135-6EF9-09783479F532}"/>
            </a:ext>
          </a:extLst>
        </xdr:cNvPr>
        <xdr:cNvSpPr txBox="1"/>
      </xdr:nvSpPr>
      <xdr:spPr>
        <a:xfrm>
          <a:off x="11060090" y="6535307"/>
          <a:ext cx="1201184"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Abadi" panose="020B0604020104020204" pitchFamily="34" charset="0"/>
            </a:rPr>
            <a:t>Spendings</a:t>
          </a:r>
          <a:endParaRPr lang="LID4096" sz="1400">
            <a:solidFill>
              <a:schemeClr val="tx1"/>
            </a:solidFill>
            <a:latin typeface="Abadi" panose="020B0604020104020204" pitchFamily="34" charset="0"/>
          </a:endParaRPr>
        </a:p>
      </xdr:txBody>
    </xdr:sp>
    <xdr:clientData/>
  </xdr:twoCellAnchor>
  <xdr:twoCellAnchor editAs="absolute">
    <xdr:from>
      <xdr:col>6</xdr:col>
      <xdr:colOff>48033</xdr:colOff>
      <xdr:row>27</xdr:row>
      <xdr:rowOff>54842</xdr:rowOff>
    </xdr:from>
    <xdr:to>
      <xdr:col>7</xdr:col>
      <xdr:colOff>727362</xdr:colOff>
      <xdr:row>28</xdr:row>
      <xdr:rowOff>175492</xdr:rowOff>
    </xdr:to>
    <xdr:sp macro="" textlink="">
      <xdr:nvSpPr>
        <xdr:cNvPr id="119" name="TextBox 118">
          <a:extLst>
            <a:ext uri="{FF2B5EF4-FFF2-40B4-BE49-F238E27FC236}">
              <a16:creationId xmlns:a16="http://schemas.microsoft.com/office/drawing/2014/main" id="{1A5D2D9B-0552-B10A-A265-038D8AA3AA0F}"/>
            </a:ext>
          </a:extLst>
        </xdr:cNvPr>
        <xdr:cNvSpPr txBox="1"/>
      </xdr:nvSpPr>
      <xdr:spPr>
        <a:xfrm>
          <a:off x="3719488" y="6658842"/>
          <a:ext cx="1377829"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Abadi" panose="020B0604020104020204" pitchFamily="34" charset="0"/>
            </a:rPr>
            <a:t>Income Source</a:t>
          </a:r>
          <a:endParaRPr lang="LID4096" sz="1400">
            <a:solidFill>
              <a:schemeClr val="tx1"/>
            </a:solidFill>
            <a:latin typeface="Abadi" panose="020B0604020104020204" pitchFamily="34" charset="0"/>
          </a:endParaRPr>
        </a:p>
      </xdr:txBody>
    </xdr:sp>
    <xdr:clientData/>
  </xdr:twoCellAnchor>
  <xdr:twoCellAnchor editAs="absolute">
    <xdr:from>
      <xdr:col>5</xdr:col>
      <xdr:colOff>311728</xdr:colOff>
      <xdr:row>28</xdr:row>
      <xdr:rowOff>161636</xdr:rowOff>
    </xdr:from>
    <xdr:to>
      <xdr:col>9</xdr:col>
      <xdr:colOff>1212273</xdr:colOff>
      <xdr:row>28</xdr:row>
      <xdr:rowOff>184727</xdr:rowOff>
    </xdr:to>
    <xdr:cxnSp macro="">
      <xdr:nvCxnSpPr>
        <xdr:cNvPr id="121" name="Straight Connector 120">
          <a:extLst>
            <a:ext uri="{FF2B5EF4-FFF2-40B4-BE49-F238E27FC236}">
              <a16:creationId xmlns:a16="http://schemas.microsoft.com/office/drawing/2014/main" id="{7BF9A2B3-0EC7-8FA9-A470-7859B66AE7FC}"/>
            </a:ext>
          </a:extLst>
        </xdr:cNvPr>
        <xdr:cNvCxnSpPr/>
      </xdr:nvCxnSpPr>
      <xdr:spPr>
        <a:xfrm flipV="1">
          <a:off x="3371273" y="7019636"/>
          <a:ext cx="4075545" cy="23091"/>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9</xdr:col>
      <xdr:colOff>523708</xdr:colOff>
      <xdr:row>27</xdr:row>
      <xdr:rowOff>161060</xdr:rowOff>
    </xdr:from>
    <xdr:to>
      <xdr:col>10</xdr:col>
      <xdr:colOff>69274</xdr:colOff>
      <xdr:row>28</xdr:row>
      <xdr:rowOff>190501</xdr:rowOff>
    </xdr:to>
    <xdr:sp macro="" textlink="">
      <xdr:nvSpPr>
        <xdr:cNvPr id="124" name="TextBox 123">
          <a:hlinkClick xmlns:r="http://schemas.openxmlformats.org/officeDocument/2006/relationships" r:id="rId2" tooltip="View All"/>
          <a:extLst>
            <a:ext uri="{FF2B5EF4-FFF2-40B4-BE49-F238E27FC236}">
              <a16:creationId xmlns:a16="http://schemas.microsoft.com/office/drawing/2014/main" id="{F21C2CE3-736A-D8CD-CD59-4FBCB1F63298}"/>
            </a:ext>
          </a:extLst>
        </xdr:cNvPr>
        <xdr:cNvSpPr txBox="1"/>
      </xdr:nvSpPr>
      <xdr:spPr>
        <a:xfrm>
          <a:off x="6758253" y="6765060"/>
          <a:ext cx="775157" cy="283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bg1">
                  <a:lumMod val="50000"/>
                </a:schemeClr>
              </a:solidFill>
              <a:latin typeface="Abadi" panose="020B0604020104020204" pitchFamily="34" charset="0"/>
            </a:rPr>
            <a:t>View All</a:t>
          </a:r>
          <a:endParaRPr lang="LID4096" sz="1100">
            <a:solidFill>
              <a:schemeClr val="bg1">
                <a:lumMod val="50000"/>
              </a:schemeClr>
            </a:solidFill>
            <a:latin typeface="Abadi" panose="020B0604020104020204" pitchFamily="34" charset="0"/>
          </a:endParaRPr>
        </a:p>
      </xdr:txBody>
    </xdr:sp>
    <xdr:clientData/>
  </xdr:twoCellAnchor>
  <xdr:twoCellAnchor editAs="absolute">
    <xdr:from>
      <xdr:col>13</xdr:col>
      <xdr:colOff>599208</xdr:colOff>
      <xdr:row>28</xdr:row>
      <xdr:rowOff>115451</xdr:rowOff>
    </xdr:from>
    <xdr:to>
      <xdr:col>23</xdr:col>
      <xdr:colOff>200891</xdr:colOff>
      <xdr:row>34</xdr:row>
      <xdr:rowOff>247763</xdr:rowOff>
    </xdr:to>
    <xdr:grpSp>
      <xdr:nvGrpSpPr>
        <xdr:cNvPr id="146" name="Group 145">
          <a:extLst>
            <a:ext uri="{FF2B5EF4-FFF2-40B4-BE49-F238E27FC236}">
              <a16:creationId xmlns:a16="http://schemas.microsoft.com/office/drawing/2014/main" id="{412BC8F6-C46F-C8A9-6B6D-A9C5BE06D61F}"/>
            </a:ext>
          </a:extLst>
        </xdr:cNvPr>
        <xdr:cNvGrpSpPr/>
      </xdr:nvGrpSpPr>
      <xdr:grpSpPr>
        <a:xfrm>
          <a:off x="10899282" y="6923025"/>
          <a:ext cx="5671535" cy="1645106"/>
          <a:chOff x="7624617" y="6979225"/>
          <a:chExt cx="5720774" cy="1656312"/>
        </a:xfrm>
      </xdr:grpSpPr>
      <xdr:grpSp>
        <xdr:nvGrpSpPr>
          <xdr:cNvPr id="144" name="Group 143">
            <a:extLst>
              <a:ext uri="{FF2B5EF4-FFF2-40B4-BE49-F238E27FC236}">
                <a16:creationId xmlns:a16="http://schemas.microsoft.com/office/drawing/2014/main" id="{C9010A15-F088-F56A-F286-10A5A7611D4A}"/>
              </a:ext>
            </a:extLst>
          </xdr:cNvPr>
          <xdr:cNvGrpSpPr/>
        </xdr:nvGrpSpPr>
        <xdr:grpSpPr>
          <a:xfrm>
            <a:off x="7624617" y="6989617"/>
            <a:ext cx="1828800" cy="1645920"/>
            <a:chOff x="7076208" y="6978071"/>
            <a:chExt cx="1828800" cy="1645920"/>
          </a:xfrm>
        </xdr:grpSpPr>
        <xdr:sp macro="" textlink="">
          <xdr:nvSpPr>
            <xdr:cNvPr id="95" name="Rectangle: Rounded Corners 94">
              <a:extLst>
                <a:ext uri="{FF2B5EF4-FFF2-40B4-BE49-F238E27FC236}">
                  <a16:creationId xmlns:a16="http://schemas.microsoft.com/office/drawing/2014/main" id="{B1C5B747-D3EC-07A3-1CCA-34C91924C342}"/>
                </a:ext>
              </a:extLst>
            </xdr:cNvPr>
            <xdr:cNvSpPr/>
          </xdr:nvSpPr>
          <xdr:spPr>
            <a:xfrm>
              <a:off x="7076208" y="6978071"/>
              <a:ext cx="1828800" cy="1645920"/>
            </a:xfrm>
            <a:prstGeom prst="roundRect">
              <a:avLst>
                <a:gd name="adj" fmla="val 6847"/>
              </a:avLst>
            </a:prstGeom>
            <a:solidFill>
              <a:srgbClr val="F0446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nvGrpSpPr>
            <xdr:cNvPr id="98" name="Group 97">
              <a:extLst>
                <a:ext uri="{FF2B5EF4-FFF2-40B4-BE49-F238E27FC236}">
                  <a16:creationId xmlns:a16="http://schemas.microsoft.com/office/drawing/2014/main" id="{6D5C9322-AC17-B214-6023-73C9AFF8FBD1}"/>
                </a:ext>
              </a:extLst>
            </xdr:cNvPr>
            <xdr:cNvGrpSpPr/>
          </xdr:nvGrpSpPr>
          <xdr:grpSpPr>
            <a:xfrm>
              <a:off x="7233227" y="7528214"/>
              <a:ext cx="1358899" cy="625187"/>
              <a:chOff x="7233227" y="7528214"/>
              <a:chExt cx="1358899" cy="625187"/>
            </a:xfrm>
          </xdr:grpSpPr>
          <xdr:sp macro="" textlink="'Pivot table'!B7">
            <xdr:nvSpPr>
              <xdr:cNvPr id="96" name="TextBox 95">
                <a:extLst>
                  <a:ext uri="{FF2B5EF4-FFF2-40B4-BE49-F238E27FC236}">
                    <a16:creationId xmlns:a16="http://schemas.microsoft.com/office/drawing/2014/main" id="{B9BC66AD-B591-423A-27F4-49697A3E8E1A}"/>
                  </a:ext>
                </a:extLst>
              </xdr:cNvPr>
              <xdr:cNvSpPr txBox="1"/>
            </xdr:nvSpPr>
            <xdr:spPr>
              <a:xfrm>
                <a:off x="7244317" y="7528214"/>
                <a:ext cx="1310866"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FA5F59A-551B-4397-847B-92AD795C655B}" type="TxLink">
                  <a:rPr lang="en-US" sz="1400" b="0" i="0" u="none" strike="noStrike">
                    <a:solidFill>
                      <a:schemeClr val="bg1"/>
                    </a:solidFill>
                    <a:latin typeface="Abadi"/>
                  </a:rPr>
                  <a:pPr algn="ctr"/>
                  <a:t>Housing</a:t>
                </a:fld>
                <a:endParaRPr lang="LID4096" sz="1400">
                  <a:solidFill>
                    <a:schemeClr val="bg1"/>
                  </a:solidFill>
                  <a:latin typeface="Abadi" panose="020B0604020104020204" pitchFamily="34" charset="0"/>
                </a:endParaRPr>
              </a:p>
            </xdr:txBody>
          </xdr:sp>
          <xdr:sp macro="" textlink="'Pivot table'!C7">
            <xdr:nvSpPr>
              <xdr:cNvPr id="97" name="TextBox 96">
                <a:extLst>
                  <a:ext uri="{FF2B5EF4-FFF2-40B4-BE49-F238E27FC236}">
                    <a16:creationId xmlns:a16="http://schemas.microsoft.com/office/drawing/2014/main" id="{DDEC8027-DD77-D3B3-19C1-C514A9FF50B3}"/>
                  </a:ext>
                </a:extLst>
              </xdr:cNvPr>
              <xdr:cNvSpPr txBox="1"/>
            </xdr:nvSpPr>
            <xdr:spPr>
              <a:xfrm>
                <a:off x="7233227" y="7842251"/>
                <a:ext cx="1358899"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4DEBC7-3C6D-4601-B5D9-86BD625D46D0}" type="TxLink">
                  <a:rPr lang="en-US" sz="1600" b="0" i="0" u="none" strike="noStrike">
                    <a:solidFill>
                      <a:schemeClr val="bg1"/>
                    </a:solidFill>
                    <a:latin typeface="Abadi"/>
                  </a:rPr>
                  <a:pPr algn="ctr"/>
                  <a:t>$99,886</a:t>
                </a:fld>
                <a:endParaRPr lang="LID4096" sz="1600">
                  <a:solidFill>
                    <a:schemeClr val="bg1"/>
                  </a:solidFill>
                  <a:latin typeface="Abadi" panose="020B0604020104020204" pitchFamily="34" charset="0"/>
                </a:endParaRPr>
              </a:p>
            </xdr:txBody>
          </xdr:sp>
        </xdr:grpSp>
        <xdr:pic>
          <xdr:nvPicPr>
            <xdr:cNvPr id="108" name="Picture 107">
              <a:extLst>
                <a:ext uri="{FF2B5EF4-FFF2-40B4-BE49-F238E27FC236}">
                  <a16:creationId xmlns:a16="http://schemas.microsoft.com/office/drawing/2014/main" id="{7B42DB26-0C27-A0D4-0FB9-502A214C97AC}"/>
                </a:ext>
              </a:extLst>
            </xdr:cNvPr>
            <xdr:cNvPicPr>
              <a:picLocks noChangeAspect="1"/>
            </xdr:cNvPicPr>
          </xdr:nvPicPr>
          <xdr:blipFill>
            <a:blip xmlns:r="http://schemas.openxmlformats.org/officeDocument/2006/relationships" r:embed="rId11" cstate="print">
              <a:lum bright="70000" contrast="-70000"/>
              <a:extLst>
                <a:ext uri="{BEBA8EAE-BF5A-486C-A8C5-ECC9F3942E4B}">
                  <a14:imgProps xmlns:a14="http://schemas.microsoft.com/office/drawing/2010/main">
                    <a14:imgLayer r:embed="rId12">
                      <a14:imgEffect>
                        <a14:colorTemperature colorTemp="5300"/>
                      </a14:imgEffect>
                      <a14:imgEffect>
                        <a14:saturation sat="33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a:off x="7181273" y="8208818"/>
              <a:ext cx="274320" cy="274320"/>
            </a:xfrm>
            <a:prstGeom prst="rect">
              <a:avLst/>
            </a:prstGeom>
            <a:solidFill>
              <a:srgbClr val="F04465"/>
            </a:solidFill>
          </xdr:spPr>
        </xdr:pic>
      </xdr:grpSp>
      <xdr:grpSp>
        <xdr:nvGrpSpPr>
          <xdr:cNvPr id="143" name="Group 142">
            <a:extLst>
              <a:ext uri="{FF2B5EF4-FFF2-40B4-BE49-F238E27FC236}">
                <a16:creationId xmlns:a16="http://schemas.microsoft.com/office/drawing/2014/main" id="{4EA3C1EE-4B71-375F-87BB-11C3179155BC}"/>
              </a:ext>
            </a:extLst>
          </xdr:cNvPr>
          <xdr:cNvGrpSpPr/>
        </xdr:nvGrpSpPr>
        <xdr:grpSpPr>
          <a:xfrm>
            <a:off x="9573490" y="6981535"/>
            <a:ext cx="1828800" cy="1645920"/>
            <a:chOff x="9296399" y="6981535"/>
            <a:chExt cx="1828800" cy="1645920"/>
          </a:xfrm>
        </xdr:grpSpPr>
        <xdr:sp macro="" textlink="">
          <xdr:nvSpPr>
            <xdr:cNvPr id="94" name="Rectangle: Rounded Corners 93">
              <a:extLst>
                <a:ext uri="{FF2B5EF4-FFF2-40B4-BE49-F238E27FC236}">
                  <a16:creationId xmlns:a16="http://schemas.microsoft.com/office/drawing/2014/main" id="{DE96BF5D-24F1-C37B-0EBD-24354B0F70DE}"/>
                </a:ext>
              </a:extLst>
            </xdr:cNvPr>
            <xdr:cNvSpPr/>
          </xdr:nvSpPr>
          <xdr:spPr>
            <a:xfrm>
              <a:off x="9296399" y="6981535"/>
              <a:ext cx="1828800" cy="1645920"/>
            </a:xfrm>
            <a:prstGeom prst="roundRect">
              <a:avLst>
                <a:gd name="adj" fmla="val 6847"/>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nvGrpSpPr>
            <xdr:cNvPr id="99" name="Group 98">
              <a:extLst>
                <a:ext uri="{FF2B5EF4-FFF2-40B4-BE49-F238E27FC236}">
                  <a16:creationId xmlns:a16="http://schemas.microsoft.com/office/drawing/2014/main" id="{A3A07777-B8A3-B5CC-2B2D-3A5BA4858E38}"/>
                </a:ext>
              </a:extLst>
            </xdr:cNvPr>
            <xdr:cNvGrpSpPr/>
          </xdr:nvGrpSpPr>
          <xdr:grpSpPr>
            <a:xfrm>
              <a:off x="9579264" y="7409295"/>
              <a:ext cx="1358899" cy="625187"/>
              <a:chOff x="7233227" y="7528214"/>
              <a:chExt cx="1358899" cy="625187"/>
            </a:xfrm>
          </xdr:grpSpPr>
          <xdr:sp macro="" textlink="'Pivot table'!B8">
            <xdr:nvSpPr>
              <xdr:cNvPr id="100" name="TextBox 99">
                <a:extLst>
                  <a:ext uri="{FF2B5EF4-FFF2-40B4-BE49-F238E27FC236}">
                    <a16:creationId xmlns:a16="http://schemas.microsoft.com/office/drawing/2014/main" id="{15233812-B2A7-311A-7AB8-CC70AA98891A}"/>
                  </a:ext>
                </a:extLst>
              </xdr:cNvPr>
              <xdr:cNvSpPr txBox="1"/>
            </xdr:nvSpPr>
            <xdr:spPr>
              <a:xfrm>
                <a:off x="7244317" y="7528214"/>
                <a:ext cx="1310866"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9E0730-10AE-4BAA-BF75-E75AE1C8BF81}" type="TxLink">
                  <a:rPr lang="en-US" sz="1400" b="0" i="0" u="none" strike="noStrike">
                    <a:solidFill>
                      <a:schemeClr val="bg1"/>
                    </a:solidFill>
                    <a:latin typeface="Abadi"/>
                  </a:rPr>
                  <a:pPr algn="ctr"/>
                  <a:t>Personal</a:t>
                </a:fld>
                <a:endParaRPr lang="LID4096" sz="1400">
                  <a:solidFill>
                    <a:schemeClr val="bg1"/>
                  </a:solidFill>
                  <a:latin typeface="Abadi" panose="020B0604020104020204" pitchFamily="34" charset="0"/>
                </a:endParaRPr>
              </a:p>
            </xdr:txBody>
          </xdr:sp>
          <xdr:sp macro="" textlink="'Pivot table'!C8">
            <xdr:nvSpPr>
              <xdr:cNvPr id="101" name="TextBox 100">
                <a:extLst>
                  <a:ext uri="{FF2B5EF4-FFF2-40B4-BE49-F238E27FC236}">
                    <a16:creationId xmlns:a16="http://schemas.microsoft.com/office/drawing/2014/main" id="{C74B0DF1-FD7A-0FA0-39DE-8B3D1B8585D8}"/>
                  </a:ext>
                </a:extLst>
              </xdr:cNvPr>
              <xdr:cNvSpPr txBox="1"/>
            </xdr:nvSpPr>
            <xdr:spPr>
              <a:xfrm>
                <a:off x="7233227" y="7842251"/>
                <a:ext cx="1358899"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F0D7D5-3387-48DC-A406-05D295006DBC}" type="TxLink">
                  <a:rPr lang="en-US" sz="1600" b="0" i="0" u="none" strike="noStrike">
                    <a:solidFill>
                      <a:schemeClr val="bg1"/>
                    </a:solidFill>
                    <a:latin typeface="Abadi"/>
                  </a:rPr>
                  <a:pPr algn="ctr"/>
                  <a:t>$31,730</a:t>
                </a:fld>
                <a:endParaRPr lang="LID4096" sz="2000">
                  <a:solidFill>
                    <a:schemeClr val="bg1"/>
                  </a:solidFill>
                  <a:latin typeface="Abadi" panose="020B0604020104020204" pitchFamily="34" charset="0"/>
                </a:endParaRPr>
              </a:p>
            </xdr:txBody>
          </xdr:sp>
        </xdr:grpSp>
        <xdr:pic>
          <xdr:nvPicPr>
            <xdr:cNvPr id="110" name="Picture 109">
              <a:extLst>
                <a:ext uri="{FF2B5EF4-FFF2-40B4-BE49-F238E27FC236}">
                  <a16:creationId xmlns:a16="http://schemas.microsoft.com/office/drawing/2014/main" id="{EE659AA6-DFC4-8DBA-014D-AE450B8B384C}"/>
                </a:ext>
              </a:extLst>
            </xdr:cNvPr>
            <xdr:cNvPicPr>
              <a:picLocks noChangeAspect="1"/>
            </xdr:cNvPicPr>
          </xdr:nvPicPr>
          <xdr:blipFill>
            <a:blip xmlns:r="http://schemas.openxmlformats.org/officeDocument/2006/relationships" r:embed="rId14" cstate="print">
              <a:lum bright="70000" contrast="-70000"/>
              <a:extLst>
                <a:ext uri="{28A0092B-C50C-407E-A947-70E740481C1C}">
                  <a14:useLocalDpi xmlns:a14="http://schemas.microsoft.com/office/drawing/2010/main" val="0"/>
                </a:ext>
                <a:ext uri="{837473B0-CC2E-450A-ABE3-18F120FF3D39}">
                  <a1611:picAttrSrcUrl xmlns:a1611="http://schemas.microsoft.com/office/drawing/2016/11/main" r:id="rId15"/>
                </a:ext>
              </a:extLst>
            </a:blip>
            <a:stretch>
              <a:fillRect/>
            </a:stretch>
          </xdr:blipFill>
          <xdr:spPr>
            <a:xfrm>
              <a:off x="9403773" y="8208818"/>
              <a:ext cx="274320" cy="274320"/>
            </a:xfrm>
            <a:prstGeom prst="rect">
              <a:avLst/>
            </a:prstGeom>
            <a:solidFill>
              <a:srgbClr val="09C9C8"/>
            </a:solidFill>
          </xdr:spPr>
        </xdr:pic>
      </xdr:grpSp>
      <xdr:grpSp>
        <xdr:nvGrpSpPr>
          <xdr:cNvPr id="145" name="Group 144">
            <a:extLst>
              <a:ext uri="{FF2B5EF4-FFF2-40B4-BE49-F238E27FC236}">
                <a16:creationId xmlns:a16="http://schemas.microsoft.com/office/drawing/2014/main" id="{9ADF1351-B45D-8AB0-355D-925340FC9489}"/>
              </a:ext>
            </a:extLst>
          </xdr:cNvPr>
          <xdr:cNvGrpSpPr/>
        </xdr:nvGrpSpPr>
        <xdr:grpSpPr>
          <a:xfrm>
            <a:off x="11516591" y="6979225"/>
            <a:ext cx="1828800" cy="1645920"/>
            <a:chOff x="11516591" y="6979225"/>
            <a:chExt cx="1828800" cy="1645920"/>
          </a:xfrm>
        </xdr:grpSpPr>
        <xdr:sp macro="" textlink="">
          <xdr:nvSpPr>
            <xdr:cNvPr id="92" name="Rectangle: Rounded Corners 91">
              <a:extLst>
                <a:ext uri="{FF2B5EF4-FFF2-40B4-BE49-F238E27FC236}">
                  <a16:creationId xmlns:a16="http://schemas.microsoft.com/office/drawing/2014/main" id="{FEFAE9C5-0E46-8B93-7CCD-7E82981C872A}"/>
                </a:ext>
              </a:extLst>
            </xdr:cNvPr>
            <xdr:cNvSpPr/>
          </xdr:nvSpPr>
          <xdr:spPr>
            <a:xfrm>
              <a:off x="11516591" y="6979225"/>
              <a:ext cx="1828800" cy="1645920"/>
            </a:xfrm>
            <a:prstGeom prst="roundRect">
              <a:avLst>
                <a:gd name="adj" fmla="val 6847"/>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LID4096" sz="1100">
                <a:solidFill>
                  <a:schemeClr val="lt1"/>
                </a:solidFill>
                <a:latin typeface="+mn-lt"/>
                <a:ea typeface="+mn-ea"/>
                <a:cs typeface="+mn-cs"/>
              </a:endParaRPr>
            </a:p>
          </xdr:txBody>
        </xdr:sp>
        <xdr:grpSp>
          <xdr:nvGrpSpPr>
            <xdr:cNvPr id="102" name="Group 101">
              <a:extLst>
                <a:ext uri="{FF2B5EF4-FFF2-40B4-BE49-F238E27FC236}">
                  <a16:creationId xmlns:a16="http://schemas.microsoft.com/office/drawing/2014/main" id="{F43EDE5D-28B1-A1E5-F313-D7F2DDB9370E}"/>
                </a:ext>
              </a:extLst>
            </xdr:cNvPr>
            <xdr:cNvGrpSpPr/>
          </xdr:nvGrpSpPr>
          <xdr:grpSpPr>
            <a:xfrm>
              <a:off x="11861800" y="7417377"/>
              <a:ext cx="1358899" cy="625187"/>
              <a:chOff x="7233227" y="7528214"/>
              <a:chExt cx="1358899" cy="625187"/>
            </a:xfrm>
          </xdr:grpSpPr>
          <xdr:sp macro="" textlink="'Pivot table'!B9">
            <xdr:nvSpPr>
              <xdr:cNvPr id="103" name="TextBox 102">
                <a:extLst>
                  <a:ext uri="{FF2B5EF4-FFF2-40B4-BE49-F238E27FC236}">
                    <a16:creationId xmlns:a16="http://schemas.microsoft.com/office/drawing/2014/main" id="{021346CE-469F-3A44-EA11-8F65E1CD842B}"/>
                  </a:ext>
                </a:extLst>
              </xdr:cNvPr>
              <xdr:cNvSpPr txBox="1"/>
            </xdr:nvSpPr>
            <xdr:spPr>
              <a:xfrm>
                <a:off x="7244317" y="7528214"/>
                <a:ext cx="1310866"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C00885-883C-4766-A8E9-B99431937EB5}" type="TxLink">
                  <a:rPr lang="en-US" sz="1400" b="0" i="0" u="none" strike="noStrike">
                    <a:solidFill>
                      <a:schemeClr val="bg1"/>
                    </a:solidFill>
                    <a:latin typeface="Abadi"/>
                  </a:rPr>
                  <a:pPr algn="ctr"/>
                  <a:t>Transportation</a:t>
                </a:fld>
                <a:endParaRPr lang="LID4096" sz="1600">
                  <a:solidFill>
                    <a:schemeClr val="bg1"/>
                  </a:solidFill>
                  <a:latin typeface="Abadi" panose="020B0604020104020204" pitchFamily="34" charset="0"/>
                </a:endParaRPr>
              </a:p>
            </xdr:txBody>
          </xdr:sp>
          <xdr:sp macro="" textlink="'Pivot table'!C9">
            <xdr:nvSpPr>
              <xdr:cNvPr id="104" name="TextBox 103">
                <a:extLst>
                  <a:ext uri="{FF2B5EF4-FFF2-40B4-BE49-F238E27FC236}">
                    <a16:creationId xmlns:a16="http://schemas.microsoft.com/office/drawing/2014/main" id="{1D87E0D9-D902-0064-3328-C17F31A8A7FC}"/>
                  </a:ext>
                </a:extLst>
              </xdr:cNvPr>
              <xdr:cNvSpPr txBox="1"/>
            </xdr:nvSpPr>
            <xdr:spPr>
              <a:xfrm>
                <a:off x="7233227" y="7842251"/>
                <a:ext cx="1358899"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3E59953-3DF3-44B5-BD58-94A1AA9871D6}" type="TxLink">
                  <a:rPr lang="en-US" sz="1600" b="0" i="0" u="none" strike="noStrike">
                    <a:solidFill>
                      <a:schemeClr val="bg1"/>
                    </a:solidFill>
                    <a:latin typeface="Abadi"/>
                  </a:rPr>
                  <a:pPr algn="ctr"/>
                  <a:t>$58,467</a:t>
                </a:fld>
                <a:endParaRPr lang="LID4096" sz="2000">
                  <a:solidFill>
                    <a:schemeClr val="bg1"/>
                  </a:solidFill>
                  <a:latin typeface="Abadi" panose="020B0604020104020204" pitchFamily="34" charset="0"/>
                </a:endParaRPr>
              </a:p>
            </xdr:txBody>
          </xdr:sp>
        </xdr:grpSp>
        <xdr:pic>
          <xdr:nvPicPr>
            <xdr:cNvPr id="114" name="Picture 113">
              <a:extLst>
                <a:ext uri="{FF2B5EF4-FFF2-40B4-BE49-F238E27FC236}">
                  <a16:creationId xmlns:a16="http://schemas.microsoft.com/office/drawing/2014/main" id="{5C3D513E-F842-6715-A88A-5C3695F1E2EA}"/>
                </a:ext>
              </a:extLst>
            </xdr:cNvPr>
            <xdr:cNvPicPr>
              <a:picLocks noChangeAspect="1"/>
            </xdr:cNvPicPr>
          </xdr:nvPicPr>
          <xdr:blipFill>
            <a:blip xmlns:r="http://schemas.openxmlformats.org/officeDocument/2006/relationships" r:embed="rId16" cstate="print">
              <a:lum bright="70000" contrast="-70000"/>
              <a:extLst>
                <a:ext uri="{28A0092B-C50C-407E-A947-70E740481C1C}">
                  <a14:useLocalDpi xmlns:a14="http://schemas.microsoft.com/office/drawing/2010/main" val="0"/>
                </a:ext>
                <a:ext uri="{837473B0-CC2E-450A-ABE3-18F120FF3D39}">
                  <a1611:picAttrSrcUrl xmlns:a1611="http://schemas.microsoft.com/office/drawing/2016/11/main" r:id="rId17"/>
                </a:ext>
              </a:extLst>
            </a:blip>
            <a:stretch>
              <a:fillRect/>
            </a:stretch>
          </xdr:blipFill>
          <xdr:spPr>
            <a:xfrm>
              <a:off x="11712864" y="8208818"/>
              <a:ext cx="365760" cy="365760"/>
            </a:xfrm>
            <a:prstGeom prst="rect">
              <a:avLst/>
            </a:prstGeom>
          </xdr:spPr>
        </xdr:pic>
      </xdr:grpSp>
    </xdr:grpSp>
    <xdr:clientData/>
  </xdr:twoCellAnchor>
  <xdr:twoCellAnchor editAs="absolute">
    <xdr:from>
      <xdr:col>6</xdr:col>
      <xdr:colOff>5770</xdr:colOff>
      <xdr:row>29</xdr:row>
      <xdr:rowOff>142010</xdr:rowOff>
    </xdr:from>
    <xdr:to>
      <xdr:col>8</xdr:col>
      <xdr:colOff>489528</xdr:colOff>
      <xdr:row>34</xdr:row>
      <xdr:rowOff>85898</xdr:rowOff>
    </xdr:to>
    <xdr:grpSp>
      <xdr:nvGrpSpPr>
        <xdr:cNvPr id="180" name="Group 179">
          <a:extLst>
            <a:ext uri="{FF2B5EF4-FFF2-40B4-BE49-F238E27FC236}">
              <a16:creationId xmlns:a16="http://schemas.microsoft.com/office/drawing/2014/main" id="{6CE427F8-5327-B18F-7A5C-10C9D7994D5C}"/>
            </a:ext>
          </a:extLst>
        </xdr:cNvPr>
        <xdr:cNvGrpSpPr/>
      </xdr:nvGrpSpPr>
      <xdr:grpSpPr>
        <a:xfrm>
          <a:off x="3647682" y="7201716"/>
          <a:ext cx="2099272" cy="1204550"/>
          <a:chOff x="3255816" y="7346373"/>
          <a:chExt cx="2094348" cy="1213888"/>
        </a:xfrm>
      </xdr:grpSpPr>
      <xdr:grpSp>
        <xdr:nvGrpSpPr>
          <xdr:cNvPr id="178" name="Group 177">
            <a:extLst>
              <a:ext uri="{FF2B5EF4-FFF2-40B4-BE49-F238E27FC236}">
                <a16:creationId xmlns:a16="http://schemas.microsoft.com/office/drawing/2014/main" id="{C6507482-B52D-5632-293C-4344929244A5}"/>
              </a:ext>
            </a:extLst>
          </xdr:cNvPr>
          <xdr:cNvGrpSpPr/>
        </xdr:nvGrpSpPr>
        <xdr:grpSpPr>
          <a:xfrm>
            <a:off x="3282370" y="7346373"/>
            <a:ext cx="2067794" cy="528781"/>
            <a:chOff x="3282370" y="7346373"/>
            <a:chExt cx="2067794" cy="528781"/>
          </a:xfrm>
        </xdr:grpSpPr>
        <xdr:grpSp>
          <xdr:nvGrpSpPr>
            <xdr:cNvPr id="129" name="Group 128">
              <a:extLst>
                <a:ext uri="{FF2B5EF4-FFF2-40B4-BE49-F238E27FC236}">
                  <a16:creationId xmlns:a16="http://schemas.microsoft.com/office/drawing/2014/main" id="{BDB57B96-3C14-349A-B9B5-69446B870189}"/>
                </a:ext>
              </a:extLst>
            </xdr:cNvPr>
            <xdr:cNvGrpSpPr/>
          </xdr:nvGrpSpPr>
          <xdr:grpSpPr>
            <a:xfrm>
              <a:off x="3972335" y="7359652"/>
              <a:ext cx="1377829" cy="463549"/>
              <a:chOff x="3331562" y="7157606"/>
              <a:chExt cx="1377829" cy="463549"/>
            </a:xfrm>
          </xdr:grpSpPr>
          <xdr:sp macro="" textlink="'Pivot table'!G9">
            <xdr:nvSpPr>
              <xdr:cNvPr id="125" name="TextBox 124">
                <a:extLst>
                  <a:ext uri="{FF2B5EF4-FFF2-40B4-BE49-F238E27FC236}">
                    <a16:creationId xmlns:a16="http://schemas.microsoft.com/office/drawing/2014/main" id="{9D2E94AF-2DDE-7ED8-FB7D-F0963E6A6BF3}"/>
                  </a:ext>
                </a:extLst>
              </xdr:cNvPr>
              <xdr:cNvSpPr txBox="1"/>
            </xdr:nvSpPr>
            <xdr:spPr>
              <a:xfrm>
                <a:off x="3450479" y="7157606"/>
                <a:ext cx="1219657" cy="150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75E129E-C748-4C4A-8796-3EC1BF9FDFD9}" type="TxLink">
                  <a:rPr lang="en-US" sz="1400" b="0" i="0" u="none" strike="noStrike">
                    <a:solidFill>
                      <a:schemeClr val="bg1">
                        <a:lumMod val="50000"/>
                      </a:schemeClr>
                    </a:solidFill>
                    <a:latin typeface="Abadi"/>
                  </a:rPr>
                  <a:pPr algn="l"/>
                  <a:t>Salary</a:t>
                </a:fld>
                <a:endParaRPr lang="LID4096" sz="1600">
                  <a:solidFill>
                    <a:schemeClr val="bg1">
                      <a:lumMod val="50000"/>
                    </a:schemeClr>
                  </a:solidFill>
                  <a:latin typeface="Abadi" panose="020B0604020104020204" pitchFamily="34" charset="0"/>
                </a:endParaRPr>
              </a:p>
            </xdr:txBody>
          </xdr:sp>
          <xdr:sp macro="" textlink="'Pivot table'!H9">
            <xdr:nvSpPr>
              <xdr:cNvPr id="126" name="TextBox 125">
                <a:extLst>
                  <a:ext uri="{FF2B5EF4-FFF2-40B4-BE49-F238E27FC236}">
                    <a16:creationId xmlns:a16="http://schemas.microsoft.com/office/drawing/2014/main" id="{E666D84E-E683-29D7-179E-256AEDD19BF9}"/>
                  </a:ext>
                </a:extLst>
              </xdr:cNvPr>
              <xdr:cNvSpPr txBox="1"/>
            </xdr:nvSpPr>
            <xdr:spPr>
              <a:xfrm>
                <a:off x="3331562" y="7246505"/>
                <a:ext cx="1377829"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084DC44-7D35-4E71-BBBE-7396C717EA75}" type="TxLink">
                  <a:rPr lang="en-US" sz="1600" b="0" i="0" u="none" strike="noStrike">
                    <a:solidFill>
                      <a:srgbClr val="003C4F"/>
                    </a:solidFill>
                    <a:latin typeface="Abadi"/>
                  </a:rPr>
                  <a:pPr algn="l"/>
                  <a:t>$10,587</a:t>
                </a:fld>
                <a:endParaRPr lang="LID4096" sz="1800">
                  <a:solidFill>
                    <a:srgbClr val="003C4F"/>
                  </a:solidFill>
                  <a:latin typeface="Abadi" panose="020B0604020104020204" pitchFamily="34" charset="0"/>
                </a:endParaRPr>
              </a:p>
            </xdr:txBody>
          </xdr:sp>
        </xdr:grpSp>
        <xdr:grpSp>
          <xdr:nvGrpSpPr>
            <xdr:cNvPr id="174" name="Group 173">
              <a:extLst>
                <a:ext uri="{FF2B5EF4-FFF2-40B4-BE49-F238E27FC236}">
                  <a16:creationId xmlns:a16="http://schemas.microsoft.com/office/drawing/2014/main" id="{BCF638D2-3242-19F5-86C3-928C5E20E036}"/>
                </a:ext>
              </a:extLst>
            </xdr:cNvPr>
            <xdr:cNvGrpSpPr/>
          </xdr:nvGrpSpPr>
          <xdr:grpSpPr>
            <a:xfrm>
              <a:off x="3282370" y="7346373"/>
              <a:ext cx="658368" cy="528781"/>
              <a:chOff x="3282370" y="7346373"/>
              <a:chExt cx="658368" cy="528781"/>
            </a:xfrm>
          </xdr:grpSpPr>
          <xdr:sp macro="" textlink="">
            <xdr:nvSpPr>
              <xdr:cNvPr id="148" name="Rectangle: Rounded Corners 147">
                <a:extLst>
                  <a:ext uri="{FF2B5EF4-FFF2-40B4-BE49-F238E27FC236}">
                    <a16:creationId xmlns:a16="http://schemas.microsoft.com/office/drawing/2014/main" id="{9AFD8355-88B2-4F6D-F99A-D7815A5AF0B9}"/>
                  </a:ext>
                </a:extLst>
              </xdr:cNvPr>
              <xdr:cNvSpPr/>
            </xdr:nvSpPr>
            <xdr:spPr>
              <a:xfrm>
                <a:off x="3282370" y="7346373"/>
                <a:ext cx="658368" cy="512064"/>
              </a:xfrm>
              <a:prstGeom prst="roundRect">
                <a:avLst>
                  <a:gd name="adj" fmla="val 15415"/>
                </a:avLst>
              </a:prstGeom>
              <a:solidFill>
                <a:schemeClr val="bg1"/>
              </a:solidFill>
              <a:ln>
                <a:noFill/>
              </a:ln>
              <a:effectLst>
                <a:outerShdw blurRad="76200" dist="12700" dir="5400000" algn="tr" rotWithShape="0">
                  <a:prstClr val="black">
                    <a:alpha val="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LID4096" sz="1100">
                  <a:solidFill>
                    <a:schemeClr val="lt1"/>
                  </a:solidFill>
                  <a:latin typeface="+mn-lt"/>
                  <a:ea typeface="+mn-ea"/>
                  <a:cs typeface="+mn-cs"/>
                </a:endParaRPr>
              </a:p>
            </xdr:txBody>
          </xdr:sp>
          <xdr:pic>
            <xdr:nvPicPr>
              <xdr:cNvPr id="151" name="Picture 150">
                <a:extLst>
                  <a:ext uri="{FF2B5EF4-FFF2-40B4-BE49-F238E27FC236}">
                    <a16:creationId xmlns:a16="http://schemas.microsoft.com/office/drawing/2014/main" id="{81A6D37C-BC82-AB92-7EE1-2E91D799D84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837473B0-CC2E-450A-ABE3-18F120FF3D39}">
                    <a1611:picAttrSrcUrl xmlns:a1611="http://schemas.microsoft.com/office/drawing/2016/11/main" r:id="rId19"/>
                  </a:ext>
                </a:extLst>
              </a:blip>
              <a:stretch>
                <a:fillRect/>
              </a:stretch>
            </xdr:blipFill>
            <xdr:spPr>
              <a:xfrm>
                <a:off x="3426861" y="7417954"/>
                <a:ext cx="457200" cy="457200"/>
              </a:xfrm>
              <a:prstGeom prst="rect">
                <a:avLst/>
              </a:prstGeom>
            </xdr:spPr>
          </xdr:pic>
        </xdr:grpSp>
      </xdr:grpSp>
      <xdr:grpSp>
        <xdr:nvGrpSpPr>
          <xdr:cNvPr id="179" name="Group 178">
            <a:extLst>
              <a:ext uri="{FF2B5EF4-FFF2-40B4-BE49-F238E27FC236}">
                <a16:creationId xmlns:a16="http://schemas.microsoft.com/office/drawing/2014/main" id="{13667757-03D7-F41D-7E4D-6A78708EFC46}"/>
              </a:ext>
            </a:extLst>
          </xdr:cNvPr>
          <xdr:cNvGrpSpPr/>
        </xdr:nvGrpSpPr>
        <xdr:grpSpPr>
          <a:xfrm>
            <a:off x="3255816" y="7939234"/>
            <a:ext cx="2085111" cy="621027"/>
            <a:chOff x="3255816" y="7939234"/>
            <a:chExt cx="2085111" cy="621027"/>
          </a:xfrm>
        </xdr:grpSpPr>
        <xdr:grpSp>
          <xdr:nvGrpSpPr>
            <xdr:cNvPr id="130" name="Group 129">
              <a:extLst>
                <a:ext uri="{FF2B5EF4-FFF2-40B4-BE49-F238E27FC236}">
                  <a16:creationId xmlns:a16="http://schemas.microsoft.com/office/drawing/2014/main" id="{782DBC53-0249-935A-6D51-56389C1B650F}"/>
                </a:ext>
              </a:extLst>
            </xdr:cNvPr>
            <xdr:cNvGrpSpPr/>
          </xdr:nvGrpSpPr>
          <xdr:grpSpPr>
            <a:xfrm>
              <a:off x="3963098" y="7939234"/>
              <a:ext cx="1377829" cy="463549"/>
              <a:chOff x="3331562" y="7157606"/>
              <a:chExt cx="1377829" cy="463549"/>
            </a:xfrm>
          </xdr:grpSpPr>
          <xdr:sp macro="" textlink="'Pivot table'!G8">
            <xdr:nvSpPr>
              <xdr:cNvPr id="131" name="TextBox 130">
                <a:extLst>
                  <a:ext uri="{FF2B5EF4-FFF2-40B4-BE49-F238E27FC236}">
                    <a16:creationId xmlns:a16="http://schemas.microsoft.com/office/drawing/2014/main" id="{0BA091B8-4374-B3F8-112D-8C025E926887}"/>
                  </a:ext>
                </a:extLst>
              </xdr:cNvPr>
              <xdr:cNvSpPr txBox="1"/>
            </xdr:nvSpPr>
            <xdr:spPr>
              <a:xfrm>
                <a:off x="3450479" y="7157606"/>
                <a:ext cx="1219657" cy="188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FCFE9C9-F31A-45E6-B670-C48E2148A051}" type="TxLink">
                  <a:rPr lang="en-US" sz="1400" b="0" i="0" u="none" strike="noStrike">
                    <a:solidFill>
                      <a:schemeClr val="bg1">
                        <a:lumMod val="50000"/>
                      </a:schemeClr>
                    </a:solidFill>
                    <a:latin typeface="Abadi" panose="020B0604020104020204" pitchFamily="34" charset="0"/>
                    <a:cs typeface="Calibri"/>
                  </a:rPr>
                  <a:pPr algn="l"/>
                  <a:t>My Shop</a:t>
                </a:fld>
                <a:endParaRPr lang="LID4096" sz="1800">
                  <a:solidFill>
                    <a:schemeClr val="bg1">
                      <a:lumMod val="50000"/>
                    </a:schemeClr>
                  </a:solidFill>
                  <a:latin typeface="Abadi" panose="020B0604020104020204" pitchFamily="34" charset="0"/>
                </a:endParaRPr>
              </a:p>
            </xdr:txBody>
          </xdr:sp>
          <xdr:sp macro="" textlink="'Pivot table'!H8">
            <xdr:nvSpPr>
              <xdr:cNvPr id="132" name="TextBox 131">
                <a:extLst>
                  <a:ext uri="{FF2B5EF4-FFF2-40B4-BE49-F238E27FC236}">
                    <a16:creationId xmlns:a16="http://schemas.microsoft.com/office/drawing/2014/main" id="{AE779A5B-E655-9581-F782-6235518C1DBE}"/>
                  </a:ext>
                </a:extLst>
              </xdr:cNvPr>
              <xdr:cNvSpPr txBox="1"/>
            </xdr:nvSpPr>
            <xdr:spPr>
              <a:xfrm>
                <a:off x="3331562" y="7323281"/>
                <a:ext cx="1377829" cy="297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596702B-3162-4112-83E7-2E85D0C06535}" type="TxLink">
                  <a:rPr lang="en-US" sz="1600" b="0" i="0" u="none" strike="noStrike">
                    <a:solidFill>
                      <a:srgbClr val="003C4F"/>
                    </a:solidFill>
                    <a:latin typeface="Abadi"/>
                  </a:rPr>
                  <a:pPr algn="l"/>
                  <a:t>$10,950</a:t>
                </a:fld>
                <a:endParaRPr lang="LID4096" sz="2400">
                  <a:solidFill>
                    <a:srgbClr val="003C4F"/>
                  </a:solidFill>
                  <a:latin typeface="Abadi" panose="020B0604020104020204" pitchFamily="34" charset="0"/>
                </a:endParaRPr>
              </a:p>
            </xdr:txBody>
          </xdr:sp>
        </xdr:grpSp>
        <xdr:grpSp>
          <xdr:nvGrpSpPr>
            <xdr:cNvPr id="175" name="Group 174">
              <a:extLst>
                <a:ext uri="{FF2B5EF4-FFF2-40B4-BE49-F238E27FC236}">
                  <a16:creationId xmlns:a16="http://schemas.microsoft.com/office/drawing/2014/main" id="{1FFCA0C8-6579-B136-BEF5-18EE7162BDD8}"/>
                </a:ext>
              </a:extLst>
            </xdr:cNvPr>
            <xdr:cNvGrpSpPr/>
          </xdr:nvGrpSpPr>
          <xdr:grpSpPr>
            <a:xfrm>
              <a:off x="3255816" y="8049491"/>
              <a:ext cx="660402" cy="510770"/>
              <a:chOff x="3255816" y="8049491"/>
              <a:chExt cx="660402" cy="510770"/>
            </a:xfrm>
          </xdr:grpSpPr>
          <xdr:sp macro="" textlink="">
            <xdr:nvSpPr>
              <xdr:cNvPr id="149" name="Rectangle: Rounded Corners 148">
                <a:extLst>
                  <a:ext uri="{FF2B5EF4-FFF2-40B4-BE49-F238E27FC236}">
                    <a16:creationId xmlns:a16="http://schemas.microsoft.com/office/drawing/2014/main" id="{DE7F4D62-B132-EE23-2ECC-C975291AE158}"/>
                  </a:ext>
                </a:extLst>
              </xdr:cNvPr>
              <xdr:cNvSpPr/>
            </xdr:nvSpPr>
            <xdr:spPr>
              <a:xfrm>
                <a:off x="3255816" y="8049491"/>
                <a:ext cx="660402" cy="510770"/>
              </a:xfrm>
              <a:prstGeom prst="roundRect">
                <a:avLst>
                  <a:gd name="adj" fmla="val 15415"/>
                </a:avLst>
              </a:prstGeom>
              <a:solidFill>
                <a:schemeClr val="bg1"/>
              </a:solidFill>
              <a:ln>
                <a:noFill/>
              </a:ln>
              <a:effectLst>
                <a:outerShdw blurRad="76200" dist="12700" dir="5400000" algn="tr" rotWithShape="0">
                  <a:prstClr val="black">
                    <a:alpha val="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LID4096" sz="1100">
                  <a:solidFill>
                    <a:schemeClr val="lt1"/>
                  </a:solidFill>
                  <a:latin typeface="+mn-lt"/>
                  <a:ea typeface="+mn-ea"/>
                  <a:cs typeface="+mn-cs"/>
                </a:endParaRPr>
              </a:p>
            </xdr:txBody>
          </xdr:sp>
          <xdr:pic>
            <xdr:nvPicPr>
              <xdr:cNvPr id="153" name="Picture 152">
                <a:extLst>
                  <a:ext uri="{FF2B5EF4-FFF2-40B4-BE49-F238E27FC236}">
                    <a16:creationId xmlns:a16="http://schemas.microsoft.com/office/drawing/2014/main" id="{A38D1FC6-3FA4-32A6-CBD3-C6D7A39A7BDD}"/>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837473B0-CC2E-450A-ABE3-18F120FF3D39}">
                    <a1611:picAttrSrcUrl xmlns:a1611="http://schemas.microsoft.com/office/drawing/2016/11/main" r:id="rId21"/>
                  </a:ext>
                </a:extLst>
              </a:blip>
              <a:stretch>
                <a:fillRect/>
              </a:stretch>
            </xdr:blipFill>
            <xdr:spPr>
              <a:xfrm>
                <a:off x="3414854" y="8081818"/>
                <a:ext cx="365760" cy="365760"/>
              </a:xfrm>
              <a:prstGeom prst="rect">
                <a:avLst/>
              </a:prstGeom>
            </xdr:spPr>
          </xdr:pic>
        </xdr:grpSp>
      </xdr:grpSp>
    </xdr:grpSp>
    <xdr:clientData/>
  </xdr:twoCellAnchor>
  <xdr:twoCellAnchor editAs="absolute">
    <xdr:from>
      <xdr:col>5</xdr:col>
      <xdr:colOff>352136</xdr:colOff>
      <xdr:row>333</xdr:row>
      <xdr:rowOff>99632</xdr:rowOff>
    </xdr:from>
    <xdr:to>
      <xdr:col>12</xdr:col>
      <xdr:colOff>295904</xdr:colOff>
      <xdr:row>334</xdr:row>
      <xdr:rowOff>211392</xdr:rowOff>
    </xdr:to>
    <xdr:sp macro="" textlink="">
      <xdr:nvSpPr>
        <xdr:cNvPr id="154" name="TextBox 153">
          <a:extLst>
            <a:ext uri="{FF2B5EF4-FFF2-40B4-BE49-F238E27FC236}">
              <a16:creationId xmlns:a16="http://schemas.microsoft.com/office/drawing/2014/main" id="{8AE0E655-79D7-AE2D-6E14-47A73FDB45B3}"/>
            </a:ext>
          </a:extLst>
        </xdr:cNvPr>
        <xdr:cNvSpPr txBox="1"/>
      </xdr:nvSpPr>
      <xdr:spPr>
        <a:xfrm>
          <a:off x="3411681" y="14577632"/>
          <a:ext cx="6501587"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LID4096" sz="900">
              <a:hlinkClick xmlns:r="http://schemas.openxmlformats.org/officeDocument/2006/relationships" r:id="rId21" tooltip="https://www.pngall.com/retail-business-png"/>
            </a:rPr>
            <a:t>This Photo</a:t>
          </a:r>
          <a:r>
            <a:rPr lang="LID4096" sz="900"/>
            <a:t> by Unknown Author is licensed under </a:t>
          </a:r>
          <a:r>
            <a:rPr lang="LID4096" sz="900">
              <a:hlinkClick xmlns:r="http://schemas.openxmlformats.org/officeDocument/2006/relationships" r:id="rId22" tooltip="https://creativecommons.org/licenses/by-nc/3.0/"/>
            </a:rPr>
            <a:t>CC BY-NC</a:t>
          </a:r>
          <a:endParaRPr lang="LID4096" sz="900"/>
        </a:p>
      </xdr:txBody>
    </xdr:sp>
    <xdr:clientData/>
  </xdr:twoCellAnchor>
  <xdr:twoCellAnchor editAs="absolute">
    <xdr:from>
      <xdr:col>8</xdr:col>
      <xdr:colOff>927098</xdr:colOff>
      <xdr:row>29</xdr:row>
      <xdr:rowOff>105064</xdr:rowOff>
    </xdr:from>
    <xdr:to>
      <xdr:col>10</xdr:col>
      <xdr:colOff>904009</xdr:colOff>
      <xdr:row>34</xdr:row>
      <xdr:rowOff>48952</xdr:rowOff>
    </xdr:to>
    <xdr:grpSp>
      <xdr:nvGrpSpPr>
        <xdr:cNvPr id="181" name="Group 180">
          <a:extLst>
            <a:ext uri="{FF2B5EF4-FFF2-40B4-BE49-F238E27FC236}">
              <a16:creationId xmlns:a16="http://schemas.microsoft.com/office/drawing/2014/main" id="{04560927-8485-C212-BF80-20C8D25D82A2}"/>
            </a:ext>
          </a:extLst>
        </xdr:cNvPr>
        <xdr:cNvGrpSpPr/>
      </xdr:nvGrpSpPr>
      <xdr:grpSpPr>
        <a:xfrm>
          <a:off x="6184524" y="7164770"/>
          <a:ext cx="2162059" cy="1204550"/>
          <a:chOff x="8368143" y="7407564"/>
          <a:chExt cx="2159002" cy="1213888"/>
        </a:xfrm>
      </xdr:grpSpPr>
      <xdr:grpSp>
        <xdr:nvGrpSpPr>
          <xdr:cNvPr id="176" name="Group 175">
            <a:extLst>
              <a:ext uri="{FF2B5EF4-FFF2-40B4-BE49-F238E27FC236}">
                <a16:creationId xmlns:a16="http://schemas.microsoft.com/office/drawing/2014/main" id="{95A4EE20-5CCC-76B2-4F47-1281805020FA}"/>
              </a:ext>
            </a:extLst>
          </xdr:cNvPr>
          <xdr:cNvGrpSpPr/>
        </xdr:nvGrpSpPr>
        <xdr:grpSpPr>
          <a:xfrm>
            <a:off x="8394697" y="7407564"/>
            <a:ext cx="1978894" cy="512064"/>
            <a:chOff x="5514107" y="7344064"/>
            <a:chExt cx="1978894" cy="512064"/>
          </a:xfrm>
        </xdr:grpSpPr>
        <xdr:grpSp>
          <xdr:nvGrpSpPr>
            <xdr:cNvPr id="133" name="Group 132">
              <a:extLst>
                <a:ext uri="{FF2B5EF4-FFF2-40B4-BE49-F238E27FC236}">
                  <a16:creationId xmlns:a16="http://schemas.microsoft.com/office/drawing/2014/main" id="{852C55C1-9589-F1E4-81D0-FB6F9442D59A}"/>
                </a:ext>
              </a:extLst>
            </xdr:cNvPr>
            <xdr:cNvGrpSpPr/>
          </xdr:nvGrpSpPr>
          <xdr:grpSpPr>
            <a:xfrm>
              <a:off x="6212153" y="7344641"/>
              <a:ext cx="1280848" cy="498186"/>
              <a:chOff x="3288843" y="7122969"/>
              <a:chExt cx="1280848" cy="498186"/>
            </a:xfrm>
          </xdr:grpSpPr>
          <xdr:sp macro="" textlink="'Pivot table'!G6">
            <xdr:nvSpPr>
              <xdr:cNvPr id="134" name="TextBox 133">
                <a:extLst>
                  <a:ext uri="{FF2B5EF4-FFF2-40B4-BE49-F238E27FC236}">
                    <a16:creationId xmlns:a16="http://schemas.microsoft.com/office/drawing/2014/main" id="{58A8A14F-C929-47FB-8D4B-09F2154C8AAB}"/>
                  </a:ext>
                </a:extLst>
              </xdr:cNvPr>
              <xdr:cNvSpPr txBox="1"/>
            </xdr:nvSpPr>
            <xdr:spPr>
              <a:xfrm>
                <a:off x="3288843" y="7122969"/>
                <a:ext cx="1219657" cy="240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F09EE2C-479B-4700-89CC-6CAB04032922}" type="TxLink">
                  <a:rPr lang="en-US" sz="1400" b="0" i="0" u="none" strike="noStrike">
                    <a:solidFill>
                      <a:schemeClr val="bg1">
                        <a:lumMod val="50000"/>
                      </a:schemeClr>
                    </a:solidFill>
                    <a:latin typeface="Abadi"/>
                  </a:rPr>
                  <a:pPr algn="l"/>
                  <a:t>E-commerce</a:t>
                </a:fld>
                <a:endParaRPr lang="LID4096" sz="1800">
                  <a:solidFill>
                    <a:schemeClr val="bg1">
                      <a:lumMod val="50000"/>
                    </a:schemeClr>
                  </a:solidFill>
                  <a:latin typeface="Abadi" panose="020B0604020104020204" pitchFamily="34" charset="0"/>
                </a:endParaRPr>
              </a:p>
            </xdr:txBody>
          </xdr:sp>
          <xdr:sp macro="" textlink="'Pivot table'!H6">
            <xdr:nvSpPr>
              <xdr:cNvPr id="135" name="TextBox 134">
                <a:extLst>
                  <a:ext uri="{FF2B5EF4-FFF2-40B4-BE49-F238E27FC236}">
                    <a16:creationId xmlns:a16="http://schemas.microsoft.com/office/drawing/2014/main" id="{854CFC25-0EB0-2EBC-0890-DEDC30F8BB08}"/>
                  </a:ext>
                </a:extLst>
              </xdr:cNvPr>
              <xdr:cNvSpPr txBox="1"/>
            </xdr:nvSpPr>
            <xdr:spPr>
              <a:xfrm>
                <a:off x="3331563" y="7329055"/>
                <a:ext cx="1238128"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32F0C7D-38A4-4BDC-88ED-9E89EB9ABF46}" type="TxLink">
                  <a:rPr lang="en-US" sz="1600" b="0" i="0" u="none" strike="noStrike">
                    <a:solidFill>
                      <a:srgbClr val="003C4F"/>
                    </a:solidFill>
                    <a:latin typeface="Abadi"/>
                  </a:rPr>
                  <a:pPr algn="l"/>
                  <a:t>$11,144</a:t>
                </a:fld>
                <a:endParaRPr lang="LID4096" sz="2400">
                  <a:solidFill>
                    <a:srgbClr val="003C4F"/>
                  </a:solidFill>
                  <a:latin typeface="Abadi" panose="020B0604020104020204" pitchFamily="34" charset="0"/>
                </a:endParaRPr>
              </a:p>
            </xdr:txBody>
          </xdr:sp>
        </xdr:grpSp>
        <xdr:grpSp>
          <xdr:nvGrpSpPr>
            <xdr:cNvPr id="172" name="Group 171">
              <a:extLst>
                <a:ext uri="{FF2B5EF4-FFF2-40B4-BE49-F238E27FC236}">
                  <a16:creationId xmlns:a16="http://schemas.microsoft.com/office/drawing/2014/main" id="{2A4B4159-8C41-EEA1-8BF8-D245CDD40D96}"/>
                </a:ext>
              </a:extLst>
            </xdr:cNvPr>
            <xdr:cNvGrpSpPr/>
          </xdr:nvGrpSpPr>
          <xdr:grpSpPr>
            <a:xfrm>
              <a:off x="5514107" y="7344064"/>
              <a:ext cx="658368" cy="512064"/>
              <a:chOff x="5514107" y="7344064"/>
              <a:chExt cx="658368" cy="512064"/>
            </a:xfrm>
          </xdr:grpSpPr>
          <xdr:sp macro="" textlink="">
            <xdr:nvSpPr>
              <xdr:cNvPr id="140" name="Rectangle: Rounded Corners 139">
                <a:extLst>
                  <a:ext uri="{FF2B5EF4-FFF2-40B4-BE49-F238E27FC236}">
                    <a16:creationId xmlns:a16="http://schemas.microsoft.com/office/drawing/2014/main" id="{39B581FB-3E64-2A6F-AAB7-A1F11C461412}"/>
                  </a:ext>
                </a:extLst>
              </xdr:cNvPr>
              <xdr:cNvSpPr/>
            </xdr:nvSpPr>
            <xdr:spPr>
              <a:xfrm>
                <a:off x="5514107" y="7344064"/>
                <a:ext cx="658368" cy="512064"/>
              </a:xfrm>
              <a:prstGeom prst="roundRect">
                <a:avLst>
                  <a:gd name="adj" fmla="val 15415"/>
                </a:avLst>
              </a:prstGeom>
              <a:solidFill>
                <a:schemeClr val="bg1"/>
              </a:solidFill>
              <a:ln>
                <a:noFill/>
              </a:ln>
              <a:effectLst>
                <a:outerShdw blurRad="76200" dist="12700" dir="5400000" algn="tr" rotWithShape="0">
                  <a:prstClr val="black">
                    <a:alpha val="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LID4096" sz="1100">
                  <a:solidFill>
                    <a:schemeClr val="lt1"/>
                  </a:solidFill>
                  <a:latin typeface="+mn-lt"/>
                  <a:ea typeface="+mn-ea"/>
                  <a:cs typeface="+mn-cs"/>
                </a:endParaRPr>
              </a:p>
            </xdr:txBody>
          </xdr:sp>
          <xdr:pic>
            <xdr:nvPicPr>
              <xdr:cNvPr id="156" name="Picture 155">
                <a:extLst>
                  <a:ext uri="{FF2B5EF4-FFF2-40B4-BE49-F238E27FC236}">
                    <a16:creationId xmlns:a16="http://schemas.microsoft.com/office/drawing/2014/main" id="{5A2256BE-3271-06F7-A1CD-A5D7BEB82F96}"/>
                  </a:ext>
                </a:extLst>
              </xdr:cNvPr>
              <xdr:cNvPicPr>
                <a:picLocks noChangeAspect="1"/>
              </xdr:cNvPicPr>
            </xdr:nvPicPr>
            <xdr:blipFill>
              <a:blip xmlns:r="http://schemas.openxmlformats.org/officeDocument/2006/relationships" r:embed="rId23" cstate="print">
                <a:extLst>
                  <a:ext uri="{BEBA8EAE-BF5A-486C-A8C5-ECC9F3942E4B}">
                    <a14:imgProps xmlns:a14="http://schemas.microsoft.com/office/drawing/2010/main">
                      <a14:imgLayer r:embed="rId24">
                        <a14:imgEffect>
                          <a14:saturation sat="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25"/>
                  </a:ext>
                </a:extLst>
              </a:blip>
              <a:stretch>
                <a:fillRect/>
              </a:stretch>
            </xdr:blipFill>
            <xdr:spPr>
              <a:xfrm>
                <a:off x="5588001" y="7417955"/>
                <a:ext cx="488359" cy="365760"/>
              </a:xfrm>
              <a:prstGeom prst="rect">
                <a:avLst/>
              </a:prstGeom>
            </xdr:spPr>
          </xdr:pic>
        </xdr:grpSp>
      </xdr:grpSp>
      <xdr:grpSp>
        <xdr:nvGrpSpPr>
          <xdr:cNvPr id="177" name="Group 176">
            <a:extLst>
              <a:ext uri="{FF2B5EF4-FFF2-40B4-BE49-F238E27FC236}">
                <a16:creationId xmlns:a16="http://schemas.microsoft.com/office/drawing/2014/main" id="{A4DB4716-0097-B2A4-B479-98521546E5C4}"/>
              </a:ext>
            </a:extLst>
          </xdr:cNvPr>
          <xdr:cNvGrpSpPr/>
        </xdr:nvGrpSpPr>
        <xdr:grpSpPr>
          <a:xfrm>
            <a:off x="8368143" y="7981951"/>
            <a:ext cx="2159002" cy="639501"/>
            <a:chOff x="5487553" y="7918451"/>
            <a:chExt cx="2159002" cy="639501"/>
          </a:xfrm>
        </xdr:grpSpPr>
        <xdr:grpSp>
          <xdr:nvGrpSpPr>
            <xdr:cNvPr id="136" name="Group 135">
              <a:extLst>
                <a:ext uri="{FF2B5EF4-FFF2-40B4-BE49-F238E27FC236}">
                  <a16:creationId xmlns:a16="http://schemas.microsoft.com/office/drawing/2014/main" id="{59D7C98F-1728-2C20-2455-FA487DB88381}"/>
                </a:ext>
              </a:extLst>
            </xdr:cNvPr>
            <xdr:cNvGrpSpPr/>
          </xdr:nvGrpSpPr>
          <xdr:grpSpPr>
            <a:xfrm>
              <a:off x="6156734" y="7918451"/>
              <a:ext cx="1489821" cy="573231"/>
              <a:chOff x="3242661" y="7117197"/>
              <a:chExt cx="1489821" cy="573231"/>
            </a:xfrm>
          </xdr:grpSpPr>
          <xdr:sp macro="" textlink="'Pivot table'!G7">
            <xdr:nvSpPr>
              <xdr:cNvPr id="137" name="TextBox 136">
                <a:extLst>
                  <a:ext uri="{FF2B5EF4-FFF2-40B4-BE49-F238E27FC236}">
                    <a16:creationId xmlns:a16="http://schemas.microsoft.com/office/drawing/2014/main" id="{F832D0F8-D950-C5A9-C25D-62E3A1AE5807}"/>
                  </a:ext>
                </a:extLst>
              </xdr:cNvPr>
              <xdr:cNvSpPr txBox="1"/>
            </xdr:nvSpPr>
            <xdr:spPr>
              <a:xfrm>
                <a:off x="3242661" y="7117197"/>
                <a:ext cx="1457493" cy="267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D1DE317-6F8E-41BE-AD7C-A316F07B8C6B}" type="TxLink">
                  <a:rPr lang="en-US" sz="1400" b="0" i="0" u="none" strike="noStrike">
                    <a:solidFill>
                      <a:schemeClr val="bg1">
                        <a:lumMod val="50000"/>
                      </a:schemeClr>
                    </a:solidFill>
                    <a:latin typeface="Abadi"/>
                  </a:rPr>
                  <a:pPr algn="l"/>
                  <a:t>Google Adsecne</a:t>
                </a:fld>
                <a:endParaRPr lang="LID4096" sz="1800">
                  <a:solidFill>
                    <a:schemeClr val="bg1">
                      <a:lumMod val="50000"/>
                    </a:schemeClr>
                  </a:solidFill>
                  <a:latin typeface="Abadi" panose="020B0604020104020204" pitchFamily="34" charset="0"/>
                </a:endParaRPr>
              </a:p>
            </xdr:txBody>
          </xdr:sp>
          <xdr:sp macro="" textlink="'Pivot table'!H7">
            <xdr:nvSpPr>
              <xdr:cNvPr id="138" name="TextBox 137">
                <a:extLst>
                  <a:ext uri="{FF2B5EF4-FFF2-40B4-BE49-F238E27FC236}">
                    <a16:creationId xmlns:a16="http://schemas.microsoft.com/office/drawing/2014/main" id="{94ED8B7B-50E2-1AE5-A7C9-99C45CE6CB30}"/>
                  </a:ext>
                </a:extLst>
              </xdr:cNvPr>
              <xdr:cNvSpPr txBox="1"/>
            </xdr:nvSpPr>
            <xdr:spPr>
              <a:xfrm>
                <a:off x="3354653" y="7315778"/>
                <a:ext cx="1377829"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2968238-16B2-4F6D-B767-C6740908F683}" type="TxLink">
                  <a:rPr lang="en-US" sz="1600" b="0" i="0" u="none" strike="noStrike">
                    <a:solidFill>
                      <a:srgbClr val="003C4F"/>
                    </a:solidFill>
                    <a:latin typeface="Abadi"/>
                  </a:rPr>
                  <a:pPr algn="l"/>
                  <a:t>$10,963</a:t>
                </a:fld>
                <a:endParaRPr lang="LID4096" sz="2400">
                  <a:solidFill>
                    <a:srgbClr val="003C4F"/>
                  </a:solidFill>
                  <a:latin typeface="Abadi" panose="020B0604020104020204" pitchFamily="34" charset="0"/>
                </a:endParaRPr>
              </a:p>
            </xdr:txBody>
          </xdr:sp>
        </xdr:grpSp>
        <xdr:grpSp>
          <xdr:nvGrpSpPr>
            <xdr:cNvPr id="173" name="Group 172">
              <a:extLst>
                <a:ext uri="{FF2B5EF4-FFF2-40B4-BE49-F238E27FC236}">
                  <a16:creationId xmlns:a16="http://schemas.microsoft.com/office/drawing/2014/main" id="{4E24B4D3-CA57-28CC-1866-41284BD12953}"/>
                </a:ext>
              </a:extLst>
            </xdr:cNvPr>
            <xdr:cNvGrpSpPr/>
          </xdr:nvGrpSpPr>
          <xdr:grpSpPr>
            <a:xfrm>
              <a:off x="5487553" y="8047182"/>
              <a:ext cx="660402" cy="510770"/>
              <a:chOff x="5487553" y="8047182"/>
              <a:chExt cx="660402" cy="510770"/>
            </a:xfrm>
          </xdr:grpSpPr>
          <xdr:sp macro="" textlink="">
            <xdr:nvSpPr>
              <xdr:cNvPr id="142" name="Rectangle: Rounded Corners 141">
                <a:extLst>
                  <a:ext uri="{FF2B5EF4-FFF2-40B4-BE49-F238E27FC236}">
                    <a16:creationId xmlns:a16="http://schemas.microsoft.com/office/drawing/2014/main" id="{2EDC91CB-F946-BFE0-39D1-FCF0EB446517}"/>
                  </a:ext>
                </a:extLst>
              </xdr:cNvPr>
              <xdr:cNvSpPr/>
            </xdr:nvSpPr>
            <xdr:spPr>
              <a:xfrm>
                <a:off x="5487553" y="8047182"/>
                <a:ext cx="660402" cy="510770"/>
              </a:xfrm>
              <a:prstGeom prst="roundRect">
                <a:avLst>
                  <a:gd name="adj" fmla="val 15415"/>
                </a:avLst>
              </a:prstGeom>
              <a:solidFill>
                <a:schemeClr val="bg1"/>
              </a:solidFill>
              <a:ln>
                <a:noFill/>
              </a:ln>
              <a:effectLst>
                <a:outerShdw blurRad="76200" dist="12700" dir="5400000" algn="tr" rotWithShape="0">
                  <a:prstClr val="black">
                    <a:alpha val="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LID4096" sz="1100">
                  <a:solidFill>
                    <a:schemeClr val="lt1"/>
                  </a:solidFill>
                  <a:latin typeface="+mn-lt"/>
                  <a:ea typeface="+mn-ea"/>
                  <a:cs typeface="+mn-cs"/>
                </a:endParaRPr>
              </a:p>
            </xdr:txBody>
          </xdr:sp>
          <xdr:pic>
            <xdr:nvPicPr>
              <xdr:cNvPr id="158" name="Picture 157">
                <a:extLst>
                  <a:ext uri="{FF2B5EF4-FFF2-40B4-BE49-F238E27FC236}">
                    <a16:creationId xmlns:a16="http://schemas.microsoft.com/office/drawing/2014/main" id="{622CC5DE-201D-5BE6-9119-CF85407C55A2}"/>
                  </a:ext>
                </a:extLst>
              </xdr:cNvPr>
              <xdr:cNvPicPr>
                <a:picLocks noChangeAspect="1"/>
              </xdr:cNvPicPr>
            </xdr:nvPicPr>
            <xdr:blipFill>
              <a:blip xmlns:r="http://schemas.openxmlformats.org/officeDocument/2006/relationships" r:embed="rId26" cstate="print">
                <a:extLst>
                  <a:ext uri="{BEBA8EAE-BF5A-486C-A8C5-ECC9F3942E4B}">
                    <a14:imgProps xmlns:a14="http://schemas.microsoft.com/office/drawing/2010/main">
                      <a14:imgLayer r:embed="rId27">
                        <a14:imgEffect>
                          <a14:saturation sat="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28"/>
                  </a:ext>
                </a:extLst>
              </a:blip>
              <a:stretch>
                <a:fillRect/>
              </a:stretch>
            </xdr:blipFill>
            <xdr:spPr>
              <a:xfrm>
                <a:off x="5680365" y="8127999"/>
                <a:ext cx="329044" cy="329044"/>
              </a:xfrm>
              <a:prstGeom prst="rect">
                <a:avLst/>
              </a:prstGeom>
            </xdr:spPr>
          </xdr:pic>
        </xdr:grpSp>
      </xdr:grpSp>
    </xdr:grpSp>
    <xdr:clientData/>
  </xdr:twoCellAnchor>
  <xdr:twoCellAnchor editAs="absolute">
    <xdr:from>
      <xdr:col>8</xdr:col>
      <xdr:colOff>398320</xdr:colOff>
      <xdr:row>327</xdr:row>
      <xdr:rowOff>50798</xdr:rowOff>
    </xdr:from>
    <xdr:to>
      <xdr:col>8</xdr:col>
      <xdr:colOff>855520</xdr:colOff>
      <xdr:row>328</xdr:row>
      <xdr:rowOff>162558</xdr:rowOff>
    </xdr:to>
    <xdr:sp macro="" textlink="">
      <xdr:nvSpPr>
        <xdr:cNvPr id="159" name="TextBox 158">
          <a:extLst>
            <a:ext uri="{FF2B5EF4-FFF2-40B4-BE49-F238E27FC236}">
              <a16:creationId xmlns:a16="http://schemas.microsoft.com/office/drawing/2014/main" id="{915EBC81-B036-F7EC-69E4-8B0A75083274}"/>
            </a:ext>
          </a:extLst>
        </xdr:cNvPr>
        <xdr:cNvSpPr txBox="1"/>
      </xdr:nvSpPr>
      <xdr:spPr>
        <a:xfrm>
          <a:off x="5680365" y="13004798"/>
          <a:ext cx="45720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LID4096" sz="900">
              <a:hlinkClick xmlns:r="http://schemas.openxmlformats.org/officeDocument/2006/relationships" r:id="rId28" tooltip="https://namu.wiki/w/%EA%B5%AC%EA%B8%80%20%EC%95%A0%EB%93%9C%EC%84%BC%EC%8A%A4"/>
            </a:rPr>
            <a:t>This Photo</a:t>
          </a:r>
          <a:r>
            <a:rPr lang="LID4096" sz="900"/>
            <a:t> by Unknown Author is licensed under </a:t>
          </a:r>
          <a:r>
            <a:rPr lang="LID4096" sz="900">
              <a:hlinkClick xmlns:r="http://schemas.openxmlformats.org/officeDocument/2006/relationships" r:id="rId29" tooltip="https://creativecommons.org/licenses/by-nc-sa/3.0/"/>
            </a:rPr>
            <a:t>CC BY-SA-NC</a:t>
          </a:r>
          <a:endParaRPr lang="LID4096" sz="900"/>
        </a:p>
      </xdr:txBody>
    </xdr:sp>
    <xdr:clientData/>
  </xdr:twoCellAnchor>
  <xdr:twoCellAnchor editAs="absolute">
    <xdr:from>
      <xdr:col>5</xdr:col>
      <xdr:colOff>346364</xdr:colOff>
      <xdr:row>23</xdr:row>
      <xdr:rowOff>52533</xdr:rowOff>
    </xdr:from>
    <xdr:to>
      <xdr:col>10</xdr:col>
      <xdr:colOff>389082</xdr:colOff>
      <xdr:row>26</xdr:row>
      <xdr:rowOff>5774</xdr:rowOff>
    </xdr:to>
    <xdr:grpSp>
      <xdr:nvGrpSpPr>
        <xdr:cNvPr id="192" name="Group 191">
          <a:extLst>
            <a:ext uri="{FF2B5EF4-FFF2-40B4-BE49-F238E27FC236}">
              <a16:creationId xmlns:a16="http://schemas.microsoft.com/office/drawing/2014/main" id="{6FFDD55B-473B-77EA-219F-175895F4C0E8}"/>
            </a:ext>
          </a:extLst>
        </xdr:cNvPr>
        <xdr:cNvGrpSpPr/>
      </xdr:nvGrpSpPr>
      <xdr:grpSpPr>
        <a:xfrm>
          <a:off x="3381290" y="5599445"/>
          <a:ext cx="4450366" cy="709638"/>
          <a:chOff x="3411682" y="5825260"/>
          <a:chExt cx="4447309" cy="715241"/>
        </a:xfrm>
      </xdr:grpSpPr>
      <xdr:sp macro="" textlink="">
        <xdr:nvSpPr>
          <xdr:cNvPr id="160" name="Rectangle: Rounded Corners 159">
            <a:extLst>
              <a:ext uri="{FF2B5EF4-FFF2-40B4-BE49-F238E27FC236}">
                <a16:creationId xmlns:a16="http://schemas.microsoft.com/office/drawing/2014/main" id="{90663CA4-AF4A-9267-D257-99F6AC90251E}"/>
              </a:ext>
            </a:extLst>
          </xdr:cNvPr>
          <xdr:cNvSpPr/>
        </xdr:nvSpPr>
        <xdr:spPr>
          <a:xfrm>
            <a:off x="3527136" y="5870864"/>
            <a:ext cx="1979122" cy="669637"/>
          </a:xfrm>
          <a:prstGeom prst="roundRect">
            <a:avLst/>
          </a:prstGeom>
          <a:no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161" name="Rectangle: Rounded Corners 160">
            <a:extLst>
              <a:ext uri="{FF2B5EF4-FFF2-40B4-BE49-F238E27FC236}">
                <a16:creationId xmlns:a16="http://schemas.microsoft.com/office/drawing/2014/main" id="{852FDBDE-B3C0-42DD-ACEA-00D3B61E8145}"/>
              </a:ext>
            </a:extLst>
          </xdr:cNvPr>
          <xdr:cNvSpPr/>
        </xdr:nvSpPr>
        <xdr:spPr>
          <a:xfrm>
            <a:off x="5815445" y="5867401"/>
            <a:ext cx="1975104" cy="667512"/>
          </a:xfrm>
          <a:prstGeom prst="roundRect">
            <a:avLst/>
          </a:prstGeom>
          <a:solidFill>
            <a:schemeClr val="bg1"/>
          </a:solidFill>
          <a:ln>
            <a:noFill/>
          </a:ln>
          <a:effectLst>
            <a:outerShdw blurRad="76200" dist="12700" dir="5400000" algn="tr" rotWithShape="0">
              <a:prstClr val="black">
                <a:alpha val="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LID4096" sz="1100">
              <a:solidFill>
                <a:schemeClr val="lt1"/>
              </a:solidFill>
              <a:latin typeface="+mn-lt"/>
              <a:ea typeface="+mn-ea"/>
              <a:cs typeface="+mn-cs"/>
            </a:endParaRPr>
          </a:p>
        </xdr:txBody>
      </xdr:sp>
      <xdr:grpSp>
        <xdr:nvGrpSpPr>
          <xdr:cNvPr id="165" name="Group 164">
            <a:extLst>
              <a:ext uri="{FF2B5EF4-FFF2-40B4-BE49-F238E27FC236}">
                <a16:creationId xmlns:a16="http://schemas.microsoft.com/office/drawing/2014/main" id="{C3A632DC-26E4-1925-8A25-5D62D51A7CA2}"/>
              </a:ext>
            </a:extLst>
          </xdr:cNvPr>
          <xdr:cNvGrpSpPr/>
        </xdr:nvGrpSpPr>
        <xdr:grpSpPr>
          <a:xfrm>
            <a:off x="4347562" y="5974772"/>
            <a:ext cx="1148075" cy="398321"/>
            <a:chOff x="5288517" y="5258953"/>
            <a:chExt cx="1148075" cy="398321"/>
          </a:xfrm>
        </xdr:grpSpPr>
        <xdr:sp macro="" textlink="">
          <xdr:nvSpPr>
            <xdr:cNvPr id="162" name="TextBox 161">
              <a:extLst>
                <a:ext uri="{FF2B5EF4-FFF2-40B4-BE49-F238E27FC236}">
                  <a16:creationId xmlns:a16="http://schemas.microsoft.com/office/drawing/2014/main" id="{7F7187B8-1AAD-8168-9A59-FD8961F86C79}"/>
                </a:ext>
              </a:extLst>
            </xdr:cNvPr>
            <xdr:cNvSpPr txBox="1"/>
          </xdr:nvSpPr>
          <xdr:spPr>
            <a:xfrm>
              <a:off x="5597934" y="5258953"/>
              <a:ext cx="653929" cy="212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bg1">
                      <a:lumMod val="50000"/>
                    </a:schemeClr>
                  </a:solidFill>
                  <a:latin typeface="Abadi" panose="020B0604020104020204" pitchFamily="34" charset="0"/>
                </a:rPr>
                <a:t>Income </a:t>
              </a:r>
              <a:endParaRPr lang="LID4096" sz="1100">
                <a:solidFill>
                  <a:schemeClr val="bg1">
                    <a:lumMod val="50000"/>
                  </a:schemeClr>
                </a:solidFill>
                <a:latin typeface="Abadi" panose="020B0604020104020204" pitchFamily="34" charset="0"/>
              </a:endParaRPr>
            </a:p>
          </xdr:txBody>
        </xdr:sp>
        <xdr:sp macro="" textlink="'Pivot table'!H10">
          <xdr:nvSpPr>
            <xdr:cNvPr id="164" name="TextBox 163">
              <a:extLst>
                <a:ext uri="{FF2B5EF4-FFF2-40B4-BE49-F238E27FC236}">
                  <a16:creationId xmlns:a16="http://schemas.microsoft.com/office/drawing/2014/main" id="{08A23E90-568E-1FAE-0821-9B8B97B5BF13}"/>
                </a:ext>
              </a:extLst>
            </xdr:cNvPr>
            <xdr:cNvSpPr txBox="1"/>
          </xdr:nvSpPr>
          <xdr:spPr>
            <a:xfrm>
              <a:off x="5288517" y="5451764"/>
              <a:ext cx="1148075" cy="205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0EF4418-8308-4772-BFFB-EA38307FCC40}" type="TxLink">
                <a:rPr lang="en-US" sz="1600" b="0" i="0" u="none" strike="noStrike">
                  <a:solidFill>
                    <a:schemeClr val="tx1"/>
                  </a:solidFill>
                  <a:latin typeface="Abadi"/>
                </a:rPr>
                <a:pPr algn="l"/>
                <a:t>$43,644</a:t>
              </a:fld>
              <a:endParaRPr lang="LID4096" sz="1100">
                <a:solidFill>
                  <a:schemeClr val="tx1"/>
                </a:solidFill>
                <a:latin typeface="Abadi" panose="020B0604020104020204" pitchFamily="34" charset="0"/>
              </a:endParaRPr>
            </a:p>
          </xdr:txBody>
        </xdr:sp>
      </xdr:grpSp>
      <xdr:grpSp>
        <xdr:nvGrpSpPr>
          <xdr:cNvPr id="166" name="Group 165">
            <a:extLst>
              <a:ext uri="{FF2B5EF4-FFF2-40B4-BE49-F238E27FC236}">
                <a16:creationId xmlns:a16="http://schemas.microsoft.com/office/drawing/2014/main" id="{EA28BB2C-DC45-6984-E5A9-13F1187A0ECC}"/>
              </a:ext>
            </a:extLst>
          </xdr:cNvPr>
          <xdr:cNvGrpSpPr/>
        </xdr:nvGrpSpPr>
        <xdr:grpSpPr>
          <a:xfrm>
            <a:off x="6710916" y="5942445"/>
            <a:ext cx="1148075" cy="369457"/>
            <a:chOff x="5288517" y="5287817"/>
            <a:chExt cx="1148075" cy="369457"/>
          </a:xfrm>
        </xdr:grpSpPr>
        <xdr:sp macro="" textlink="">
          <xdr:nvSpPr>
            <xdr:cNvPr id="167" name="TextBox 166">
              <a:extLst>
                <a:ext uri="{FF2B5EF4-FFF2-40B4-BE49-F238E27FC236}">
                  <a16:creationId xmlns:a16="http://schemas.microsoft.com/office/drawing/2014/main" id="{AF69C726-3D23-5557-6C32-53F688CE2D8A}"/>
                </a:ext>
              </a:extLst>
            </xdr:cNvPr>
            <xdr:cNvSpPr txBox="1"/>
          </xdr:nvSpPr>
          <xdr:spPr>
            <a:xfrm>
              <a:off x="5349707" y="5287817"/>
              <a:ext cx="824802" cy="153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bg1">
                      <a:lumMod val="50000"/>
                    </a:schemeClr>
                  </a:solidFill>
                  <a:latin typeface="Abadi" panose="020B0604020104020204" pitchFamily="34" charset="0"/>
                  <a:ea typeface="+mn-ea"/>
                  <a:cs typeface="+mn-cs"/>
                </a:rPr>
                <a:t>Spendings</a:t>
              </a:r>
              <a:r>
                <a:rPr lang="en-US" sz="1100">
                  <a:solidFill>
                    <a:schemeClr val="bg1">
                      <a:lumMod val="50000"/>
                    </a:schemeClr>
                  </a:solidFill>
                  <a:latin typeface="Abadi" panose="020B0604020104020204" pitchFamily="34" charset="0"/>
                </a:rPr>
                <a:t> </a:t>
              </a:r>
              <a:endParaRPr lang="LID4096" sz="1100">
                <a:solidFill>
                  <a:schemeClr val="bg1">
                    <a:lumMod val="50000"/>
                  </a:schemeClr>
                </a:solidFill>
                <a:latin typeface="Abadi" panose="020B0604020104020204" pitchFamily="34" charset="0"/>
              </a:endParaRPr>
            </a:p>
          </xdr:txBody>
        </xdr:sp>
        <xdr:sp macro="" textlink="'Pivot table'!C10">
          <xdr:nvSpPr>
            <xdr:cNvPr id="168" name="TextBox 167">
              <a:extLst>
                <a:ext uri="{FF2B5EF4-FFF2-40B4-BE49-F238E27FC236}">
                  <a16:creationId xmlns:a16="http://schemas.microsoft.com/office/drawing/2014/main" id="{95E89971-A84A-255A-7549-FA458EB4919C}"/>
                </a:ext>
              </a:extLst>
            </xdr:cNvPr>
            <xdr:cNvSpPr txBox="1"/>
          </xdr:nvSpPr>
          <xdr:spPr>
            <a:xfrm>
              <a:off x="5288517" y="5451764"/>
              <a:ext cx="1148075" cy="205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441B646-886E-4385-94B8-EEEFD1B1C931}" type="TxLink">
                <a:rPr lang="en-US" sz="1600" b="0" i="0" u="none" strike="noStrike">
                  <a:solidFill>
                    <a:schemeClr val="tx1"/>
                  </a:solidFill>
                  <a:latin typeface="Abadi"/>
                </a:rPr>
                <a:pPr algn="l"/>
                <a:t>$190,083</a:t>
              </a:fld>
              <a:endParaRPr lang="LID4096" sz="1200">
                <a:solidFill>
                  <a:schemeClr val="tx1"/>
                </a:solidFill>
                <a:latin typeface="Abadi" panose="020B0604020104020204" pitchFamily="34" charset="0"/>
              </a:endParaRPr>
            </a:p>
          </xdr:txBody>
        </xdr:sp>
      </xdr:grpSp>
      <xdr:graphicFrame macro="">
        <xdr:nvGraphicFramePr>
          <xdr:cNvPr id="169" name="Chart 168">
            <a:extLst>
              <a:ext uri="{FF2B5EF4-FFF2-40B4-BE49-F238E27FC236}">
                <a16:creationId xmlns:a16="http://schemas.microsoft.com/office/drawing/2014/main" id="{EE0A56B8-E5D8-4C09-834C-1A9FB0FA0051}"/>
              </a:ext>
            </a:extLst>
          </xdr:cNvPr>
          <xdr:cNvGraphicFramePr>
            <a:graphicFrameLocks/>
          </xdr:cNvGraphicFramePr>
        </xdr:nvGraphicFramePr>
        <xdr:xfrm>
          <a:off x="5697969" y="5825260"/>
          <a:ext cx="1067667" cy="611332"/>
        </xdr:xfrm>
        <a:graphic>
          <a:graphicData uri="http://schemas.openxmlformats.org/drawingml/2006/chart">
            <c:chart xmlns:c="http://schemas.openxmlformats.org/drawingml/2006/chart" xmlns:r="http://schemas.openxmlformats.org/officeDocument/2006/relationships" r:id="rId30"/>
          </a:graphicData>
        </a:graphic>
      </xdr:graphicFrame>
      <xdr:graphicFrame macro="">
        <xdr:nvGraphicFramePr>
          <xdr:cNvPr id="170" name="Chart 169">
            <a:extLst>
              <a:ext uri="{FF2B5EF4-FFF2-40B4-BE49-F238E27FC236}">
                <a16:creationId xmlns:a16="http://schemas.microsoft.com/office/drawing/2014/main" id="{C9AC5586-8E63-4FD2-B2DB-BC512721293D}"/>
              </a:ext>
            </a:extLst>
          </xdr:cNvPr>
          <xdr:cNvGraphicFramePr>
            <a:graphicFrameLocks/>
          </xdr:cNvGraphicFramePr>
        </xdr:nvGraphicFramePr>
        <xdr:xfrm>
          <a:off x="3411682" y="5906076"/>
          <a:ext cx="1171576" cy="628652"/>
        </xdr:xfrm>
        <a:graphic>
          <a:graphicData uri="http://schemas.openxmlformats.org/drawingml/2006/chart">
            <c:chart xmlns:c="http://schemas.openxmlformats.org/drawingml/2006/chart" xmlns:r="http://schemas.openxmlformats.org/officeDocument/2006/relationships" r:id="rId31"/>
          </a:graphicData>
        </a:graphic>
      </xdr:graphicFrame>
    </xdr:grpSp>
    <xdr:clientData/>
  </xdr:twoCellAnchor>
  <xdr:twoCellAnchor editAs="absolute">
    <xdr:from>
      <xdr:col>14</xdr:col>
      <xdr:colOff>2</xdr:colOff>
      <xdr:row>8</xdr:row>
      <xdr:rowOff>121365</xdr:rowOff>
    </xdr:from>
    <xdr:to>
      <xdr:col>23</xdr:col>
      <xdr:colOff>513773</xdr:colOff>
      <xdr:row>19</xdr:row>
      <xdr:rowOff>86593</xdr:rowOff>
    </xdr:to>
    <xdr:grpSp>
      <xdr:nvGrpSpPr>
        <xdr:cNvPr id="189" name="Group 188">
          <a:extLst>
            <a:ext uri="{FF2B5EF4-FFF2-40B4-BE49-F238E27FC236}">
              <a16:creationId xmlns:a16="http://schemas.microsoft.com/office/drawing/2014/main" id="{095B1A11-8A2D-8C83-BDFA-738E7A325A3A}"/>
            </a:ext>
          </a:extLst>
        </xdr:cNvPr>
        <xdr:cNvGrpSpPr/>
      </xdr:nvGrpSpPr>
      <xdr:grpSpPr>
        <a:xfrm>
          <a:off x="10907061" y="2138424"/>
          <a:ext cx="5976638" cy="2486551"/>
          <a:chOff x="10933547" y="2153365"/>
          <a:chExt cx="6020953" cy="2505228"/>
        </a:xfrm>
      </xdr:grpSpPr>
      <xdr:sp macro="" textlink="">
        <xdr:nvSpPr>
          <xdr:cNvPr id="183" name="TextBox 182">
            <a:extLst>
              <a:ext uri="{FF2B5EF4-FFF2-40B4-BE49-F238E27FC236}">
                <a16:creationId xmlns:a16="http://schemas.microsoft.com/office/drawing/2014/main" id="{82C0B348-D161-8B10-8BD1-A0AD488C07AC}"/>
              </a:ext>
            </a:extLst>
          </xdr:cNvPr>
          <xdr:cNvSpPr txBox="1"/>
        </xdr:nvSpPr>
        <xdr:spPr>
          <a:xfrm>
            <a:off x="10937043" y="2153365"/>
            <a:ext cx="2213229" cy="35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ysClr val="windowText" lastClr="000000"/>
                </a:solidFill>
                <a:latin typeface="Abadi" panose="020B0604020104020204" pitchFamily="34" charset="0"/>
              </a:rPr>
              <a:t>Income &amp; Expenses</a:t>
            </a:r>
            <a:endParaRPr lang="LID4096" sz="1600">
              <a:solidFill>
                <a:sysClr val="windowText" lastClr="000000"/>
              </a:solidFill>
              <a:latin typeface="Abadi" panose="020B0604020104020204" pitchFamily="34" charset="0"/>
            </a:endParaRPr>
          </a:p>
        </xdr:txBody>
      </xdr:sp>
      <xdr:graphicFrame macro="">
        <xdr:nvGraphicFramePr>
          <xdr:cNvPr id="184" name="Chart 183">
            <a:extLst>
              <a:ext uri="{FF2B5EF4-FFF2-40B4-BE49-F238E27FC236}">
                <a16:creationId xmlns:a16="http://schemas.microsoft.com/office/drawing/2014/main" id="{146E4EAD-205A-468C-9D35-0B26146643B5}"/>
              </a:ext>
            </a:extLst>
          </xdr:cNvPr>
          <xdr:cNvGraphicFramePr>
            <a:graphicFrameLocks/>
          </xdr:cNvGraphicFramePr>
        </xdr:nvGraphicFramePr>
        <xdr:xfrm>
          <a:off x="10933547" y="2545775"/>
          <a:ext cx="5010728" cy="2112818"/>
        </xdr:xfrm>
        <a:graphic>
          <a:graphicData uri="http://schemas.openxmlformats.org/drawingml/2006/chart">
            <c:chart xmlns:c="http://schemas.openxmlformats.org/drawingml/2006/chart" xmlns:r="http://schemas.openxmlformats.org/officeDocument/2006/relationships" r:id="rId32"/>
          </a:graphicData>
        </a:graphic>
      </xdr:graphicFrame>
      <xdr:sp macro="" textlink="">
        <xdr:nvSpPr>
          <xdr:cNvPr id="185" name="TextBox 184">
            <a:extLst>
              <a:ext uri="{FF2B5EF4-FFF2-40B4-BE49-F238E27FC236}">
                <a16:creationId xmlns:a16="http://schemas.microsoft.com/office/drawing/2014/main" id="{98BB811A-8133-6BE1-3E71-1256AC396E6C}"/>
              </a:ext>
            </a:extLst>
          </xdr:cNvPr>
          <xdr:cNvSpPr txBox="1"/>
        </xdr:nvSpPr>
        <xdr:spPr>
          <a:xfrm>
            <a:off x="14812853" y="2392356"/>
            <a:ext cx="1073693" cy="35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lumMod val="50000"/>
                  </a:schemeClr>
                </a:solidFill>
                <a:latin typeface="Abadi" panose="020B0604020104020204" pitchFamily="34" charset="0"/>
              </a:rPr>
              <a:t>Max.</a:t>
            </a:r>
            <a:r>
              <a:rPr lang="en-US" sz="1100" baseline="0">
                <a:solidFill>
                  <a:schemeClr val="bg1">
                    <a:lumMod val="50000"/>
                  </a:schemeClr>
                </a:solidFill>
                <a:latin typeface="Abadi" panose="020B0604020104020204" pitchFamily="34" charset="0"/>
              </a:rPr>
              <a:t> Expenses</a:t>
            </a:r>
            <a:endParaRPr lang="LID4096" sz="1100">
              <a:solidFill>
                <a:schemeClr val="bg1">
                  <a:lumMod val="50000"/>
                </a:schemeClr>
              </a:solidFill>
              <a:latin typeface="Abadi" panose="020B0604020104020204" pitchFamily="34" charset="0"/>
            </a:endParaRPr>
          </a:p>
        </xdr:txBody>
      </xdr:sp>
      <xdr:sp macro="" textlink="">
        <xdr:nvSpPr>
          <xdr:cNvPr id="186" name="TextBox 185">
            <a:extLst>
              <a:ext uri="{FF2B5EF4-FFF2-40B4-BE49-F238E27FC236}">
                <a16:creationId xmlns:a16="http://schemas.microsoft.com/office/drawing/2014/main" id="{E7D0E109-537E-70F2-1B2E-1593A94A9B5B}"/>
              </a:ext>
            </a:extLst>
          </xdr:cNvPr>
          <xdr:cNvSpPr txBox="1"/>
        </xdr:nvSpPr>
        <xdr:spPr>
          <a:xfrm>
            <a:off x="15935071" y="2388892"/>
            <a:ext cx="1019429" cy="35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lumMod val="50000"/>
                  </a:schemeClr>
                </a:solidFill>
                <a:latin typeface="Abadi" panose="020B0604020104020204" pitchFamily="34" charset="0"/>
              </a:rPr>
              <a:t>Max.</a:t>
            </a:r>
            <a:r>
              <a:rPr lang="en-US" sz="1100" baseline="0">
                <a:solidFill>
                  <a:schemeClr val="bg1">
                    <a:lumMod val="50000"/>
                  </a:schemeClr>
                </a:solidFill>
                <a:latin typeface="Abadi" panose="020B0604020104020204" pitchFamily="34" charset="0"/>
              </a:rPr>
              <a:t> Income</a:t>
            </a:r>
            <a:endParaRPr lang="LID4096" sz="1100">
              <a:solidFill>
                <a:schemeClr val="bg1">
                  <a:lumMod val="50000"/>
                </a:schemeClr>
              </a:solidFill>
              <a:latin typeface="Abadi" panose="020B0604020104020204" pitchFamily="34" charset="0"/>
            </a:endParaRPr>
          </a:p>
        </xdr:txBody>
      </xdr:sp>
      <xdr:sp macro="" textlink="'Pivot table'!AC9">
        <xdr:nvSpPr>
          <xdr:cNvPr id="187" name="TextBox 186">
            <a:extLst>
              <a:ext uri="{FF2B5EF4-FFF2-40B4-BE49-F238E27FC236}">
                <a16:creationId xmlns:a16="http://schemas.microsoft.com/office/drawing/2014/main" id="{D8CA783B-8236-B5BA-A463-CE34079B6425}"/>
              </a:ext>
            </a:extLst>
          </xdr:cNvPr>
          <xdr:cNvSpPr txBox="1"/>
        </xdr:nvSpPr>
        <xdr:spPr>
          <a:xfrm>
            <a:off x="14809390" y="2273437"/>
            <a:ext cx="1073693" cy="260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273C81-1EA5-4D0A-BEC1-61431ABEE63E}" type="TxLink">
              <a:rPr lang="en-US" sz="1100" b="0" i="0" u="none" strike="noStrike">
                <a:solidFill>
                  <a:srgbClr val="000000"/>
                </a:solidFill>
                <a:latin typeface="Abadi"/>
              </a:rPr>
              <a:pPr algn="ctr"/>
              <a:t>$190,083</a:t>
            </a:fld>
            <a:endParaRPr lang="LID4096" sz="1000" b="0">
              <a:solidFill>
                <a:schemeClr val="bg1">
                  <a:lumMod val="50000"/>
                </a:schemeClr>
              </a:solidFill>
              <a:latin typeface="Abadi" panose="020B0604020104020204" pitchFamily="34" charset="0"/>
            </a:endParaRPr>
          </a:p>
        </xdr:txBody>
      </xdr:sp>
      <xdr:sp macro="" textlink="'Pivot table'!AC8">
        <xdr:nvSpPr>
          <xdr:cNvPr id="188" name="TextBox 187">
            <a:extLst>
              <a:ext uri="{FF2B5EF4-FFF2-40B4-BE49-F238E27FC236}">
                <a16:creationId xmlns:a16="http://schemas.microsoft.com/office/drawing/2014/main" id="{2281811B-9776-84B6-CE6C-C6494AD4E7B7}"/>
              </a:ext>
            </a:extLst>
          </xdr:cNvPr>
          <xdr:cNvSpPr txBox="1"/>
        </xdr:nvSpPr>
        <xdr:spPr>
          <a:xfrm>
            <a:off x="15885425" y="2269973"/>
            <a:ext cx="1019429" cy="270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52AC8-78B5-4CC7-9AAA-CD7C7C2ABDC5}" type="TxLink">
              <a:rPr lang="en-US" sz="1100" b="0" i="0" u="none" strike="noStrike">
                <a:solidFill>
                  <a:srgbClr val="000000"/>
                </a:solidFill>
                <a:latin typeface="Abadi"/>
              </a:rPr>
              <a:pPr algn="ctr"/>
              <a:t>$43,644</a:t>
            </a:fld>
            <a:endParaRPr lang="LID4096" sz="1000" b="0">
              <a:solidFill>
                <a:schemeClr val="bg1">
                  <a:lumMod val="50000"/>
                </a:schemeClr>
              </a:solidFill>
              <a:latin typeface="Abadi" panose="020B0604020104020204" pitchFamily="34" charset="0"/>
            </a:endParaRPr>
          </a:p>
        </xdr:txBody>
      </xdr:sp>
    </xdr:grpSp>
    <xdr:clientData/>
  </xdr:twoCellAnchor>
  <xdr:twoCellAnchor editAs="absolute">
    <xdr:from>
      <xdr:col>14</xdr:col>
      <xdr:colOff>88901</xdr:colOff>
      <xdr:row>21</xdr:row>
      <xdr:rowOff>163945</xdr:rowOff>
    </xdr:from>
    <xdr:to>
      <xdr:col>23</xdr:col>
      <xdr:colOff>68119</xdr:colOff>
      <xdr:row>24</xdr:row>
      <xdr:rowOff>224905</xdr:rowOff>
    </xdr:to>
    <xdr:grpSp>
      <xdr:nvGrpSpPr>
        <xdr:cNvPr id="67" name="Notification">
          <a:extLst>
            <a:ext uri="{FF2B5EF4-FFF2-40B4-BE49-F238E27FC236}">
              <a16:creationId xmlns:a16="http://schemas.microsoft.com/office/drawing/2014/main" id="{55966B06-916D-F92B-EC72-16C21AAC4B81}"/>
            </a:ext>
          </a:extLst>
        </xdr:cNvPr>
        <xdr:cNvGrpSpPr/>
      </xdr:nvGrpSpPr>
      <xdr:grpSpPr>
        <a:xfrm>
          <a:off x="10995960" y="5206592"/>
          <a:ext cx="5442085" cy="817357"/>
          <a:chOff x="10670309" y="4978399"/>
          <a:chExt cx="5486400" cy="822960"/>
        </a:xfrm>
      </xdr:grpSpPr>
      <xdr:sp macro="" textlink="">
        <xdr:nvSpPr>
          <xdr:cNvPr id="191" name="Rectangle: Rounded Corners 190">
            <a:extLst>
              <a:ext uri="{FF2B5EF4-FFF2-40B4-BE49-F238E27FC236}">
                <a16:creationId xmlns:a16="http://schemas.microsoft.com/office/drawing/2014/main" id="{70EFBC4E-9D9E-2E84-B4DA-605D003AD29A}"/>
              </a:ext>
            </a:extLst>
          </xdr:cNvPr>
          <xdr:cNvSpPr/>
        </xdr:nvSpPr>
        <xdr:spPr>
          <a:xfrm>
            <a:off x="10670309" y="4978399"/>
            <a:ext cx="5486400" cy="822960"/>
          </a:xfrm>
          <a:prstGeom prst="roundRect">
            <a:avLst>
              <a:gd name="adj" fmla="val 22279"/>
            </a:avLst>
          </a:prstGeom>
          <a:no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193" name="TextBox 192">
            <a:extLst>
              <a:ext uri="{FF2B5EF4-FFF2-40B4-BE49-F238E27FC236}">
                <a16:creationId xmlns:a16="http://schemas.microsoft.com/office/drawing/2014/main" id="{C5FEC6FA-9E4E-E9AC-3F36-62F49499DD4A}"/>
              </a:ext>
            </a:extLst>
          </xdr:cNvPr>
          <xdr:cNvSpPr txBox="1"/>
        </xdr:nvSpPr>
        <xdr:spPr>
          <a:xfrm>
            <a:off x="10802626" y="4978980"/>
            <a:ext cx="1201184"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lumMod val="50000"/>
                  </a:schemeClr>
                </a:solidFill>
                <a:latin typeface="Abadi" panose="020B0604020104020204" pitchFamily="34" charset="0"/>
              </a:rPr>
              <a:t>Notification</a:t>
            </a:r>
            <a:endParaRPr lang="LID4096" sz="1400">
              <a:solidFill>
                <a:schemeClr val="bg1">
                  <a:lumMod val="50000"/>
                </a:schemeClr>
              </a:solidFill>
              <a:latin typeface="Abadi" panose="020B0604020104020204" pitchFamily="34" charset="0"/>
            </a:endParaRPr>
          </a:p>
        </xdr:txBody>
      </xdr:sp>
      <xdr:sp macro="" textlink="'Pivot table'!AJ10">
        <xdr:nvSpPr>
          <xdr:cNvPr id="194" name="TextBox 193">
            <a:extLst>
              <a:ext uri="{FF2B5EF4-FFF2-40B4-BE49-F238E27FC236}">
                <a16:creationId xmlns:a16="http://schemas.microsoft.com/office/drawing/2014/main" id="{C84DA7AA-0708-D407-DBC2-D54943141707}"/>
              </a:ext>
            </a:extLst>
          </xdr:cNvPr>
          <xdr:cNvSpPr txBox="1"/>
        </xdr:nvSpPr>
        <xdr:spPr>
          <a:xfrm>
            <a:off x="10770298" y="5246834"/>
            <a:ext cx="5056632" cy="329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96D60FC-6A30-4D34-AD22-D9EDA54CE753}" type="TxLink">
              <a:rPr lang="en-US" sz="1400" b="0" i="0" u="none" strike="noStrike">
                <a:solidFill>
                  <a:sysClr val="windowText" lastClr="000000"/>
                </a:solidFill>
                <a:latin typeface="Abadi"/>
              </a:rPr>
              <a:pPr algn="l"/>
              <a:t>10 Bills past Due. Pay soon to avoid late fees.</a:t>
            </a:fld>
            <a:endParaRPr lang="LID4096" sz="1400">
              <a:solidFill>
                <a:sysClr val="windowText" lastClr="000000"/>
              </a:solidFill>
              <a:latin typeface="Abadi" panose="020B0604020104020204" pitchFamily="34" charset="0"/>
            </a:endParaRPr>
          </a:p>
        </xdr:txBody>
      </xdr:sp>
    </xdr:grpSp>
    <xdr:clientData/>
  </xdr:twoCellAnchor>
  <xdr:twoCellAnchor editAs="absolute">
    <xdr:from>
      <xdr:col>1</xdr:col>
      <xdr:colOff>46238</xdr:colOff>
      <xdr:row>24</xdr:row>
      <xdr:rowOff>214033</xdr:rowOff>
    </xdr:from>
    <xdr:to>
      <xdr:col>4</xdr:col>
      <xdr:colOff>469079</xdr:colOff>
      <xdr:row>30</xdr:row>
      <xdr:rowOff>63501</xdr:rowOff>
    </xdr:to>
    <mc:AlternateContent xmlns:mc="http://schemas.openxmlformats.org/markup-compatibility/2006" xmlns:a14="http://schemas.microsoft.com/office/drawing/2010/main">
      <mc:Choice Requires="a14">
        <xdr:graphicFrame macro="">
          <xdr:nvGraphicFramePr>
            <xdr:cNvPr id="88" name="Month 1">
              <a:extLst>
                <a:ext uri="{FF2B5EF4-FFF2-40B4-BE49-F238E27FC236}">
                  <a16:creationId xmlns:a16="http://schemas.microsoft.com/office/drawing/2014/main" id="{A9CBAAEB-D9F8-468C-A84C-B2CC1DCD8C6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658147" y="6056033"/>
              <a:ext cx="2258568" cy="137346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5</xdr:col>
      <xdr:colOff>230911</xdr:colOff>
      <xdr:row>19</xdr:row>
      <xdr:rowOff>15147</xdr:rowOff>
    </xdr:from>
    <xdr:to>
      <xdr:col>11</xdr:col>
      <xdr:colOff>371765</xdr:colOff>
      <xdr:row>22</xdr:row>
      <xdr:rowOff>46181</xdr:rowOff>
    </xdr:to>
    <xdr:grpSp>
      <xdr:nvGrpSpPr>
        <xdr:cNvPr id="117" name="Income Goal/P">
          <a:extLst>
            <a:ext uri="{FF2B5EF4-FFF2-40B4-BE49-F238E27FC236}">
              <a16:creationId xmlns:a16="http://schemas.microsoft.com/office/drawing/2014/main" id="{D45D2853-DD87-EA6E-2105-B87C469D6D3C}"/>
            </a:ext>
          </a:extLst>
        </xdr:cNvPr>
        <xdr:cNvGrpSpPr/>
      </xdr:nvGrpSpPr>
      <xdr:grpSpPr>
        <a:xfrm>
          <a:off x="3265837" y="4553529"/>
          <a:ext cx="5491663" cy="787431"/>
          <a:chOff x="3353956" y="4708375"/>
          <a:chExt cx="5486400" cy="793034"/>
        </a:xfrm>
      </xdr:grpSpPr>
      <xdr:graphicFrame macro="">
        <xdr:nvGraphicFramePr>
          <xdr:cNvPr id="105" name="Chart 104">
            <a:extLst>
              <a:ext uri="{FF2B5EF4-FFF2-40B4-BE49-F238E27FC236}">
                <a16:creationId xmlns:a16="http://schemas.microsoft.com/office/drawing/2014/main" id="{148084C7-C266-413F-84D8-34EADA668C0D}"/>
              </a:ext>
            </a:extLst>
          </xdr:cNvPr>
          <xdr:cNvGraphicFramePr>
            <a:graphicFrameLocks/>
          </xdr:cNvGraphicFramePr>
        </xdr:nvGraphicFramePr>
        <xdr:xfrm>
          <a:off x="3353956" y="4970318"/>
          <a:ext cx="5486400" cy="531091"/>
        </xdr:xfrm>
        <a:graphic>
          <a:graphicData uri="http://schemas.openxmlformats.org/drawingml/2006/chart">
            <c:chart xmlns:c="http://schemas.openxmlformats.org/drawingml/2006/chart" xmlns:r="http://schemas.openxmlformats.org/officeDocument/2006/relationships" r:id="rId33"/>
          </a:graphicData>
        </a:graphic>
      </xdr:graphicFrame>
      <xdr:sp macro="" textlink="">
        <xdr:nvSpPr>
          <xdr:cNvPr id="106" name="Rectangle: Rounded Corners 105">
            <a:extLst>
              <a:ext uri="{FF2B5EF4-FFF2-40B4-BE49-F238E27FC236}">
                <a16:creationId xmlns:a16="http://schemas.microsoft.com/office/drawing/2014/main" id="{A37146EA-08FB-483C-51B5-DC224506901B}"/>
              </a:ext>
            </a:extLst>
          </xdr:cNvPr>
          <xdr:cNvSpPr/>
        </xdr:nvSpPr>
        <xdr:spPr>
          <a:xfrm>
            <a:off x="3446322" y="5149272"/>
            <a:ext cx="4952996" cy="155864"/>
          </a:xfrm>
          <a:prstGeom prst="roundRect">
            <a:avLst>
              <a:gd name="adj" fmla="val 50000"/>
            </a:avLst>
          </a:prstGeom>
          <a:noFill/>
          <a:ln w="98425">
            <a:solidFill>
              <a:srgbClr val="F9F9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112" name="TextBox 111">
            <a:extLst>
              <a:ext uri="{FF2B5EF4-FFF2-40B4-BE49-F238E27FC236}">
                <a16:creationId xmlns:a16="http://schemas.microsoft.com/office/drawing/2014/main" id="{A3AA306F-005E-37D7-A77E-D97BC5E9A3F8}"/>
              </a:ext>
            </a:extLst>
          </xdr:cNvPr>
          <xdr:cNvSpPr txBox="1"/>
        </xdr:nvSpPr>
        <xdr:spPr>
          <a:xfrm>
            <a:off x="3557188" y="4708375"/>
            <a:ext cx="1533819" cy="487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lumMod val="50000"/>
                  </a:schemeClr>
                </a:solidFill>
                <a:latin typeface="Abadi" panose="020B0604020104020204" pitchFamily="34" charset="0"/>
              </a:rPr>
              <a:t>Income</a:t>
            </a:r>
            <a:r>
              <a:rPr lang="en-US" sz="1400" baseline="0">
                <a:solidFill>
                  <a:schemeClr val="bg1">
                    <a:lumMod val="50000"/>
                  </a:schemeClr>
                </a:solidFill>
                <a:latin typeface="Abadi" panose="020B0604020104020204" pitchFamily="34" charset="0"/>
              </a:rPr>
              <a:t> Goal</a:t>
            </a:r>
          </a:p>
          <a:p>
            <a:pPr algn="l"/>
            <a:r>
              <a:rPr lang="en-US" sz="1200" baseline="0">
                <a:solidFill>
                  <a:schemeClr val="bg1">
                    <a:lumMod val="50000"/>
                  </a:schemeClr>
                </a:solidFill>
                <a:latin typeface="Abadi" panose="020B0604020104020204" pitchFamily="34" charset="0"/>
              </a:rPr>
              <a:t>progress to month</a:t>
            </a:r>
            <a:endParaRPr lang="LID4096" sz="1200">
              <a:solidFill>
                <a:schemeClr val="bg1">
                  <a:lumMod val="50000"/>
                </a:schemeClr>
              </a:solidFill>
              <a:latin typeface="Abadi" panose="020B0604020104020204" pitchFamily="34" charset="0"/>
            </a:endParaRPr>
          </a:p>
        </xdr:txBody>
      </xdr:sp>
      <xdr:sp macro="" textlink="'Pivot table'!AR11">
        <xdr:nvSpPr>
          <xdr:cNvPr id="113" name="TextBox 112">
            <a:extLst>
              <a:ext uri="{FF2B5EF4-FFF2-40B4-BE49-F238E27FC236}">
                <a16:creationId xmlns:a16="http://schemas.microsoft.com/office/drawing/2014/main" id="{33A59A7C-C954-8736-7C6C-3128E18E317A}"/>
              </a:ext>
            </a:extLst>
          </xdr:cNvPr>
          <xdr:cNvSpPr txBox="1"/>
        </xdr:nvSpPr>
        <xdr:spPr>
          <a:xfrm>
            <a:off x="7256317" y="4909266"/>
            <a:ext cx="883227" cy="294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CAE967A-ABAF-40A5-9FB6-E11B26A2511C}" type="TxLink">
              <a:rPr lang="en-US" sz="1400" b="0" i="0" u="none" strike="noStrike">
                <a:solidFill>
                  <a:schemeClr val="bg1">
                    <a:lumMod val="65000"/>
                  </a:schemeClr>
                </a:solidFill>
                <a:latin typeface="Abadi"/>
              </a:rPr>
              <a:pPr algn="ctr"/>
              <a:t>$23,111</a:t>
            </a:fld>
            <a:endParaRPr lang="LID4096" sz="1100">
              <a:solidFill>
                <a:schemeClr val="bg1">
                  <a:lumMod val="65000"/>
                </a:schemeClr>
              </a:solidFill>
              <a:latin typeface="Abadi" panose="020B0604020104020204" pitchFamily="34" charset="0"/>
            </a:endParaRPr>
          </a:p>
        </xdr:txBody>
      </xdr:sp>
      <xdr:sp macro="" textlink="">
        <xdr:nvSpPr>
          <xdr:cNvPr id="115" name="TextBox 114">
            <a:extLst>
              <a:ext uri="{FF2B5EF4-FFF2-40B4-BE49-F238E27FC236}">
                <a16:creationId xmlns:a16="http://schemas.microsoft.com/office/drawing/2014/main" id="{51B00B13-BD0E-DD74-B398-50F533764949}"/>
              </a:ext>
            </a:extLst>
          </xdr:cNvPr>
          <xdr:cNvSpPr txBox="1"/>
        </xdr:nvSpPr>
        <xdr:spPr>
          <a:xfrm>
            <a:off x="7144362" y="4878093"/>
            <a:ext cx="256274" cy="35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ysClr val="windowText" lastClr="000000"/>
                </a:solidFill>
                <a:latin typeface="Abadi" panose="020B0604020104020204" pitchFamily="34" charset="0"/>
              </a:rPr>
              <a:t>/</a:t>
            </a:r>
            <a:endParaRPr lang="LID4096" sz="1800">
              <a:solidFill>
                <a:sysClr val="windowText" lastClr="000000"/>
              </a:solidFill>
              <a:latin typeface="Abadi" panose="020B0604020104020204" pitchFamily="34" charset="0"/>
            </a:endParaRPr>
          </a:p>
        </xdr:txBody>
      </xdr:sp>
      <xdr:sp macro="" textlink="'Pivot table'!AR8">
        <xdr:nvSpPr>
          <xdr:cNvPr id="116" name="TextBox 115">
            <a:extLst>
              <a:ext uri="{FF2B5EF4-FFF2-40B4-BE49-F238E27FC236}">
                <a16:creationId xmlns:a16="http://schemas.microsoft.com/office/drawing/2014/main" id="{44940537-08A1-41B4-BF2E-092E2571E784}"/>
              </a:ext>
            </a:extLst>
          </xdr:cNvPr>
          <xdr:cNvSpPr txBox="1"/>
        </xdr:nvSpPr>
        <xdr:spPr>
          <a:xfrm>
            <a:off x="6430820" y="4909266"/>
            <a:ext cx="877453" cy="294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E4AB53-A0DA-4E92-80A7-60A2CAFB35FA}" type="TxLink">
              <a:rPr lang="en-US" sz="1400" b="0" i="0" u="none" strike="noStrike">
                <a:solidFill>
                  <a:schemeClr val="tx1"/>
                </a:solidFill>
                <a:latin typeface="Abadi"/>
              </a:rPr>
              <a:pPr algn="ctr"/>
              <a:t>$43,644</a:t>
            </a:fld>
            <a:endParaRPr lang="LID4096" sz="1050">
              <a:solidFill>
                <a:schemeClr val="tx1"/>
              </a:solidFill>
              <a:latin typeface="Abadi" panose="020B0604020104020204" pitchFamily="34" charset="0"/>
            </a:endParaRPr>
          </a:p>
        </xdr:txBody>
      </xdr:sp>
    </xdr:grpSp>
    <xdr:clientData/>
  </xdr:twoCellAnchor>
  <xdr:twoCellAnchor editAs="absolute">
    <xdr:from>
      <xdr:col>1</xdr:col>
      <xdr:colOff>23091</xdr:colOff>
      <xdr:row>2</xdr:row>
      <xdr:rowOff>121228</xdr:rowOff>
    </xdr:from>
    <xdr:to>
      <xdr:col>4</xdr:col>
      <xdr:colOff>554181</xdr:colOff>
      <xdr:row>12</xdr:row>
      <xdr:rowOff>242456</xdr:rowOff>
    </xdr:to>
    <xdr:grpSp>
      <xdr:nvGrpSpPr>
        <xdr:cNvPr id="202" name="Group 201">
          <a:extLst>
            <a:ext uri="{FF2B5EF4-FFF2-40B4-BE49-F238E27FC236}">
              <a16:creationId xmlns:a16="http://schemas.microsoft.com/office/drawing/2014/main" id="{E0D57923-C56E-BA9A-58A6-36D7ABB4FDF0}"/>
            </a:ext>
          </a:extLst>
        </xdr:cNvPr>
        <xdr:cNvGrpSpPr/>
      </xdr:nvGrpSpPr>
      <xdr:grpSpPr>
        <a:xfrm>
          <a:off x="630076" y="625493"/>
          <a:ext cx="2352046" cy="2390419"/>
          <a:chOff x="635000" y="646545"/>
          <a:chExt cx="2366817" cy="2407228"/>
        </a:xfrm>
      </xdr:grpSpPr>
      <xdr:pic>
        <xdr:nvPicPr>
          <xdr:cNvPr id="141" name="Picture 140">
            <a:extLst>
              <a:ext uri="{FF2B5EF4-FFF2-40B4-BE49-F238E27FC236}">
                <a16:creationId xmlns:a16="http://schemas.microsoft.com/office/drawing/2014/main" id="{61CC31D5-E118-A837-A541-71A3C8802FFD}"/>
              </a:ext>
            </a:extLst>
          </xdr:cNvPr>
          <xdr:cNvPicPr>
            <a:picLocks noChangeAspect="1"/>
          </xdr:cNvPicPr>
        </xdr:nvPicPr>
        <xdr:blipFill rotWithShape="1">
          <a:blip xmlns:r="http://schemas.openxmlformats.org/officeDocument/2006/relationships" r:embed="rId34">
            <a:biLevel thresh="25000"/>
            <a:extLst>
              <a:ext uri="{28A0092B-C50C-407E-A947-70E740481C1C}">
                <a14:useLocalDpi xmlns:a14="http://schemas.microsoft.com/office/drawing/2010/main" val="0"/>
              </a:ext>
              <a:ext uri="{837473B0-CC2E-450A-ABE3-18F120FF3D39}">
                <a1611:picAttrSrcUrl xmlns:a1611="http://schemas.microsoft.com/office/drawing/2016/11/main" r:id="rId35"/>
              </a:ext>
            </a:extLst>
          </a:blip>
          <a:srcRect l="19027" t="16178" r="18569" b="19568"/>
          <a:stretch/>
        </xdr:blipFill>
        <xdr:spPr>
          <a:xfrm>
            <a:off x="635000" y="646545"/>
            <a:ext cx="2366817" cy="2407228"/>
          </a:xfrm>
          <a:prstGeom prst="rect">
            <a:avLst/>
          </a:prstGeom>
          <a:solidFill>
            <a:schemeClr val="tx1"/>
          </a:solidFill>
        </xdr:spPr>
      </xdr:pic>
      <xdr:grpSp>
        <xdr:nvGrpSpPr>
          <xdr:cNvPr id="157" name="Group 156">
            <a:extLst>
              <a:ext uri="{FF2B5EF4-FFF2-40B4-BE49-F238E27FC236}">
                <a16:creationId xmlns:a16="http://schemas.microsoft.com/office/drawing/2014/main" id="{FC6F438B-65FE-614A-0283-4A8CE9D2DFE0}"/>
              </a:ext>
            </a:extLst>
          </xdr:cNvPr>
          <xdr:cNvGrpSpPr/>
        </xdr:nvGrpSpPr>
        <xdr:grpSpPr>
          <a:xfrm>
            <a:off x="1028734" y="1389055"/>
            <a:ext cx="1759494" cy="1138243"/>
            <a:chOff x="1028734" y="1389055"/>
            <a:chExt cx="1759494" cy="1138243"/>
          </a:xfrm>
        </xdr:grpSpPr>
        <xdr:sp macro="" textlink="">
          <xdr:nvSpPr>
            <xdr:cNvPr id="120" name="TextBox 119">
              <a:extLst>
                <a:ext uri="{FF2B5EF4-FFF2-40B4-BE49-F238E27FC236}">
                  <a16:creationId xmlns:a16="http://schemas.microsoft.com/office/drawing/2014/main" id="{8D7A9124-E6DD-CDE5-FDC7-D8168A21A099}"/>
                </a:ext>
              </a:extLst>
            </xdr:cNvPr>
            <xdr:cNvSpPr txBox="1"/>
          </xdr:nvSpPr>
          <xdr:spPr>
            <a:xfrm>
              <a:off x="1028734" y="1389055"/>
              <a:ext cx="1759494" cy="35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Abadi" panose="020B0604020104020204" pitchFamily="34" charset="0"/>
                </a:rPr>
                <a:t>TOTAL NET WORTH</a:t>
              </a:r>
              <a:endParaRPr lang="LID4096" sz="1400">
                <a:solidFill>
                  <a:schemeClr val="bg1"/>
                </a:solidFill>
                <a:latin typeface="Abadi" panose="020B0604020104020204" pitchFamily="34" charset="0"/>
              </a:endParaRPr>
            </a:p>
          </xdr:txBody>
        </xdr:sp>
        <xdr:sp macro="" textlink="'Pivot table'!AX4">
          <xdr:nvSpPr>
            <xdr:cNvPr id="127" name="TextBox 126">
              <a:extLst>
                <a:ext uri="{FF2B5EF4-FFF2-40B4-BE49-F238E27FC236}">
                  <a16:creationId xmlns:a16="http://schemas.microsoft.com/office/drawing/2014/main" id="{9F49A470-9BE8-269C-C7A8-1839915E5369}"/>
                </a:ext>
              </a:extLst>
            </xdr:cNvPr>
            <xdr:cNvSpPr txBox="1"/>
          </xdr:nvSpPr>
          <xdr:spPr>
            <a:xfrm>
              <a:off x="1198451" y="1772364"/>
              <a:ext cx="1381957" cy="444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E678D66-4E0C-4DF9-B0D0-8A2EB4A4BBF8}" type="TxLink">
                <a:rPr lang="en-US" sz="3800" b="0" i="0" u="none" strike="noStrike">
                  <a:solidFill>
                    <a:schemeClr val="bg1"/>
                  </a:solidFill>
                  <a:latin typeface="Abadi"/>
                </a:rPr>
                <a:pPr algn="l"/>
                <a:t>505K</a:t>
              </a:fld>
              <a:endParaRPr lang="LID4096" sz="3800">
                <a:solidFill>
                  <a:schemeClr val="bg1"/>
                </a:solidFill>
                <a:latin typeface="Abadi" panose="020B0604020104020204" pitchFamily="34" charset="0"/>
              </a:endParaRPr>
            </a:p>
          </xdr:txBody>
        </xdr:sp>
        <xdr:sp macro="" textlink="">
          <xdr:nvSpPr>
            <xdr:cNvPr id="128" name="TextBox 127">
              <a:extLst>
                <a:ext uri="{FF2B5EF4-FFF2-40B4-BE49-F238E27FC236}">
                  <a16:creationId xmlns:a16="http://schemas.microsoft.com/office/drawing/2014/main" id="{4B64103C-3138-1B22-5648-FCFC4C9D4B29}"/>
                </a:ext>
              </a:extLst>
            </xdr:cNvPr>
            <xdr:cNvSpPr txBox="1"/>
          </xdr:nvSpPr>
          <xdr:spPr>
            <a:xfrm>
              <a:off x="1596770" y="2216726"/>
              <a:ext cx="643048" cy="310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chemeClr val="bg1"/>
                  </a:solidFill>
                  <a:latin typeface="Abadi" panose="020B0604020104020204" pitchFamily="34" charset="0"/>
                </a:rPr>
                <a:t>USD </a:t>
              </a:r>
              <a:endParaRPr lang="LID4096" sz="1800">
                <a:solidFill>
                  <a:schemeClr val="bg1"/>
                </a:solidFill>
                <a:latin typeface="Abadi" panose="020B0604020104020204" pitchFamily="34" charset="0"/>
              </a:endParaRP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22</xdr:col>
      <xdr:colOff>110067</xdr:colOff>
      <xdr:row>314</xdr:row>
      <xdr:rowOff>30057</xdr:rowOff>
    </xdr:to>
    <xdr:grpSp>
      <xdr:nvGrpSpPr>
        <xdr:cNvPr id="2" name="Group 1">
          <a:extLst>
            <a:ext uri="{FF2B5EF4-FFF2-40B4-BE49-F238E27FC236}">
              <a16:creationId xmlns:a16="http://schemas.microsoft.com/office/drawing/2014/main" id="{76D07E15-B688-4840-85BE-B98112CF3CE1}"/>
            </a:ext>
          </a:extLst>
        </xdr:cNvPr>
        <xdr:cNvGrpSpPr/>
      </xdr:nvGrpSpPr>
      <xdr:grpSpPr>
        <a:xfrm>
          <a:off x="0" y="0"/>
          <a:ext cx="17209710" cy="9682057"/>
          <a:chOff x="0" y="6350"/>
          <a:chExt cx="17229667" cy="9682057"/>
        </a:xfrm>
      </xdr:grpSpPr>
      <xdr:grpSp>
        <xdr:nvGrpSpPr>
          <xdr:cNvPr id="3" name="Group 2">
            <a:extLst>
              <a:ext uri="{FF2B5EF4-FFF2-40B4-BE49-F238E27FC236}">
                <a16:creationId xmlns:a16="http://schemas.microsoft.com/office/drawing/2014/main" id="{50222E0F-94C1-C998-97B8-E2D1069209D3}"/>
              </a:ext>
            </a:extLst>
          </xdr:cNvPr>
          <xdr:cNvGrpSpPr/>
        </xdr:nvGrpSpPr>
        <xdr:grpSpPr>
          <a:xfrm>
            <a:off x="0" y="6350"/>
            <a:ext cx="17062704" cy="9508122"/>
            <a:chOff x="0" y="0"/>
            <a:chExt cx="17062704" cy="9400032"/>
          </a:xfrm>
        </xdr:grpSpPr>
        <xdr:sp macro="" textlink="">
          <xdr:nvSpPr>
            <xdr:cNvPr id="6" name="Rectangle 5">
              <a:extLst>
                <a:ext uri="{FF2B5EF4-FFF2-40B4-BE49-F238E27FC236}">
                  <a16:creationId xmlns:a16="http://schemas.microsoft.com/office/drawing/2014/main" id="{546191A3-213E-908B-EB93-319CFD9B8A70}"/>
                </a:ext>
              </a:extLst>
            </xdr:cNvPr>
            <xdr:cNvSpPr/>
          </xdr:nvSpPr>
          <xdr:spPr>
            <a:xfrm>
              <a:off x="0" y="749300"/>
              <a:ext cx="1627632" cy="768096"/>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7" name="Rectangle 6">
              <a:extLst>
                <a:ext uri="{FF2B5EF4-FFF2-40B4-BE49-F238E27FC236}">
                  <a16:creationId xmlns:a16="http://schemas.microsoft.com/office/drawing/2014/main" id="{EC1C89E2-C5AC-662A-A38C-D8835E8B8BB0}"/>
                </a:ext>
              </a:extLst>
            </xdr:cNvPr>
            <xdr:cNvSpPr/>
          </xdr:nvSpPr>
          <xdr:spPr>
            <a:xfrm>
              <a:off x="2159000" y="0"/>
              <a:ext cx="694944" cy="768096"/>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8" name="Rectangle 7">
              <a:extLst>
                <a:ext uri="{FF2B5EF4-FFF2-40B4-BE49-F238E27FC236}">
                  <a16:creationId xmlns:a16="http://schemas.microsoft.com/office/drawing/2014/main" id="{470E5D42-C337-1224-A296-03A9478FB6A8}"/>
                </a:ext>
              </a:extLst>
            </xdr:cNvPr>
            <xdr:cNvSpPr/>
          </xdr:nvSpPr>
          <xdr:spPr>
            <a:xfrm>
              <a:off x="1625600" y="762000"/>
              <a:ext cx="2231136" cy="768096"/>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nvGrpSpPr>
            <xdr:cNvPr id="9" name="Group 8">
              <a:extLst>
                <a:ext uri="{FF2B5EF4-FFF2-40B4-BE49-F238E27FC236}">
                  <a16:creationId xmlns:a16="http://schemas.microsoft.com/office/drawing/2014/main" id="{2373D5B0-9397-DA99-7F8A-D1733FF4A778}"/>
                </a:ext>
              </a:extLst>
            </xdr:cNvPr>
            <xdr:cNvGrpSpPr/>
          </xdr:nvGrpSpPr>
          <xdr:grpSpPr>
            <a:xfrm>
              <a:off x="0" y="0"/>
              <a:ext cx="2167128" cy="768096"/>
              <a:chOff x="0" y="0"/>
              <a:chExt cx="2167128" cy="768096"/>
            </a:xfrm>
          </xdr:grpSpPr>
          <xdr:sp macro="" textlink="">
            <xdr:nvSpPr>
              <xdr:cNvPr id="49" name="Rectangle 48">
                <a:extLst>
                  <a:ext uri="{FF2B5EF4-FFF2-40B4-BE49-F238E27FC236}">
                    <a16:creationId xmlns:a16="http://schemas.microsoft.com/office/drawing/2014/main" id="{AE31AA43-39DA-F4BD-8CFC-59CBC68988F1}"/>
                  </a:ext>
                </a:extLst>
              </xdr:cNvPr>
              <xdr:cNvSpPr/>
            </xdr:nvSpPr>
            <xdr:spPr>
              <a:xfrm>
                <a:off x="0" y="0"/>
                <a:ext cx="2167128" cy="768096"/>
              </a:xfrm>
              <a:prstGeom prst="rect">
                <a:avLst/>
              </a:prstGeom>
              <a:solidFill>
                <a:srgbClr val="F2617B"/>
              </a:solidFill>
              <a:ln>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50" name="Oval 49">
                <a:extLst>
                  <a:ext uri="{FF2B5EF4-FFF2-40B4-BE49-F238E27FC236}">
                    <a16:creationId xmlns:a16="http://schemas.microsoft.com/office/drawing/2014/main" id="{A31B84AA-7932-9EAD-6546-4C7F6BEDC756}"/>
                  </a:ext>
                </a:extLst>
              </xdr:cNvPr>
              <xdr:cNvSpPr/>
            </xdr:nvSpPr>
            <xdr:spPr>
              <a:xfrm>
                <a:off x="247650" y="184150"/>
                <a:ext cx="182880" cy="182880"/>
              </a:xfrm>
              <a:prstGeom prst="ellipse">
                <a:avLst/>
              </a:prstGeom>
              <a:solidFill>
                <a:srgbClr val="F5DFDD"/>
              </a:solidFill>
              <a:ln>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51" name="Oval 50">
                <a:extLst>
                  <a:ext uri="{FF2B5EF4-FFF2-40B4-BE49-F238E27FC236}">
                    <a16:creationId xmlns:a16="http://schemas.microsoft.com/office/drawing/2014/main" id="{3CD30514-7A83-BCD8-FB46-E16015993A3E}"/>
                  </a:ext>
                </a:extLst>
              </xdr:cNvPr>
              <xdr:cNvSpPr/>
            </xdr:nvSpPr>
            <xdr:spPr>
              <a:xfrm>
                <a:off x="681567" y="190500"/>
                <a:ext cx="182880" cy="182880"/>
              </a:xfrm>
              <a:prstGeom prst="ellipse">
                <a:avLst/>
              </a:prstGeom>
              <a:solidFill>
                <a:srgbClr val="F5DFDD"/>
              </a:solidFill>
              <a:ln>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52" name="Oval 51">
                <a:extLst>
                  <a:ext uri="{FF2B5EF4-FFF2-40B4-BE49-F238E27FC236}">
                    <a16:creationId xmlns:a16="http://schemas.microsoft.com/office/drawing/2014/main" id="{3D95A8ED-D1E9-3AEF-776A-7462EEA2A59E}"/>
                  </a:ext>
                </a:extLst>
              </xdr:cNvPr>
              <xdr:cNvSpPr/>
            </xdr:nvSpPr>
            <xdr:spPr>
              <a:xfrm>
                <a:off x="1115484" y="184150"/>
                <a:ext cx="182880" cy="182880"/>
              </a:xfrm>
              <a:prstGeom prst="ellipse">
                <a:avLst/>
              </a:prstGeom>
              <a:solidFill>
                <a:srgbClr val="F5DFDD"/>
              </a:solidFill>
              <a:ln>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53" name="Oval 52">
                <a:extLst>
                  <a:ext uri="{FF2B5EF4-FFF2-40B4-BE49-F238E27FC236}">
                    <a16:creationId xmlns:a16="http://schemas.microsoft.com/office/drawing/2014/main" id="{39948B51-FD5D-D56F-319A-51FA05F504C3}"/>
                  </a:ext>
                </a:extLst>
              </xdr:cNvPr>
              <xdr:cNvSpPr/>
            </xdr:nvSpPr>
            <xdr:spPr>
              <a:xfrm>
                <a:off x="1549400" y="190500"/>
                <a:ext cx="182880" cy="182880"/>
              </a:xfrm>
              <a:prstGeom prst="ellipse">
                <a:avLst/>
              </a:prstGeom>
              <a:solidFill>
                <a:srgbClr val="F5DFDD"/>
              </a:solidFill>
              <a:ln>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grpSp>
          <xdr:nvGrpSpPr>
            <xdr:cNvPr id="10" name="Group 9">
              <a:extLst>
                <a:ext uri="{FF2B5EF4-FFF2-40B4-BE49-F238E27FC236}">
                  <a16:creationId xmlns:a16="http://schemas.microsoft.com/office/drawing/2014/main" id="{56C45F8A-79E7-AEA7-70D0-8A2F2316CE98}"/>
                </a:ext>
              </a:extLst>
            </xdr:cNvPr>
            <xdr:cNvGrpSpPr/>
          </xdr:nvGrpSpPr>
          <xdr:grpSpPr>
            <a:xfrm>
              <a:off x="2851150" y="0"/>
              <a:ext cx="2364486" cy="768096"/>
              <a:chOff x="2851150" y="0"/>
              <a:chExt cx="2364486" cy="768096"/>
            </a:xfrm>
          </xdr:grpSpPr>
          <xdr:sp macro="" textlink="">
            <xdr:nvSpPr>
              <xdr:cNvPr id="47" name="Rectangle 46">
                <a:extLst>
                  <a:ext uri="{FF2B5EF4-FFF2-40B4-BE49-F238E27FC236}">
                    <a16:creationId xmlns:a16="http://schemas.microsoft.com/office/drawing/2014/main" id="{DC20936D-1AA5-9EC9-4FA5-C817DB4D6BC4}"/>
                  </a:ext>
                </a:extLst>
              </xdr:cNvPr>
              <xdr:cNvSpPr/>
            </xdr:nvSpPr>
            <xdr:spPr>
              <a:xfrm>
                <a:off x="2851150" y="0"/>
                <a:ext cx="1591056" cy="768096"/>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48" name="Partial Circle 47">
                <a:extLst>
                  <a:ext uri="{FF2B5EF4-FFF2-40B4-BE49-F238E27FC236}">
                    <a16:creationId xmlns:a16="http://schemas.microsoft.com/office/drawing/2014/main" id="{8903520A-C1E7-BBD5-CA3D-02C2B7840CD4}"/>
                  </a:ext>
                </a:extLst>
              </xdr:cNvPr>
              <xdr:cNvSpPr/>
            </xdr:nvSpPr>
            <xdr:spPr>
              <a:xfrm>
                <a:off x="3670300" y="0"/>
                <a:ext cx="1545336" cy="758952"/>
              </a:xfrm>
              <a:prstGeom prst="pie">
                <a:avLst>
                  <a:gd name="adj1" fmla="val 5449107"/>
                  <a:gd name="adj2" fmla="val 162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solidFill>
                    <a:schemeClr val="tx1"/>
                  </a:solidFill>
                </a:endParaRPr>
              </a:p>
            </xdr:txBody>
          </xdr:sp>
        </xdr:grpSp>
        <xdr:sp macro="" textlink="">
          <xdr:nvSpPr>
            <xdr:cNvPr id="11" name="Rectangle 10">
              <a:extLst>
                <a:ext uri="{FF2B5EF4-FFF2-40B4-BE49-F238E27FC236}">
                  <a16:creationId xmlns:a16="http://schemas.microsoft.com/office/drawing/2014/main" id="{1B0F7FFD-77CF-73CB-CFAA-C5CC11BF4C6D}"/>
                </a:ext>
              </a:extLst>
            </xdr:cNvPr>
            <xdr:cNvSpPr/>
          </xdr:nvSpPr>
          <xdr:spPr>
            <a:xfrm>
              <a:off x="4438650" y="0"/>
              <a:ext cx="1499616" cy="768096"/>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12" name="Rectangle 11">
              <a:extLst>
                <a:ext uri="{FF2B5EF4-FFF2-40B4-BE49-F238E27FC236}">
                  <a16:creationId xmlns:a16="http://schemas.microsoft.com/office/drawing/2014/main" id="{B5066598-9D35-EC2B-5D40-E908D2AFE07B}"/>
                </a:ext>
              </a:extLst>
            </xdr:cNvPr>
            <xdr:cNvSpPr/>
          </xdr:nvSpPr>
          <xdr:spPr>
            <a:xfrm>
              <a:off x="3854450" y="762000"/>
              <a:ext cx="2089150" cy="76835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nvGrpSpPr>
            <xdr:cNvPr id="13" name="Group 12">
              <a:extLst>
                <a:ext uri="{FF2B5EF4-FFF2-40B4-BE49-F238E27FC236}">
                  <a16:creationId xmlns:a16="http://schemas.microsoft.com/office/drawing/2014/main" id="{E44059AB-C2F3-6077-0768-47FC91E6FE58}"/>
                </a:ext>
              </a:extLst>
            </xdr:cNvPr>
            <xdr:cNvGrpSpPr/>
          </xdr:nvGrpSpPr>
          <xdr:grpSpPr>
            <a:xfrm>
              <a:off x="5929884" y="6350"/>
              <a:ext cx="1591056" cy="768096"/>
              <a:chOff x="5936234" y="0"/>
              <a:chExt cx="1591056" cy="768096"/>
            </a:xfrm>
          </xdr:grpSpPr>
          <xdr:sp macro="" textlink="">
            <xdr:nvSpPr>
              <xdr:cNvPr id="45" name="Isosceles Triangle 44">
                <a:extLst>
                  <a:ext uri="{FF2B5EF4-FFF2-40B4-BE49-F238E27FC236}">
                    <a16:creationId xmlns:a16="http://schemas.microsoft.com/office/drawing/2014/main" id="{8E92660C-EF3A-4771-7907-868C7B90EAFD}"/>
                  </a:ext>
                </a:extLst>
              </xdr:cNvPr>
              <xdr:cNvSpPr/>
            </xdr:nvSpPr>
            <xdr:spPr>
              <a:xfrm rot="5400000">
                <a:off x="6347714" y="-411480"/>
                <a:ext cx="768096" cy="1591056"/>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46" name="Isosceles Triangle 45">
                <a:extLst>
                  <a:ext uri="{FF2B5EF4-FFF2-40B4-BE49-F238E27FC236}">
                    <a16:creationId xmlns:a16="http://schemas.microsoft.com/office/drawing/2014/main" id="{73CB5B2A-AB1F-10F3-C50D-47C5B188C221}"/>
                  </a:ext>
                </a:extLst>
              </xdr:cNvPr>
              <xdr:cNvSpPr/>
            </xdr:nvSpPr>
            <xdr:spPr>
              <a:xfrm rot="16200000">
                <a:off x="6347714" y="-411480"/>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grpSp>
          <xdr:nvGrpSpPr>
            <xdr:cNvPr id="14" name="Group 13">
              <a:extLst>
                <a:ext uri="{FF2B5EF4-FFF2-40B4-BE49-F238E27FC236}">
                  <a16:creationId xmlns:a16="http://schemas.microsoft.com/office/drawing/2014/main" id="{F4CE77C3-5BF2-D2D5-A7EA-7A42B0856B78}"/>
                </a:ext>
              </a:extLst>
            </xdr:cNvPr>
            <xdr:cNvGrpSpPr/>
          </xdr:nvGrpSpPr>
          <xdr:grpSpPr>
            <a:xfrm>
              <a:off x="5923534" y="774700"/>
              <a:ext cx="1591056" cy="768096"/>
              <a:chOff x="5923534" y="774700"/>
              <a:chExt cx="1591056" cy="768096"/>
            </a:xfrm>
          </xdr:grpSpPr>
          <xdr:sp macro="" textlink="">
            <xdr:nvSpPr>
              <xdr:cNvPr id="43" name="Isosceles Triangle 42">
                <a:extLst>
                  <a:ext uri="{FF2B5EF4-FFF2-40B4-BE49-F238E27FC236}">
                    <a16:creationId xmlns:a16="http://schemas.microsoft.com/office/drawing/2014/main" id="{773CC307-81A3-D9D9-9786-B535CF72DCDE}"/>
                  </a:ext>
                </a:extLst>
              </xdr:cNvPr>
              <xdr:cNvSpPr/>
            </xdr:nvSpPr>
            <xdr:spPr>
              <a:xfrm rot="5400000">
                <a:off x="6335014" y="363220"/>
                <a:ext cx="768096" cy="1591056"/>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44" name="Isosceles Triangle 43">
                <a:extLst>
                  <a:ext uri="{FF2B5EF4-FFF2-40B4-BE49-F238E27FC236}">
                    <a16:creationId xmlns:a16="http://schemas.microsoft.com/office/drawing/2014/main" id="{CA117826-D33D-B881-CE67-0CF58CA3612E}"/>
                  </a:ext>
                </a:extLst>
              </xdr:cNvPr>
              <xdr:cNvSpPr/>
            </xdr:nvSpPr>
            <xdr:spPr>
              <a:xfrm rot="16200000">
                <a:off x="6335014" y="363220"/>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sp macro="" textlink="">
          <xdr:nvSpPr>
            <xdr:cNvPr id="15" name="Rectangle 14">
              <a:extLst>
                <a:ext uri="{FF2B5EF4-FFF2-40B4-BE49-F238E27FC236}">
                  <a16:creationId xmlns:a16="http://schemas.microsoft.com/office/drawing/2014/main" id="{CE0318E3-FE81-6A32-3C9A-5A89D741B2A5}"/>
                </a:ext>
              </a:extLst>
            </xdr:cNvPr>
            <xdr:cNvSpPr/>
          </xdr:nvSpPr>
          <xdr:spPr>
            <a:xfrm>
              <a:off x="7518400" y="774700"/>
              <a:ext cx="1627632" cy="768096"/>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16" name="Rectangle 15">
              <a:extLst>
                <a:ext uri="{FF2B5EF4-FFF2-40B4-BE49-F238E27FC236}">
                  <a16:creationId xmlns:a16="http://schemas.microsoft.com/office/drawing/2014/main" id="{911EDE36-AF13-2189-38DF-196E63CFF36F}"/>
                </a:ext>
              </a:extLst>
            </xdr:cNvPr>
            <xdr:cNvSpPr/>
          </xdr:nvSpPr>
          <xdr:spPr>
            <a:xfrm>
              <a:off x="7518400" y="6350"/>
              <a:ext cx="1627632" cy="768096"/>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nvGrpSpPr>
            <xdr:cNvPr id="17" name="Group 16">
              <a:extLst>
                <a:ext uri="{FF2B5EF4-FFF2-40B4-BE49-F238E27FC236}">
                  <a16:creationId xmlns:a16="http://schemas.microsoft.com/office/drawing/2014/main" id="{1AF83B88-BE11-70B1-941A-ADEA3E7EF2E9}"/>
                </a:ext>
              </a:extLst>
            </xdr:cNvPr>
            <xdr:cNvGrpSpPr/>
          </xdr:nvGrpSpPr>
          <xdr:grpSpPr>
            <a:xfrm>
              <a:off x="9144000" y="0"/>
              <a:ext cx="1627632" cy="768096"/>
              <a:chOff x="9144000" y="0"/>
              <a:chExt cx="1627632" cy="833374"/>
            </a:xfrm>
          </xdr:grpSpPr>
          <xdr:sp macro="" textlink="">
            <xdr:nvSpPr>
              <xdr:cNvPr id="41" name="Rectangle 40">
                <a:extLst>
                  <a:ext uri="{FF2B5EF4-FFF2-40B4-BE49-F238E27FC236}">
                    <a16:creationId xmlns:a16="http://schemas.microsoft.com/office/drawing/2014/main" id="{64D0775A-48B9-425C-E8DA-8ADCEC4F23A5}"/>
                  </a:ext>
                </a:extLst>
              </xdr:cNvPr>
              <xdr:cNvSpPr/>
            </xdr:nvSpPr>
            <xdr:spPr>
              <a:xfrm>
                <a:off x="9144000" y="0"/>
                <a:ext cx="1627632" cy="420624"/>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42" name="Rectangle 41">
                <a:extLst>
                  <a:ext uri="{FF2B5EF4-FFF2-40B4-BE49-F238E27FC236}">
                    <a16:creationId xmlns:a16="http://schemas.microsoft.com/office/drawing/2014/main" id="{4C48B0E1-6E5A-5C96-5A9A-2ABDA593DEB8}"/>
                  </a:ext>
                </a:extLst>
              </xdr:cNvPr>
              <xdr:cNvSpPr/>
            </xdr:nvSpPr>
            <xdr:spPr>
              <a:xfrm>
                <a:off x="9144000" y="419100"/>
                <a:ext cx="1627632" cy="414274"/>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sp macro="" textlink="">
          <xdr:nvSpPr>
            <xdr:cNvPr id="18" name="Rectangle 17">
              <a:extLst>
                <a:ext uri="{FF2B5EF4-FFF2-40B4-BE49-F238E27FC236}">
                  <a16:creationId xmlns:a16="http://schemas.microsoft.com/office/drawing/2014/main" id="{011B7EDE-011B-D6B3-C1E7-2B870033F26B}"/>
                </a:ext>
              </a:extLst>
            </xdr:cNvPr>
            <xdr:cNvSpPr/>
          </xdr:nvSpPr>
          <xdr:spPr>
            <a:xfrm>
              <a:off x="9142222" y="768350"/>
              <a:ext cx="3108960" cy="781050"/>
            </a:xfrm>
            <a:prstGeom prst="rect">
              <a:avLst/>
            </a:prstGeom>
            <a:solidFill>
              <a:srgbClr val="72727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19" name="Rectangle 18">
              <a:extLst>
                <a:ext uri="{FF2B5EF4-FFF2-40B4-BE49-F238E27FC236}">
                  <a16:creationId xmlns:a16="http://schemas.microsoft.com/office/drawing/2014/main" id="{BB2D4F61-ED22-822F-78A7-73E63148200B}"/>
                </a:ext>
              </a:extLst>
            </xdr:cNvPr>
            <xdr:cNvSpPr/>
          </xdr:nvSpPr>
          <xdr:spPr>
            <a:xfrm>
              <a:off x="10617200" y="0"/>
              <a:ext cx="1627632" cy="768096"/>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20" name="Isosceles Triangle 19">
              <a:extLst>
                <a:ext uri="{FF2B5EF4-FFF2-40B4-BE49-F238E27FC236}">
                  <a16:creationId xmlns:a16="http://schemas.microsoft.com/office/drawing/2014/main" id="{DC429368-AD30-5038-7F4E-AC66715658F7}"/>
                </a:ext>
              </a:extLst>
            </xdr:cNvPr>
            <xdr:cNvSpPr/>
          </xdr:nvSpPr>
          <xdr:spPr>
            <a:xfrm rot="10800000">
              <a:off x="10650474" y="0"/>
              <a:ext cx="1554480" cy="621792"/>
            </a:xfrm>
            <a:prstGeom prst="triangle">
              <a:avLst/>
            </a:prstGeom>
            <a:solidFill>
              <a:srgbClr val="003C4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21" name="Rectangle 20">
              <a:extLst>
                <a:ext uri="{FF2B5EF4-FFF2-40B4-BE49-F238E27FC236}">
                  <a16:creationId xmlns:a16="http://schemas.microsoft.com/office/drawing/2014/main" id="{4270B79C-255E-EACA-D3B7-CB11277FE2EF}"/>
                </a:ext>
              </a:extLst>
            </xdr:cNvPr>
            <xdr:cNvSpPr/>
          </xdr:nvSpPr>
          <xdr:spPr>
            <a:xfrm>
              <a:off x="12242800" y="768350"/>
              <a:ext cx="1627632" cy="787400"/>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22" name="Rectangle 21">
              <a:extLst>
                <a:ext uri="{FF2B5EF4-FFF2-40B4-BE49-F238E27FC236}">
                  <a16:creationId xmlns:a16="http://schemas.microsoft.com/office/drawing/2014/main" id="{393063E5-76B9-3605-F2BB-760917EC9C38}"/>
                </a:ext>
              </a:extLst>
            </xdr:cNvPr>
            <xdr:cNvSpPr/>
          </xdr:nvSpPr>
          <xdr:spPr>
            <a:xfrm>
              <a:off x="12242800" y="0"/>
              <a:ext cx="1627632" cy="768096"/>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23" name="Partial Circle 22">
              <a:extLst>
                <a:ext uri="{FF2B5EF4-FFF2-40B4-BE49-F238E27FC236}">
                  <a16:creationId xmlns:a16="http://schemas.microsoft.com/office/drawing/2014/main" id="{4759F61A-1D11-5D28-DF02-9022BFE29271}"/>
                </a:ext>
              </a:extLst>
            </xdr:cNvPr>
            <xdr:cNvSpPr/>
          </xdr:nvSpPr>
          <xdr:spPr>
            <a:xfrm rot="10800000">
              <a:off x="11461750" y="768350"/>
              <a:ext cx="1545336" cy="758952"/>
            </a:xfrm>
            <a:prstGeom prst="pie">
              <a:avLst>
                <a:gd name="adj1" fmla="val 5449107"/>
                <a:gd name="adj2" fmla="val 162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solidFill>
                  <a:schemeClr val="tx1"/>
                </a:solidFill>
              </a:endParaRPr>
            </a:p>
          </xdr:txBody>
        </xdr:sp>
        <xdr:grpSp>
          <xdr:nvGrpSpPr>
            <xdr:cNvPr id="24" name="Group 23">
              <a:extLst>
                <a:ext uri="{FF2B5EF4-FFF2-40B4-BE49-F238E27FC236}">
                  <a16:creationId xmlns:a16="http://schemas.microsoft.com/office/drawing/2014/main" id="{71552E46-BE9F-834C-1D2A-AF85E253D4F4}"/>
                </a:ext>
              </a:extLst>
            </xdr:cNvPr>
            <xdr:cNvGrpSpPr/>
          </xdr:nvGrpSpPr>
          <xdr:grpSpPr>
            <a:xfrm flipH="1">
              <a:off x="13861034" y="0"/>
              <a:ext cx="1597406" cy="1536446"/>
              <a:chOff x="13861034" y="0"/>
              <a:chExt cx="1597406" cy="1536446"/>
            </a:xfrm>
          </xdr:grpSpPr>
          <xdr:grpSp>
            <xdr:nvGrpSpPr>
              <xdr:cNvPr id="35" name="Group 34">
                <a:extLst>
                  <a:ext uri="{FF2B5EF4-FFF2-40B4-BE49-F238E27FC236}">
                    <a16:creationId xmlns:a16="http://schemas.microsoft.com/office/drawing/2014/main" id="{8D500AFC-9973-0C8D-B51C-D642EEFDE2FD}"/>
                  </a:ext>
                </a:extLst>
              </xdr:cNvPr>
              <xdr:cNvGrpSpPr/>
            </xdr:nvGrpSpPr>
            <xdr:grpSpPr>
              <a:xfrm>
                <a:off x="13867384" y="0"/>
                <a:ext cx="1591056" cy="768096"/>
                <a:chOff x="5936234" y="0"/>
                <a:chExt cx="1591056" cy="768096"/>
              </a:xfrm>
            </xdr:grpSpPr>
            <xdr:sp macro="" textlink="">
              <xdr:nvSpPr>
                <xdr:cNvPr id="39" name="Isosceles Triangle 38">
                  <a:extLst>
                    <a:ext uri="{FF2B5EF4-FFF2-40B4-BE49-F238E27FC236}">
                      <a16:creationId xmlns:a16="http://schemas.microsoft.com/office/drawing/2014/main" id="{9EBCA9C7-FE05-AB0E-F91A-0CF7B0DAD1B8}"/>
                    </a:ext>
                  </a:extLst>
                </xdr:cNvPr>
                <xdr:cNvSpPr/>
              </xdr:nvSpPr>
              <xdr:spPr>
                <a:xfrm rot="5400000">
                  <a:off x="6347714" y="-411480"/>
                  <a:ext cx="768096" cy="1591056"/>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40" name="Isosceles Triangle 39">
                  <a:extLst>
                    <a:ext uri="{FF2B5EF4-FFF2-40B4-BE49-F238E27FC236}">
                      <a16:creationId xmlns:a16="http://schemas.microsoft.com/office/drawing/2014/main" id="{1E60DBAA-35C6-E308-B575-A2BA77CDAB21}"/>
                    </a:ext>
                  </a:extLst>
                </xdr:cNvPr>
                <xdr:cNvSpPr/>
              </xdr:nvSpPr>
              <xdr:spPr>
                <a:xfrm rot="16200000">
                  <a:off x="6347714" y="-411480"/>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grpSp>
            <xdr:nvGrpSpPr>
              <xdr:cNvPr id="36" name="Group 35">
                <a:extLst>
                  <a:ext uri="{FF2B5EF4-FFF2-40B4-BE49-F238E27FC236}">
                    <a16:creationId xmlns:a16="http://schemas.microsoft.com/office/drawing/2014/main" id="{42BE84D3-4C82-4613-DE53-7A8C9FEAA520}"/>
                  </a:ext>
                </a:extLst>
              </xdr:cNvPr>
              <xdr:cNvGrpSpPr/>
            </xdr:nvGrpSpPr>
            <xdr:grpSpPr>
              <a:xfrm>
                <a:off x="13861034" y="768350"/>
                <a:ext cx="1591056" cy="768096"/>
                <a:chOff x="5923534" y="774700"/>
                <a:chExt cx="1591056" cy="768096"/>
              </a:xfrm>
            </xdr:grpSpPr>
            <xdr:sp macro="" textlink="">
              <xdr:nvSpPr>
                <xdr:cNvPr id="37" name="Isosceles Triangle 36">
                  <a:extLst>
                    <a:ext uri="{FF2B5EF4-FFF2-40B4-BE49-F238E27FC236}">
                      <a16:creationId xmlns:a16="http://schemas.microsoft.com/office/drawing/2014/main" id="{3380EC1A-5686-53AE-26B5-E51F76A1636C}"/>
                    </a:ext>
                  </a:extLst>
                </xdr:cNvPr>
                <xdr:cNvSpPr/>
              </xdr:nvSpPr>
              <xdr:spPr>
                <a:xfrm rot="5400000">
                  <a:off x="6335014" y="363220"/>
                  <a:ext cx="768096" cy="1591056"/>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38" name="Isosceles Triangle 37">
                  <a:extLst>
                    <a:ext uri="{FF2B5EF4-FFF2-40B4-BE49-F238E27FC236}">
                      <a16:creationId xmlns:a16="http://schemas.microsoft.com/office/drawing/2014/main" id="{0B18A1E3-37E9-04B2-CAF3-4B64A58DC506}"/>
                    </a:ext>
                  </a:extLst>
                </xdr:cNvPr>
                <xdr:cNvSpPr/>
              </xdr:nvSpPr>
              <xdr:spPr>
                <a:xfrm rot="16200000">
                  <a:off x="6335014" y="363220"/>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grpSp>
        <xdr:grpSp>
          <xdr:nvGrpSpPr>
            <xdr:cNvPr id="25" name="Group 24">
              <a:extLst>
                <a:ext uri="{FF2B5EF4-FFF2-40B4-BE49-F238E27FC236}">
                  <a16:creationId xmlns:a16="http://schemas.microsoft.com/office/drawing/2014/main" id="{4DAE05BC-03A6-1586-ED5C-836F6A8353C4}"/>
                </a:ext>
              </a:extLst>
            </xdr:cNvPr>
            <xdr:cNvGrpSpPr/>
          </xdr:nvGrpSpPr>
          <xdr:grpSpPr>
            <a:xfrm flipV="1">
              <a:off x="15454884" y="762000"/>
              <a:ext cx="1591056" cy="768096"/>
              <a:chOff x="5923534" y="774700"/>
              <a:chExt cx="1591056" cy="768096"/>
            </a:xfrm>
          </xdr:grpSpPr>
          <xdr:sp macro="" textlink="">
            <xdr:nvSpPr>
              <xdr:cNvPr id="33" name="Isosceles Triangle 32">
                <a:extLst>
                  <a:ext uri="{FF2B5EF4-FFF2-40B4-BE49-F238E27FC236}">
                    <a16:creationId xmlns:a16="http://schemas.microsoft.com/office/drawing/2014/main" id="{004053A6-1F29-6440-C99E-9862CF4ABB4C}"/>
                  </a:ext>
                </a:extLst>
              </xdr:cNvPr>
              <xdr:cNvSpPr/>
            </xdr:nvSpPr>
            <xdr:spPr>
              <a:xfrm rot="5400000">
                <a:off x="6335014" y="363220"/>
                <a:ext cx="768096" cy="1591056"/>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34" name="Isosceles Triangle 33">
                <a:extLst>
                  <a:ext uri="{FF2B5EF4-FFF2-40B4-BE49-F238E27FC236}">
                    <a16:creationId xmlns:a16="http://schemas.microsoft.com/office/drawing/2014/main" id="{C565E802-45C8-485B-765F-3AE9D51B1D42}"/>
                  </a:ext>
                </a:extLst>
              </xdr:cNvPr>
              <xdr:cNvSpPr/>
            </xdr:nvSpPr>
            <xdr:spPr>
              <a:xfrm rot="16200000">
                <a:off x="6335014" y="363220"/>
                <a:ext cx="768096" cy="1591056"/>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sp macro="" textlink="">
          <xdr:nvSpPr>
            <xdr:cNvPr id="26" name="Rectangle 25">
              <a:extLst>
                <a:ext uri="{FF2B5EF4-FFF2-40B4-BE49-F238E27FC236}">
                  <a16:creationId xmlns:a16="http://schemas.microsoft.com/office/drawing/2014/main" id="{C50DCCEE-B497-146C-4402-B6A4C46E5E2F}"/>
                </a:ext>
              </a:extLst>
            </xdr:cNvPr>
            <xdr:cNvSpPr/>
          </xdr:nvSpPr>
          <xdr:spPr>
            <a:xfrm>
              <a:off x="15417800" y="0"/>
              <a:ext cx="1627632" cy="768096"/>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nvGrpSpPr>
            <xdr:cNvPr id="27" name="Group 26">
              <a:extLst>
                <a:ext uri="{FF2B5EF4-FFF2-40B4-BE49-F238E27FC236}">
                  <a16:creationId xmlns:a16="http://schemas.microsoft.com/office/drawing/2014/main" id="{D88B1365-F3C6-F455-451A-EC01A346811E}"/>
                </a:ext>
              </a:extLst>
            </xdr:cNvPr>
            <xdr:cNvGrpSpPr/>
          </xdr:nvGrpSpPr>
          <xdr:grpSpPr>
            <a:xfrm>
              <a:off x="4152900" y="889000"/>
              <a:ext cx="1484630" cy="189230"/>
              <a:chOff x="4114800" y="1041400"/>
              <a:chExt cx="1484630" cy="189230"/>
            </a:xfrm>
          </xdr:grpSpPr>
          <xdr:sp macro="" textlink="">
            <xdr:nvSpPr>
              <xdr:cNvPr id="29" name="Oval 28">
                <a:extLst>
                  <a:ext uri="{FF2B5EF4-FFF2-40B4-BE49-F238E27FC236}">
                    <a16:creationId xmlns:a16="http://schemas.microsoft.com/office/drawing/2014/main" id="{6D5183B6-A710-6A93-0A81-7F85C0551DE1}"/>
                  </a:ext>
                </a:extLst>
              </xdr:cNvPr>
              <xdr:cNvSpPr/>
            </xdr:nvSpPr>
            <xdr:spPr>
              <a:xfrm>
                <a:off x="4114800" y="1041400"/>
                <a:ext cx="182880" cy="182880"/>
              </a:xfrm>
              <a:prstGeom prst="ellipse">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30" name="Oval 29">
                <a:extLst>
                  <a:ext uri="{FF2B5EF4-FFF2-40B4-BE49-F238E27FC236}">
                    <a16:creationId xmlns:a16="http://schemas.microsoft.com/office/drawing/2014/main" id="{9235010F-49B1-19D3-22E4-8096B939150F}"/>
                  </a:ext>
                </a:extLst>
              </xdr:cNvPr>
              <xdr:cNvSpPr/>
            </xdr:nvSpPr>
            <xdr:spPr>
              <a:xfrm>
                <a:off x="4548717" y="1047750"/>
                <a:ext cx="182880" cy="182880"/>
              </a:xfrm>
              <a:prstGeom prst="ellipse">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31" name="Oval 30">
                <a:extLst>
                  <a:ext uri="{FF2B5EF4-FFF2-40B4-BE49-F238E27FC236}">
                    <a16:creationId xmlns:a16="http://schemas.microsoft.com/office/drawing/2014/main" id="{1FC64CDE-501B-E911-5FB5-20FF1CB18398}"/>
                  </a:ext>
                </a:extLst>
              </xdr:cNvPr>
              <xdr:cNvSpPr/>
            </xdr:nvSpPr>
            <xdr:spPr>
              <a:xfrm>
                <a:off x="4982634" y="1041400"/>
                <a:ext cx="182880" cy="182880"/>
              </a:xfrm>
              <a:prstGeom prst="ellipse">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32" name="Oval 31">
                <a:extLst>
                  <a:ext uri="{FF2B5EF4-FFF2-40B4-BE49-F238E27FC236}">
                    <a16:creationId xmlns:a16="http://schemas.microsoft.com/office/drawing/2014/main" id="{5C352165-500D-2048-37EB-F85FB5C26F71}"/>
                  </a:ext>
                </a:extLst>
              </xdr:cNvPr>
              <xdr:cNvSpPr/>
            </xdr:nvSpPr>
            <xdr:spPr>
              <a:xfrm>
                <a:off x="5416550" y="1047750"/>
                <a:ext cx="182880" cy="182880"/>
              </a:xfrm>
              <a:prstGeom prst="ellipse">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sp macro="" textlink="">
          <xdr:nvSpPr>
            <xdr:cNvPr id="28" name="Rectangle: Rounded Corners 27">
              <a:extLst>
                <a:ext uri="{FF2B5EF4-FFF2-40B4-BE49-F238E27FC236}">
                  <a16:creationId xmlns:a16="http://schemas.microsoft.com/office/drawing/2014/main" id="{06145CC8-10DD-0E38-04A0-882FB385941B}"/>
                </a:ext>
              </a:extLst>
            </xdr:cNvPr>
            <xdr:cNvSpPr/>
          </xdr:nvSpPr>
          <xdr:spPr>
            <a:xfrm>
              <a:off x="0" y="0"/>
              <a:ext cx="17062704" cy="9400032"/>
            </a:xfrm>
            <a:prstGeom prst="roundRect">
              <a:avLst>
                <a:gd name="adj" fmla="val 4778"/>
              </a:avLst>
            </a:prstGeom>
            <a:noFill/>
            <a:ln w="339725">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sp macro="" textlink="">
        <xdr:nvSpPr>
          <xdr:cNvPr id="4" name="Isosceles Triangle 3">
            <a:extLst>
              <a:ext uri="{FF2B5EF4-FFF2-40B4-BE49-F238E27FC236}">
                <a16:creationId xmlns:a16="http://schemas.microsoft.com/office/drawing/2014/main" id="{F2A15900-677E-4D3B-AD60-FEB580976E67}"/>
              </a:ext>
            </a:extLst>
          </xdr:cNvPr>
          <xdr:cNvSpPr/>
        </xdr:nvSpPr>
        <xdr:spPr>
          <a:xfrm>
            <a:off x="0" y="9198202"/>
            <a:ext cx="530352" cy="490205"/>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5" name="Isosceles Triangle 4">
            <a:extLst>
              <a:ext uri="{FF2B5EF4-FFF2-40B4-BE49-F238E27FC236}">
                <a16:creationId xmlns:a16="http://schemas.microsoft.com/office/drawing/2014/main" id="{48B1EED0-8A51-1735-E88D-99955E027214}"/>
              </a:ext>
            </a:extLst>
          </xdr:cNvPr>
          <xdr:cNvSpPr/>
        </xdr:nvSpPr>
        <xdr:spPr>
          <a:xfrm flipH="1">
            <a:off x="16632767" y="8996531"/>
            <a:ext cx="596900" cy="676986"/>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clientData/>
  </xdr:twoCellAnchor>
  <xdr:twoCellAnchor editAs="absolute">
    <xdr:from>
      <xdr:col>0</xdr:col>
      <xdr:colOff>560011</xdr:colOff>
      <xdr:row>2</xdr:row>
      <xdr:rowOff>35078</xdr:rowOff>
    </xdr:from>
    <xdr:to>
      <xdr:col>5</xdr:col>
      <xdr:colOff>54043</xdr:colOff>
      <xdr:row>35</xdr:row>
      <xdr:rowOff>43544</xdr:rowOff>
    </xdr:to>
    <xdr:sp macro="" textlink="">
      <xdr:nvSpPr>
        <xdr:cNvPr id="54" name="Rectangle: Rounded Corners 53">
          <a:extLst>
            <a:ext uri="{FF2B5EF4-FFF2-40B4-BE49-F238E27FC236}">
              <a16:creationId xmlns:a16="http://schemas.microsoft.com/office/drawing/2014/main" id="{E765C319-F46E-49AB-AF26-5FB42278C189}"/>
            </a:ext>
          </a:extLst>
        </xdr:cNvPr>
        <xdr:cNvSpPr/>
      </xdr:nvSpPr>
      <xdr:spPr>
        <a:xfrm>
          <a:off x="560011" y="543078"/>
          <a:ext cx="2542032" cy="8136466"/>
        </a:xfrm>
        <a:prstGeom prst="roundRect">
          <a:avLst>
            <a:gd name="adj" fmla="val 9673"/>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editAs="absolute">
    <xdr:from>
      <xdr:col>11</xdr:col>
      <xdr:colOff>628650</xdr:colOff>
      <xdr:row>4</xdr:row>
      <xdr:rowOff>184153</xdr:rowOff>
    </xdr:from>
    <xdr:to>
      <xdr:col>14</xdr:col>
      <xdr:colOff>266702</xdr:colOff>
      <xdr:row>6</xdr:row>
      <xdr:rowOff>48684</xdr:rowOff>
    </xdr:to>
    <xdr:sp macro="" textlink="">
      <xdr:nvSpPr>
        <xdr:cNvPr id="55" name="TextBox 54">
          <a:extLst>
            <a:ext uri="{FF2B5EF4-FFF2-40B4-BE49-F238E27FC236}">
              <a16:creationId xmlns:a16="http://schemas.microsoft.com/office/drawing/2014/main" id="{AD72AB8F-9498-4C38-B652-077B1129FC5F}"/>
            </a:ext>
          </a:extLst>
        </xdr:cNvPr>
        <xdr:cNvSpPr txBox="1"/>
      </xdr:nvSpPr>
      <xdr:spPr>
        <a:xfrm>
          <a:off x="9918700" y="1200153"/>
          <a:ext cx="2590802" cy="372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chemeClr val="bg1"/>
              </a:solidFill>
              <a:latin typeface="Abadi" panose="020B0604020202020204" pitchFamily="34" charset="0"/>
            </a:rPr>
            <a:t>Nwole Vera Ezinne</a:t>
          </a:r>
          <a:endParaRPr lang="LID4096" sz="1800">
            <a:solidFill>
              <a:schemeClr val="bg1"/>
            </a:solidFill>
            <a:latin typeface="Abadi" panose="020B0604020202020204" pitchFamily="34" charset="0"/>
          </a:endParaRPr>
        </a:p>
      </xdr:txBody>
    </xdr:sp>
    <xdr:clientData/>
  </xdr:twoCellAnchor>
  <xdr:twoCellAnchor editAs="absolute">
    <xdr:from>
      <xdr:col>10</xdr:col>
      <xdr:colOff>0</xdr:colOff>
      <xdr:row>7</xdr:row>
      <xdr:rowOff>222250</xdr:rowOff>
    </xdr:from>
    <xdr:to>
      <xdr:col>10</xdr:col>
      <xdr:colOff>1282700</xdr:colOff>
      <xdr:row>9</xdr:row>
      <xdr:rowOff>88900</xdr:rowOff>
    </xdr:to>
    <xdr:sp macro="" textlink="">
      <xdr:nvSpPr>
        <xdr:cNvPr id="59" name="TextBox 58">
          <a:extLst>
            <a:ext uri="{FF2B5EF4-FFF2-40B4-BE49-F238E27FC236}">
              <a16:creationId xmlns:a16="http://schemas.microsoft.com/office/drawing/2014/main" id="{E4D49AFB-FACB-CAD5-376C-7EB3410D04D3}"/>
            </a:ext>
          </a:extLst>
        </xdr:cNvPr>
        <xdr:cNvSpPr txBox="1"/>
      </xdr:nvSpPr>
      <xdr:spPr>
        <a:xfrm>
          <a:off x="7251700" y="2000250"/>
          <a:ext cx="128270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1">
                  <a:lumMod val="50000"/>
                </a:schemeClr>
              </a:solidFill>
              <a:effectLst/>
              <a:latin typeface="Abadi" panose="020B0604020104020204" pitchFamily="34" charset="0"/>
              <a:ea typeface="+mn-ea"/>
              <a:cs typeface="+mn-cs"/>
            </a:rPr>
            <a:t>Sub-category</a:t>
          </a:r>
          <a:r>
            <a:rPr lang="en-US" sz="1400">
              <a:solidFill>
                <a:schemeClr val="bg1">
                  <a:lumMod val="50000"/>
                </a:schemeClr>
              </a:solidFill>
              <a:latin typeface="Abadi" panose="020B0604020104020204" pitchFamily="34" charset="0"/>
            </a:rPr>
            <a:t> </a:t>
          </a:r>
          <a:endParaRPr lang="LID4096" sz="1400">
            <a:solidFill>
              <a:schemeClr val="bg1">
                <a:lumMod val="50000"/>
              </a:schemeClr>
            </a:solidFill>
            <a:latin typeface="Abadi" panose="020B0604020104020204" pitchFamily="34" charset="0"/>
          </a:endParaRPr>
        </a:p>
      </xdr:txBody>
    </xdr:sp>
    <xdr:clientData/>
  </xdr:twoCellAnchor>
  <xdr:twoCellAnchor editAs="absolute">
    <xdr:from>
      <xdr:col>1</xdr:col>
      <xdr:colOff>112861</xdr:colOff>
      <xdr:row>25</xdr:row>
      <xdr:rowOff>6350</xdr:rowOff>
    </xdr:from>
    <xdr:to>
      <xdr:col>4</xdr:col>
      <xdr:colOff>542629</xdr:colOff>
      <xdr:row>31</xdr:row>
      <xdr:rowOff>6350</xdr:rowOff>
    </xdr:to>
    <mc:AlternateContent xmlns:mc="http://schemas.openxmlformats.org/markup-compatibility/2006" xmlns:sle15="http://schemas.microsoft.com/office/drawing/2012/slicer">
      <mc:Choice Requires="sle15">
        <xdr:graphicFrame macro="">
          <xdr:nvGraphicFramePr>
            <xdr:cNvPr id="61" name="Month">
              <a:extLst>
                <a:ext uri="{FF2B5EF4-FFF2-40B4-BE49-F238E27FC236}">
                  <a16:creationId xmlns:a16="http://schemas.microsoft.com/office/drawing/2014/main" id="{61681A95-8C51-7FEC-69AC-520A7CED949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22461" y="6102350"/>
              <a:ext cx="2258568" cy="1524000"/>
            </a:xfrm>
            <a:prstGeom prst="rect">
              <a:avLst/>
            </a:prstGeom>
            <a:solidFill>
              <a:prstClr val="white"/>
            </a:solidFill>
            <a:ln w="1">
              <a:solidFill>
                <a:prstClr val="green"/>
              </a:solidFill>
            </a:ln>
          </xdr:spPr>
          <xdr:txBody>
            <a:bodyPr vertOverflow="clip" horzOverflow="clip"/>
            <a:lstStyle/>
            <a:p>
              <a:r>
                <a:rPr lang="LID4096"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twoCellAnchor>
  <xdr:twoCellAnchor editAs="absolute">
    <xdr:from>
      <xdr:col>10</xdr:col>
      <xdr:colOff>1676400</xdr:colOff>
      <xdr:row>7</xdr:row>
      <xdr:rowOff>222250</xdr:rowOff>
    </xdr:from>
    <xdr:to>
      <xdr:col>12</xdr:col>
      <xdr:colOff>6350</xdr:colOff>
      <xdr:row>9</xdr:row>
      <xdr:rowOff>88900</xdr:rowOff>
    </xdr:to>
    <xdr:sp macro="" textlink="">
      <xdr:nvSpPr>
        <xdr:cNvPr id="62" name="TextBox 61">
          <a:extLst>
            <a:ext uri="{FF2B5EF4-FFF2-40B4-BE49-F238E27FC236}">
              <a16:creationId xmlns:a16="http://schemas.microsoft.com/office/drawing/2014/main" id="{4DB82EEA-C474-5652-0E35-F98F75ECCFDD}"/>
            </a:ext>
          </a:extLst>
        </xdr:cNvPr>
        <xdr:cNvSpPr txBox="1"/>
      </xdr:nvSpPr>
      <xdr:spPr>
        <a:xfrm>
          <a:off x="8928100" y="2000250"/>
          <a:ext cx="125730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1">
                  <a:lumMod val="50000"/>
                </a:schemeClr>
              </a:solidFill>
              <a:effectLst/>
              <a:latin typeface="Abadi" panose="020B0604020104020204" pitchFamily="34" charset="0"/>
              <a:ea typeface="+mn-ea"/>
              <a:cs typeface="+mn-cs"/>
            </a:rPr>
            <a:t>Amount</a:t>
          </a:r>
          <a:endParaRPr lang="LID4096" sz="1400">
            <a:solidFill>
              <a:schemeClr val="bg1">
                <a:lumMod val="50000"/>
              </a:schemeClr>
            </a:solidFill>
            <a:latin typeface="Abadi" panose="020B0604020104020204" pitchFamily="34" charset="0"/>
          </a:endParaRPr>
        </a:p>
      </xdr:txBody>
    </xdr:sp>
    <xdr:clientData/>
  </xdr:twoCellAnchor>
  <xdr:twoCellAnchor editAs="absolute">
    <xdr:from>
      <xdr:col>12</xdr:col>
      <xdr:colOff>31750</xdr:colOff>
      <xdr:row>7</xdr:row>
      <xdr:rowOff>215900</xdr:rowOff>
    </xdr:from>
    <xdr:to>
      <xdr:col>12</xdr:col>
      <xdr:colOff>1263650</xdr:colOff>
      <xdr:row>9</xdr:row>
      <xdr:rowOff>82550</xdr:rowOff>
    </xdr:to>
    <xdr:sp macro="" textlink="">
      <xdr:nvSpPr>
        <xdr:cNvPr id="63" name="TextBox 62">
          <a:extLst>
            <a:ext uri="{FF2B5EF4-FFF2-40B4-BE49-F238E27FC236}">
              <a16:creationId xmlns:a16="http://schemas.microsoft.com/office/drawing/2014/main" id="{FB155226-A52F-1152-1940-1B1D7648B610}"/>
            </a:ext>
          </a:extLst>
        </xdr:cNvPr>
        <xdr:cNvSpPr txBox="1"/>
      </xdr:nvSpPr>
      <xdr:spPr>
        <a:xfrm>
          <a:off x="10350500" y="1993900"/>
          <a:ext cx="123190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1">
                  <a:lumMod val="50000"/>
                </a:schemeClr>
              </a:solidFill>
              <a:effectLst/>
              <a:latin typeface="Abadi" panose="020B0604020104020204" pitchFamily="34" charset="0"/>
              <a:ea typeface="+mn-ea"/>
              <a:cs typeface="+mn-cs"/>
            </a:rPr>
            <a:t>Bill Due</a:t>
          </a:r>
          <a:r>
            <a:rPr lang="en-US" sz="1400" b="1" i="0" u="none" strike="noStrike" baseline="0">
              <a:solidFill>
                <a:schemeClr val="bg1">
                  <a:lumMod val="50000"/>
                </a:schemeClr>
              </a:solidFill>
              <a:effectLst/>
              <a:latin typeface="Abadi" panose="020B0604020104020204" pitchFamily="34" charset="0"/>
              <a:ea typeface="+mn-ea"/>
              <a:cs typeface="+mn-cs"/>
            </a:rPr>
            <a:t> Date</a:t>
          </a:r>
          <a:endParaRPr lang="LID4096" sz="1400">
            <a:solidFill>
              <a:schemeClr val="bg1">
                <a:lumMod val="50000"/>
              </a:schemeClr>
            </a:solidFill>
            <a:latin typeface="Abadi" panose="020B0604020104020204" pitchFamily="34" charset="0"/>
          </a:endParaRPr>
        </a:p>
      </xdr:txBody>
    </xdr:sp>
    <xdr:clientData/>
  </xdr:twoCellAnchor>
  <xdr:twoCellAnchor editAs="absolute">
    <xdr:from>
      <xdr:col>12</xdr:col>
      <xdr:colOff>1104900</xdr:colOff>
      <xdr:row>7</xdr:row>
      <xdr:rowOff>196850</xdr:rowOff>
    </xdr:from>
    <xdr:to>
      <xdr:col>14</xdr:col>
      <xdr:colOff>425450</xdr:colOff>
      <xdr:row>9</xdr:row>
      <xdr:rowOff>63500</xdr:rowOff>
    </xdr:to>
    <xdr:sp macro="" textlink="">
      <xdr:nvSpPr>
        <xdr:cNvPr id="64" name="TextBox 63">
          <a:extLst>
            <a:ext uri="{FF2B5EF4-FFF2-40B4-BE49-F238E27FC236}">
              <a16:creationId xmlns:a16="http://schemas.microsoft.com/office/drawing/2014/main" id="{1EACC26E-EB02-9730-33D0-352A748F10A8}"/>
            </a:ext>
          </a:extLst>
        </xdr:cNvPr>
        <xdr:cNvSpPr txBox="1"/>
      </xdr:nvSpPr>
      <xdr:spPr>
        <a:xfrm>
          <a:off x="11423650" y="1974850"/>
          <a:ext cx="138430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1">
                  <a:lumMod val="50000"/>
                </a:schemeClr>
              </a:solidFill>
              <a:effectLst/>
              <a:latin typeface="Abadi" panose="020B0604020104020204" pitchFamily="34" charset="0"/>
              <a:ea typeface="+mn-ea"/>
              <a:cs typeface="+mn-cs"/>
            </a:rPr>
            <a:t>Status</a:t>
          </a:r>
          <a:endParaRPr lang="LID4096" sz="1400">
            <a:solidFill>
              <a:schemeClr val="bg1">
                <a:lumMod val="50000"/>
              </a:schemeClr>
            </a:solidFill>
            <a:latin typeface="Abadi" panose="020B0604020104020204" pitchFamily="34" charset="0"/>
          </a:endParaRPr>
        </a:p>
      </xdr:txBody>
    </xdr:sp>
    <xdr:clientData/>
  </xdr:twoCellAnchor>
  <xdr:twoCellAnchor editAs="absolute">
    <xdr:from>
      <xdr:col>10</xdr:col>
      <xdr:colOff>0</xdr:colOff>
      <xdr:row>9</xdr:row>
      <xdr:rowOff>82550</xdr:rowOff>
    </xdr:from>
    <xdr:to>
      <xdr:col>14</xdr:col>
      <xdr:colOff>63500</xdr:colOff>
      <xdr:row>9</xdr:row>
      <xdr:rowOff>101600</xdr:rowOff>
    </xdr:to>
    <xdr:cxnSp macro="">
      <xdr:nvCxnSpPr>
        <xdr:cNvPr id="66" name="Straight Connector 65">
          <a:extLst>
            <a:ext uri="{FF2B5EF4-FFF2-40B4-BE49-F238E27FC236}">
              <a16:creationId xmlns:a16="http://schemas.microsoft.com/office/drawing/2014/main" id="{352EFA90-3E39-FDF0-D18A-AD459A5A37AE}"/>
            </a:ext>
          </a:extLst>
        </xdr:cNvPr>
        <xdr:cNvCxnSpPr/>
      </xdr:nvCxnSpPr>
      <xdr:spPr>
        <a:xfrm flipV="1">
          <a:off x="7505700" y="2368550"/>
          <a:ext cx="4940300" cy="19050"/>
        </a:xfrm>
        <a:prstGeom prst="line">
          <a:avLst/>
        </a:prstGeom>
        <a:ln>
          <a:solidFill>
            <a:schemeClr val="bg1">
              <a:lumMod val="75000"/>
            </a:schemeClr>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50800</xdr:colOff>
      <xdr:row>9</xdr:row>
      <xdr:rowOff>241300</xdr:rowOff>
    </xdr:from>
    <xdr:to>
      <xdr:col>9</xdr:col>
      <xdr:colOff>1219200</xdr:colOff>
      <xdr:row>311</xdr:row>
      <xdr:rowOff>19050</xdr:rowOff>
    </xdr:to>
    <xdr:grpSp>
      <xdr:nvGrpSpPr>
        <xdr:cNvPr id="86" name="Group 85">
          <a:extLst>
            <a:ext uri="{FF2B5EF4-FFF2-40B4-BE49-F238E27FC236}">
              <a16:creationId xmlns:a16="http://schemas.microsoft.com/office/drawing/2014/main" id="{50C5E4D0-BA7A-A522-0F1C-267EF546E14C}"/>
            </a:ext>
          </a:extLst>
        </xdr:cNvPr>
        <xdr:cNvGrpSpPr/>
      </xdr:nvGrpSpPr>
      <xdr:grpSpPr>
        <a:xfrm>
          <a:off x="4305300" y="2527300"/>
          <a:ext cx="2919186" cy="6381750"/>
          <a:chOff x="4318000" y="2527300"/>
          <a:chExt cx="2921000" cy="6381750"/>
        </a:xfrm>
      </xdr:grpSpPr>
      <xdr:grpSp>
        <xdr:nvGrpSpPr>
          <xdr:cNvPr id="78" name="Group 77">
            <a:extLst>
              <a:ext uri="{FF2B5EF4-FFF2-40B4-BE49-F238E27FC236}">
                <a16:creationId xmlns:a16="http://schemas.microsoft.com/office/drawing/2014/main" id="{CAE81D45-31BA-FE4F-7781-F4E937481F49}"/>
              </a:ext>
            </a:extLst>
          </xdr:cNvPr>
          <xdr:cNvGrpSpPr/>
        </xdr:nvGrpSpPr>
        <xdr:grpSpPr>
          <a:xfrm>
            <a:off x="4318000" y="2527300"/>
            <a:ext cx="2895600" cy="6381750"/>
            <a:chOff x="4318000" y="2527300"/>
            <a:chExt cx="2895600" cy="6381750"/>
          </a:xfrm>
        </xdr:grpSpPr>
        <xdr:sp macro="" textlink="">
          <xdr:nvSpPr>
            <xdr:cNvPr id="70" name="Rectangle: Rounded Corners 69">
              <a:extLst>
                <a:ext uri="{FF2B5EF4-FFF2-40B4-BE49-F238E27FC236}">
                  <a16:creationId xmlns:a16="http://schemas.microsoft.com/office/drawing/2014/main" id="{36F59910-2E8B-BB47-702C-49D5CB734143}"/>
                </a:ext>
              </a:extLst>
            </xdr:cNvPr>
            <xdr:cNvSpPr/>
          </xdr:nvSpPr>
          <xdr:spPr>
            <a:xfrm>
              <a:off x="4330700" y="2527300"/>
              <a:ext cx="1492250" cy="5384800"/>
            </a:xfrm>
            <a:prstGeom prst="roundRect">
              <a:avLst/>
            </a:prstGeom>
            <a:solidFill>
              <a:sysClr val="window" lastClr="FFFFFF"/>
            </a:solidFill>
            <a:ln>
              <a:noFill/>
            </a:ln>
            <a:effectLst>
              <a:outerShdw blurRad="127000" dist="38100" dir="5400000" sx="101000" sy="101000" algn="tr"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71" name="Rectangle: Rounded Corners 70">
              <a:extLst>
                <a:ext uri="{FF2B5EF4-FFF2-40B4-BE49-F238E27FC236}">
                  <a16:creationId xmlns:a16="http://schemas.microsoft.com/office/drawing/2014/main" id="{D9D1B93E-8EBF-30D8-5C64-2BA25B4DEF87}"/>
                </a:ext>
              </a:extLst>
            </xdr:cNvPr>
            <xdr:cNvSpPr/>
          </xdr:nvSpPr>
          <xdr:spPr>
            <a:xfrm>
              <a:off x="5911850" y="2565400"/>
              <a:ext cx="958850" cy="2260600"/>
            </a:xfrm>
            <a:prstGeom prst="roundRect">
              <a:avLst/>
            </a:prstGeom>
            <a:solidFill>
              <a:sysClr val="window" lastClr="FFFFFF"/>
            </a:solidFill>
            <a:ln>
              <a:noFill/>
            </a:ln>
            <a:effectLst>
              <a:outerShdw blurRad="127000" dist="38100" dir="5400000" sx="101000" sy="101000" algn="tr"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72" name="Rectangle: Rounded Corners 71">
              <a:extLst>
                <a:ext uri="{FF2B5EF4-FFF2-40B4-BE49-F238E27FC236}">
                  <a16:creationId xmlns:a16="http://schemas.microsoft.com/office/drawing/2014/main" id="{D01FE049-745A-7B01-1E1D-8B5FF60B2553}"/>
                </a:ext>
              </a:extLst>
            </xdr:cNvPr>
            <xdr:cNvSpPr/>
          </xdr:nvSpPr>
          <xdr:spPr>
            <a:xfrm>
              <a:off x="5924550" y="5607050"/>
              <a:ext cx="1289050" cy="2286000"/>
            </a:xfrm>
            <a:prstGeom prst="roundRect">
              <a:avLst/>
            </a:prstGeom>
            <a:solidFill>
              <a:sysClr val="window" lastClr="FFFFFF"/>
            </a:solidFill>
            <a:ln>
              <a:noFill/>
            </a:ln>
            <a:effectLst>
              <a:outerShdw blurRad="127000" dist="38100" dir="5400000" sx="101000" sy="101000" algn="tr"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73" name="Rectangle: Rounded Corners 72">
              <a:extLst>
                <a:ext uri="{FF2B5EF4-FFF2-40B4-BE49-F238E27FC236}">
                  <a16:creationId xmlns:a16="http://schemas.microsoft.com/office/drawing/2014/main" id="{D09471C1-83AD-8871-FC0E-FB74220CAD70}"/>
                </a:ext>
              </a:extLst>
            </xdr:cNvPr>
            <xdr:cNvSpPr/>
          </xdr:nvSpPr>
          <xdr:spPr>
            <a:xfrm>
              <a:off x="5861050" y="4883150"/>
              <a:ext cx="1085850" cy="666750"/>
            </a:xfrm>
            <a:prstGeom prst="roundRect">
              <a:avLst>
                <a:gd name="adj" fmla="val 23397"/>
              </a:avLst>
            </a:prstGeom>
            <a:solidFill>
              <a:sysClr val="window" lastClr="FFFFFF"/>
            </a:solidFill>
            <a:ln>
              <a:noFill/>
            </a:ln>
            <a:effectLst>
              <a:outerShdw blurRad="127000" dist="38100" dir="5400000" sx="101000" sy="101000" algn="tr"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74" name="Rectangle: Rounded Corners 73">
              <a:extLst>
                <a:ext uri="{FF2B5EF4-FFF2-40B4-BE49-F238E27FC236}">
                  <a16:creationId xmlns:a16="http://schemas.microsoft.com/office/drawing/2014/main" id="{588DAA72-5529-2ED7-0A4F-97439C67C226}"/>
                </a:ext>
              </a:extLst>
            </xdr:cNvPr>
            <xdr:cNvSpPr/>
          </xdr:nvSpPr>
          <xdr:spPr>
            <a:xfrm>
              <a:off x="5930900" y="7937500"/>
              <a:ext cx="1149350" cy="431800"/>
            </a:xfrm>
            <a:prstGeom prst="roundRect">
              <a:avLst>
                <a:gd name="adj" fmla="val 29726"/>
              </a:avLst>
            </a:prstGeom>
            <a:solidFill>
              <a:sysClr val="window" lastClr="FFFFFF"/>
            </a:solidFill>
            <a:ln>
              <a:noFill/>
            </a:ln>
            <a:effectLst>
              <a:outerShdw blurRad="127000" dist="38100" dir="5400000" sx="101000" sy="101000" algn="tr"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76" name="Rectangle: Rounded Corners 75">
              <a:extLst>
                <a:ext uri="{FF2B5EF4-FFF2-40B4-BE49-F238E27FC236}">
                  <a16:creationId xmlns:a16="http://schemas.microsoft.com/office/drawing/2014/main" id="{41575342-D87D-BD0F-7E32-037B970F4126}"/>
                </a:ext>
              </a:extLst>
            </xdr:cNvPr>
            <xdr:cNvSpPr/>
          </xdr:nvSpPr>
          <xdr:spPr>
            <a:xfrm>
              <a:off x="5943600" y="8439150"/>
              <a:ext cx="1149350" cy="431800"/>
            </a:xfrm>
            <a:prstGeom prst="roundRect">
              <a:avLst>
                <a:gd name="adj" fmla="val 29726"/>
              </a:avLst>
            </a:prstGeom>
            <a:solidFill>
              <a:sysClr val="window" lastClr="FFFFFF"/>
            </a:solidFill>
            <a:ln>
              <a:noFill/>
            </a:ln>
            <a:effectLst>
              <a:outerShdw blurRad="127000" dist="38100" dir="5400000" sx="101000" sy="101000" algn="tr"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77" name="Rectangle: Rounded Corners 76">
              <a:extLst>
                <a:ext uri="{FF2B5EF4-FFF2-40B4-BE49-F238E27FC236}">
                  <a16:creationId xmlns:a16="http://schemas.microsoft.com/office/drawing/2014/main" id="{48EF45F3-577A-C17B-E5A6-31E0151C347D}"/>
                </a:ext>
              </a:extLst>
            </xdr:cNvPr>
            <xdr:cNvSpPr/>
          </xdr:nvSpPr>
          <xdr:spPr>
            <a:xfrm>
              <a:off x="4318000" y="7937500"/>
              <a:ext cx="1371600" cy="971550"/>
            </a:xfrm>
            <a:prstGeom prst="roundRect">
              <a:avLst>
                <a:gd name="adj" fmla="val 17190"/>
              </a:avLst>
            </a:prstGeom>
            <a:solidFill>
              <a:sysClr val="window" lastClr="FFFFFF"/>
            </a:solidFill>
            <a:ln>
              <a:noFill/>
            </a:ln>
            <a:effectLst>
              <a:outerShdw blurRad="127000" dist="38100" dir="5400000" sx="101000" sy="101000" algn="tr"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sp macro="" textlink="">
        <xdr:nvSpPr>
          <xdr:cNvPr id="79" name="TextBox 78">
            <a:extLst>
              <a:ext uri="{FF2B5EF4-FFF2-40B4-BE49-F238E27FC236}">
                <a16:creationId xmlns:a16="http://schemas.microsoft.com/office/drawing/2014/main" id="{C894E068-D34A-352B-FC0A-40434234B1E9}"/>
              </a:ext>
            </a:extLst>
          </xdr:cNvPr>
          <xdr:cNvSpPr txBox="1"/>
        </xdr:nvSpPr>
        <xdr:spPr>
          <a:xfrm>
            <a:off x="4464050" y="4965700"/>
            <a:ext cx="128270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rgbClr val="F2617B"/>
                </a:solidFill>
                <a:effectLst/>
                <a:latin typeface="Abadi" panose="020B0604020104020204" pitchFamily="34" charset="0"/>
                <a:ea typeface="+mn-ea"/>
                <a:cs typeface="+mn-cs"/>
              </a:rPr>
              <a:t>Expenses</a:t>
            </a:r>
            <a:r>
              <a:rPr lang="en-US" sz="1400">
                <a:solidFill>
                  <a:srgbClr val="F2617B"/>
                </a:solidFill>
                <a:latin typeface="Abadi" panose="020B0604020104020204" pitchFamily="34" charset="0"/>
              </a:rPr>
              <a:t> </a:t>
            </a:r>
            <a:endParaRPr lang="LID4096" sz="1400">
              <a:solidFill>
                <a:srgbClr val="F2617B"/>
              </a:solidFill>
              <a:latin typeface="Abadi" panose="020B0604020104020204" pitchFamily="34" charset="0"/>
            </a:endParaRPr>
          </a:p>
        </xdr:txBody>
      </xdr:sp>
      <xdr:sp macro="" textlink="">
        <xdr:nvSpPr>
          <xdr:cNvPr id="80" name="TextBox 79">
            <a:extLst>
              <a:ext uri="{FF2B5EF4-FFF2-40B4-BE49-F238E27FC236}">
                <a16:creationId xmlns:a16="http://schemas.microsoft.com/office/drawing/2014/main" id="{9D080BCD-28D4-1298-4D6C-0DA01D00920E}"/>
              </a:ext>
            </a:extLst>
          </xdr:cNvPr>
          <xdr:cNvSpPr txBox="1"/>
        </xdr:nvSpPr>
        <xdr:spPr>
          <a:xfrm>
            <a:off x="5772150" y="5010150"/>
            <a:ext cx="128270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rgbClr val="F2617B"/>
                </a:solidFill>
                <a:effectLst/>
                <a:latin typeface="Abadi" panose="020B0604020104020204" pitchFamily="34" charset="0"/>
                <a:ea typeface="+mn-ea"/>
                <a:cs typeface="+mn-cs"/>
              </a:rPr>
              <a:t>Personal</a:t>
            </a:r>
            <a:endParaRPr lang="LID4096" sz="1400">
              <a:solidFill>
                <a:srgbClr val="F2617B"/>
              </a:solidFill>
              <a:latin typeface="Abadi" panose="020B0604020104020204" pitchFamily="34" charset="0"/>
            </a:endParaRPr>
          </a:p>
        </xdr:txBody>
      </xdr:sp>
      <xdr:sp macro="" textlink="">
        <xdr:nvSpPr>
          <xdr:cNvPr id="81" name="TextBox 80">
            <a:extLst>
              <a:ext uri="{FF2B5EF4-FFF2-40B4-BE49-F238E27FC236}">
                <a16:creationId xmlns:a16="http://schemas.microsoft.com/office/drawing/2014/main" id="{8788BD3B-400E-B359-01B4-A52ECF15120E}"/>
              </a:ext>
            </a:extLst>
          </xdr:cNvPr>
          <xdr:cNvSpPr txBox="1"/>
        </xdr:nvSpPr>
        <xdr:spPr>
          <a:xfrm>
            <a:off x="5956300" y="6477000"/>
            <a:ext cx="128270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rgbClr val="F2617B"/>
                </a:solidFill>
                <a:effectLst/>
                <a:latin typeface="Abadi" panose="020B0604020104020204" pitchFamily="34" charset="0"/>
                <a:ea typeface="+mn-ea"/>
                <a:cs typeface="+mn-cs"/>
              </a:rPr>
              <a:t>Transportaion</a:t>
            </a:r>
            <a:endParaRPr lang="LID4096" sz="1400">
              <a:solidFill>
                <a:srgbClr val="F2617B"/>
              </a:solidFill>
              <a:latin typeface="Abadi" panose="020B0604020104020204" pitchFamily="34" charset="0"/>
            </a:endParaRPr>
          </a:p>
        </xdr:txBody>
      </xdr:sp>
      <xdr:sp macro="" textlink="">
        <xdr:nvSpPr>
          <xdr:cNvPr id="82" name="TextBox 81">
            <a:extLst>
              <a:ext uri="{FF2B5EF4-FFF2-40B4-BE49-F238E27FC236}">
                <a16:creationId xmlns:a16="http://schemas.microsoft.com/office/drawing/2014/main" id="{2D5E9B40-A87B-4D83-5C18-72D11627C2FF}"/>
              </a:ext>
            </a:extLst>
          </xdr:cNvPr>
          <xdr:cNvSpPr txBox="1"/>
        </xdr:nvSpPr>
        <xdr:spPr>
          <a:xfrm>
            <a:off x="5905500" y="7950200"/>
            <a:ext cx="128270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rgbClr val="09C9C8"/>
                </a:solidFill>
                <a:effectLst/>
                <a:latin typeface="Abadi" panose="020B0604020104020204" pitchFamily="34" charset="0"/>
                <a:ea typeface="+mn-ea"/>
                <a:cs typeface="+mn-cs"/>
              </a:rPr>
              <a:t>Main Income</a:t>
            </a:r>
            <a:endParaRPr lang="LID4096" sz="1400">
              <a:solidFill>
                <a:srgbClr val="09C9C8"/>
              </a:solidFill>
              <a:latin typeface="Abadi" panose="020B0604020104020204" pitchFamily="34" charset="0"/>
            </a:endParaRPr>
          </a:p>
        </xdr:txBody>
      </xdr:sp>
      <xdr:sp macro="" textlink="">
        <xdr:nvSpPr>
          <xdr:cNvPr id="83" name="TextBox 82">
            <a:extLst>
              <a:ext uri="{FF2B5EF4-FFF2-40B4-BE49-F238E27FC236}">
                <a16:creationId xmlns:a16="http://schemas.microsoft.com/office/drawing/2014/main" id="{F2F26DAD-7C34-8F92-BEB1-3964F9C3557C}"/>
              </a:ext>
            </a:extLst>
          </xdr:cNvPr>
          <xdr:cNvSpPr txBox="1"/>
        </xdr:nvSpPr>
        <xdr:spPr>
          <a:xfrm>
            <a:off x="5886450" y="8477250"/>
            <a:ext cx="128270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rgbClr val="09C9C8"/>
                </a:solidFill>
                <a:effectLst/>
                <a:latin typeface="Abadi" panose="020B0604020104020204" pitchFamily="34" charset="0"/>
                <a:ea typeface="+mn-ea"/>
                <a:cs typeface="+mn-cs"/>
              </a:rPr>
              <a:t>Side Income</a:t>
            </a:r>
            <a:endParaRPr lang="LID4096" sz="1400">
              <a:solidFill>
                <a:srgbClr val="09C9C8"/>
              </a:solidFill>
              <a:latin typeface="Abadi" panose="020B0604020104020204" pitchFamily="34" charset="0"/>
            </a:endParaRPr>
          </a:p>
        </xdr:txBody>
      </xdr:sp>
      <xdr:sp macro="" textlink="">
        <xdr:nvSpPr>
          <xdr:cNvPr id="84" name="TextBox 83">
            <a:extLst>
              <a:ext uri="{FF2B5EF4-FFF2-40B4-BE49-F238E27FC236}">
                <a16:creationId xmlns:a16="http://schemas.microsoft.com/office/drawing/2014/main" id="{A5A6EEE5-374B-46DA-79CD-0D9CD84E7A41}"/>
              </a:ext>
            </a:extLst>
          </xdr:cNvPr>
          <xdr:cNvSpPr txBox="1"/>
        </xdr:nvSpPr>
        <xdr:spPr>
          <a:xfrm>
            <a:off x="4406900" y="8204200"/>
            <a:ext cx="128270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rgbClr val="09C9C8"/>
                </a:solidFill>
                <a:effectLst/>
                <a:latin typeface="Abadi" panose="020B0604020104020204" pitchFamily="34" charset="0"/>
                <a:ea typeface="+mn-ea"/>
                <a:cs typeface="+mn-cs"/>
              </a:rPr>
              <a:t>Income</a:t>
            </a:r>
            <a:endParaRPr lang="LID4096" sz="1400">
              <a:solidFill>
                <a:srgbClr val="09C9C8"/>
              </a:solidFill>
              <a:latin typeface="Abadi" panose="020B0604020104020204" pitchFamily="34" charset="0"/>
            </a:endParaRPr>
          </a:p>
        </xdr:txBody>
      </xdr:sp>
      <xdr:sp macro="" textlink="">
        <xdr:nvSpPr>
          <xdr:cNvPr id="85" name="TextBox 84">
            <a:extLst>
              <a:ext uri="{FF2B5EF4-FFF2-40B4-BE49-F238E27FC236}">
                <a16:creationId xmlns:a16="http://schemas.microsoft.com/office/drawing/2014/main" id="{FA610364-C008-14E8-92F3-F25E35D6C927}"/>
              </a:ext>
            </a:extLst>
          </xdr:cNvPr>
          <xdr:cNvSpPr txBox="1"/>
        </xdr:nvSpPr>
        <xdr:spPr>
          <a:xfrm>
            <a:off x="5715000" y="3498850"/>
            <a:ext cx="128270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rgbClr val="F2617B"/>
                </a:solidFill>
                <a:effectLst/>
                <a:latin typeface="Abadi" panose="020B0604020104020204" pitchFamily="34" charset="0"/>
                <a:ea typeface="+mn-ea"/>
                <a:cs typeface="+mn-cs"/>
              </a:rPr>
              <a:t>Housing</a:t>
            </a:r>
            <a:endParaRPr lang="LID4096" sz="1400">
              <a:solidFill>
                <a:srgbClr val="F2617B"/>
              </a:solidFill>
              <a:latin typeface="Abadi" panose="020B0604020104020204" pitchFamily="34" charset="0"/>
            </a:endParaRPr>
          </a:p>
        </xdr:txBody>
      </xdr:sp>
    </xdr:grpSp>
    <xdr:clientData/>
  </xdr:twoCellAnchor>
  <xdr:twoCellAnchor editAs="absolute">
    <xdr:from>
      <xdr:col>1</xdr:col>
      <xdr:colOff>173880</xdr:colOff>
      <xdr:row>10</xdr:row>
      <xdr:rowOff>0</xdr:rowOff>
    </xdr:from>
    <xdr:to>
      <xdr:col>4</xdr:col>
      <xdr:colOff>494623</xdr:colOff>
      <xdr:row>10</xdr:row>
      <xdr:rowOff>0</xdr:rowOff>
    </xdr:to>
    <xdr:sp macro="" textlink="">
      <xdr:nvSpPr>
        <xdr:cNvPr id="132" name="TextBox 131">
          <a:extLst>
            <a:ext uri="{FF2B5EF4-FFF2-40B4-BE49-F238E27FC236}">
              <a16:creationId xmlns:a16="http://schemas.microsoft.com/office/drawing/2014/main" id="{6B62BBC2-59C0-AF5C-C274-27A008E34F2C}"/>
            </a:ext>
          </a:extLst>
        </xdr:cNvPr>
        <xdr:cNvSpPr txBox="1"/>
      </xdr:nvSpPr>
      <xdr:spPr>
        <a:xfrm>
          <a:off x="783480" y="7626350"/>
          <a:ext cx="2149543"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badi" panose="020B0604020104020204" pitchFamily="34" charset="0"/>
            </a:rPr>
            <a:t>Personal</a:t>
          </a:r>
          <a:r>
            <a:rPr lang="en-US" sz="1400" baseline="0">
              <a:solidFill>
                <a:schemeClr val="bg1"/>
              </a:solidFill>
              <a:latin typeface="Abadi" panose="020B0604020104020204" pitchFamily="34" charset="0"/>
            </a:rPr>
            <a:t> Finance Tracker</a:t>
          </a:r>
          <a:endParaRPr lang="LID4096" sz="1400">
            <a:solidFill>
              <a:schemeClr val="bg1"/>
            </a:solidFill>
            <a:latin typeface="Abadi" panose="020B0604020104020204" pitchFamily="34" charset="0"/>
          </a:endParaRPr>
        </a:p>
      </xdr:txBody>
    </xdr:sp>
    <xdr:clientData/>
  </xdr:twoCellAnchor>
  <xdr:twoCellAnchor editAs="absolute">
    <xdr:from>
      <xdr:col>0</xdr:col>
      <xdr:colOff>0</xdr:colOff>
      <xdr:row>17</xdr:row>
      <xdr:rowOff>139700</xdr:rowOff>
    </xdr:from>
    <xdr:to>
      <xdr:col>5</xdr:col>
      <xdr:colOff>38100</xdr:colOff>
      <xdr:row>34</xdr:row>
      <xdr:rowOff>222250</xdr:rowOff>
    </xdr:to>
    <xdr:grpSp>
      <xdr:nvGrpSpPr>
        <xdr:cNvPr id="135" name="Group 134">
          <a:extLst>
            <a:ext uri="{FF2B5EF4-FFF2-40B4-BE49-F238E27FC236}">
              <a16:creationId xmlns:a16="http://schemas.microsoft.com/office/drawing/2014/main" id="{70C6C34E-6BDF-1ABF-9600-D62B5313AFEA}"/>
            </a:ext>
          </a:extLst>
        </xdr:cNvPr>
        <xdr:cNvGrpSpPr/>
      </xdr:nvGrpSpPr>
      <xdr:grpSpPr>
        <a:xfrm>
          <a:off x="0" y="4203700"/>
          <a:ext cx="3077029" cy="4400550"/>
          <a:chOff x="0" y="4203700"/>
          <a:chExt cx="3086100" cy="4400550"/>
        </a:xfrm>
      </xdr:grpSpPr>
      <xdr:sp macro="" textlink="">
        <xdr:nvSpPr>
          <xdr:cNvPr id="87" name="TextBox 86">
            <a:hlinkClick xmlns:r="http://schemas.openxmlformats.org/officeDocument/2006/relationships" r:id="rId1" tooltip="Dashboard"/>
            <a:extLst>
              <a:ext uri="{FF2B5EF4-FFF2-40B4-BE49-F238E27FC236}">
                <a16:creationId xmlns:a16="http://schemas.microsoft.com/office/drawing/2014/main" id="{73C7DBBC-F9BD-FE8B-5D39-EFFBFFE22A1E}"/>
              </a:ext>
            </a:extLst>
          </xdr:cNvPr>
          <xdr:cNvSpPr txBox="1"/>
        </xdr:nvSpPr>
        <xdr:spPr>
          <a:xfrm>
            <a:off x="1219200" y="4203700"/>
            <a:ext cx="121920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chemeClr val="bg1">
                    <a:lumMod val="50000"/>
                  </a:schemeClr>
                </a:solidFill>
                <a:effectLst/>
                <a:latin typeface="Abadi" panose="020B0604020104020204" pitchFamily="34" charset="0"/>
                <a:ea typeface="+mn-ea"/>
                <a:cs typeface="+mn-cs"/>
              </a:rPr>
              <a:t>Dashboard</a:t>
            </a:r>
            <a:endParaRPr lang="LID4096" sz="1400">
              <a:solidFill>
                <a:schemeClr val="bg1">
                  <a:lumMod val="50000"/>
                </a:schemeClr>
              </a:solidFill>
              <a:latin typeface="Abadi" panose="020B0604020104020204" pitchFamily="34" charset="0"/>
            </a:endParaRPr>
          </a:p>
        </xdr:txBody>
      </xdr:sp>
      <xdr:sp macro="" textlink="">
        <xdr:nvSpPr>
          <xdr:cNvPr id="88" name="TextBox 87">
            <a:extLst>
              <a:ext uri="{FF2B5EF4-FFF2-40B4-BE49-F238E27FC236}">
                <a16:creationId xmlns:a16="http://schemas.microsoft.com/office/drawing/2014/main" id="{39EF2F9E-8EF5-08D4-A9D3-2321F871FD86}"/>
              </a:ext>
            </a:extLst>
          </xdr:cNvPr>
          <xdr:cNvSpPr txBox="1"/>
        </xdr:nvSpPr>
        <xdr:spPr>
          <a:xfrm>
            <a:off x="0" y="6407150"/>
            <a:ext cx="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chemeClr val="bg1">
                    <a:lumMod val="50000"/>
                  </a:schemeClr>
                </a:solidFill>
                <a:effectLst/>
                <a:latin typeface="Abadi" panose="020B0604020104020204" pitchFamily="34" charset="0"/>
                <a:ea typeface="+mn-ea"/>
                <a:cs typeface="+mn-cs"/>
              </a:rPr>
              <a:t>Dashboard</a:t>
            </a:r>
            <a:endParaRPr lang="LID4096" sz="1400">
              <a:solidFill>
                <a:schemeClr val="bg1">
                  <a:lumMod val="50000"/>
                </a:schemeClr>
              </a:solidFill>
              <a:latin typeface="Abadi" panose="020B0604020104020204" pitchFamily="34" charset="0"/>
            </a:endParaRPr>
          </a:p>
        </xdr:txBody>
      </xdr:sp>
      <xdr:sp macro="" textlink="">
        <xdr:nvSpPr>
          <xdr:cNvPr id="89" name="TextBox 88">
            <a:hlinkClick xmlns:r="http://schemas.openxmlformats.org/officeDocument/2006/relationships" r:id="rId2" tooltip="Income &amp; Expenses"/>
            <a:extLst>
              <a:ext uri="{FF2B5EF4-FFF2-40B4-BE49-F238E27FC236}">
                <a16:creationId xmlns:a16="http://schemas.microsoft.com/office/drawing/2014/main" id="{A48DF564-C427-C4F5-7931-62EAFA9674E6}"/>
              </a:ext>
            </a:extLst>
          </xdr:cNvPr>
          <xdr:cNvSpPr txBox="1"/>
        </xdr:nvSpPr>
        <xdr:spPr>
          <a:xfrm>
            <a:off x="1120394" y="4768850"/>
            <a:ext cx="163195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chemeClr val="bg1"/>
                </a:solidFill>
                <a:effectLst/>
                <a:latin typeface="Abadi" panose="020B0604020104020204" pitchFamily="34" charset="0"/>
                <a:ea typeface="+mn-ea"/>
                <a:cs typeface="+mn-cs"/>
              </a:rPr>
              <a:t>Income &amp; Expenses</a:t>
            </a:r>
            <a:endParaRPr lang="LID4096" sz="1400">
              <a:solidFill>
                <a:schemeClr val="bg1"/>
              </a:solidFill>
              <a:latin typeface="Abadi" panose="020B0604020104020204" pitchFamily="34" charset="0"/>
            </a:endParaRPr>
          </a:p>
        </xdr:txBody>
      </xdr:sp>
      <xdr:sp macro="" textlink="">
        <xdr:nvSpPr>
          <xdr:cNvPr id="90" name="TextBox 89">
            <a:hlinkClick xmlns:r="http://schemas.openxmlformats.org/officeDocument/2006/relationships" r:id="rId3" tooltip="Assets &amp; Goals"/>
            <a:extLst>
              <a:ext uri="{FF2B5EF4-FFF2-40B4-BE49-F238E27FC236}">
                <a16:creationId xmlns:a16="http://schemas.microsoft.com/office/drawing/2014/main" id="{71905447-598D-6A56-1B40-D88AA49D9D2A}"/>
              </a:ext>
            </a:extLst>
          </xdr:cNvPr>
          <xdr:cNvSpPr txBox="1"/>
        </xdr:nvSpPr>
        <xdr:spPr>
          <a:xfrm>
            <a:off x="1219200" y="5334000"/>
            <a:ext cx="163195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chemeClr val="bg1">
                    <a:lumMod val="50000"/>
                  </a:schemeClr>
                </a:solidFill>
                <a:effectLst/>
                <a:latin typeface="Abadi" panose="020B0604020104020204" pitchFamily="34" charset="0"/>
                <a:ea typeface="+mn-ea"/>
                <a:cs typeface="+mn-cs"/>
              </a:rPr>
              <a:t>Assets &amp; Goals</a:t>
            </a:r>
            <a:endParaRPr lang="LID4096" sz="1400">
              <a:solidFill>
                <a:schemeClr val="bg1">
                  <a:lumMod val="50000"/>
                </a:schemeClr>
              </a:solidFill>
              <a:latin typeface="Abadi" panose="020B0604020104020204" pitchFamily="34" charset="0"/>
            </a:endParaRPr>
          </a:p>
        </xdr:txBody>
      </xdr:sp>
      <xdr:pic>
        <xdr:nvPicPr>
          <xdr:cNvPr id="92" name="Picture 91">
            <a:extLst>
              <a:ext uri="{FF2B5EF4-FFF2-40B4-BE49-F238E27FC236}">
                <a16:creationId xmlns:a16="http://schemas.microsoft.com/office/drawing/2014/main" id="{71DACF47-C91C-5163-260B-20F5FB641D4D}"/>
              </a:ext>
            </a:extLst>
          </xdr:cNvPr>
          <xdr:cNvPicPr>
            <a:picLocks noChangeAspect="1"/>
          </xdr:cNvPicPr>
        </xdr:nvPicPr>
        <xdr:blipFill>
          <a:blip xmlns:r="http://schemas.openxmlformats.org/officeDocument/2006/relationships" r:embed="rId4" cstate="print">
            <a:duotone>
              <a:prstClr val="black"/>
              <a:srgbClr val="FFA500">
                <a:tint val="45000"/>
                <a:satMod val="400000"/>
              </a:srgbClr>
            </a:duotone>
            <a:extLst>
              <a:ext uri="{BEBA8EAE-BF5A-486C-A8C5-ECC9F3942E4B}">
                <a14:imgProps xmlns:a14="http://schemas.microsoft.com/office/drawing/2010/main">
                  <a14:imgLayer r:embed="rId5">
                    <a14:imgEffect>
                      <a14:colorTemperature colorTemp="59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864446" y="4825999"/>
            <a:ext cx="274320" cy="274320"/>
          </a:xfrm>
          <a:prstGeom prst="rect">
            <a:avLst/>
          </a:prstGeom>
        </xdr:spPr>
      </xdr:pic>
      <xdr:pic>
        <xdr:nvPicPr>
          <xdr:cNvPr id="115" name="Picture 114">
            <a:extLst>
              <a:ext uri="{FF2B5EF4-FFF2-40B4-BE49-F238E27FC236}">
                <a16:creationId xmlns:a16="http://schemas.microsoft.com/office/drawing/2014/main" id="{E9634AAD-00DF-0924-4E68-805F858CAC51}"/>
              </a:ext>
            </a:extLst>
          </xdr:cNvPr>
          <xdr:cNvPicPr>
            <a:picLocks noChangeAspect="1"/>
          </xdr:cNvPicPr>
        </xdr:nvPicPr>
        <xdr:blipFill>
          <a:blip xmlns:r="http://schemas.openxmlformats.org/officeDocument/2006/relationships" r:embed="rId7" cstate="print">
            <a:lum bright="70000" contrast="-70000"/>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882734" y="4315968"/>
            <a:ext cx="256032" cy="256032"/>
          </a:xfrm>
          <a:prstGeom prst="rect">
            <a:avLst/>
          </a:prstGeom>
        </xdr:spPr>
      </xdr:pic>
      <xdr:pic>
        <xdr:nvPicPr>
          <xdr:cNvPr id="123" name="Picture 122">
            <a:extLst>
              <a:ext uri="{FF2B5EF4-FFF2-40B4-BE49-F238E27FC236}">
                <a16:creationId xmlns:a16="http://schemas.microsoft.com/office/drawing/2014/main" id="{B82759D2-A34D-16BB-9583-65A409E57030}"/>
              </a:ext>
            </a:extLst>
          </xdr:cNvPr>
          <xdr:cNvPicPr>
            <a:picLocks noChangeAspect="1"/>
          </xdr:cNvPicPr>
        </xdr:nvPicPr>
        <xdr:blipFill>
          <a:blip xmlns:r="http://schemas.openxmlformats.org/officeDocument/2006/relationships" r:embed="rId9" cstate="print">
            <a:extLst>
              <a:ext uri="{BEBA8EAE-BF5A-486C-A8C5-ECC9F3942E4B}">
                <a14:imgProps xmlns:a14="http://schemas.microsoft.com/office/drawing/2010/main">
                  <a14:imgLayer r:embed="rId10">
                    <a14:imgEffect>
                      <a14:backgroundRemoval t="10000" b="90000" l="10000" r="90000"/>
                    </a14:imgEffect>
                    <a14:imgEffect>
                      <a14:saturation sat="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910166" y="5359400"/>
            <a:ext cx="256032" cy="256032"/>
          </a:xfrm>
          <a:prstGeom prst="rect">
            <a:avLst/>
          </a:prstGeom>
        </xdr:spPr>
      </xdr:pic>
      <xdr:sp macro="" textlink="">
        <xdr:nvSpPr>
          <xdr:cNvPr id="133" name="TextBox 132">
            <a:extLst>
              <a:ext uri="{FF2B5EF4-FFF2-40B4-BE49-F238E27FC236}">
                <a16:creationId xmlns:a16="http://schemas.microsoft.com/office/drawing/2014/main" id="{CBD00013-FDBA-C23F-42E6-D9D37F9574EC}"/>
              </a:ext>
            </a:extLst>
          </xdr:cNvPr>
          <xdr:cNvSpPr txBox="1"/>
        </xdr:nvSpPr>
        <xdr:spPr>
          <a:xfrm>
            <a:off x="825136" y="8229600"/>
            <a:ext cx="2149543"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badi" panose="020B0604020104020204" pitchFamily="34" charset="0"/>
              </a:rPr>
              <a:t>www.ananlyticswithVera.com</a:t>
            </a:r>
            <a:endParaRPr lang="LID4096" sz="1200">
              <a:solidFill>
                <a:schemeClr val="bg1"/>
              </a:solidFill>
              <a:latin typeface="Abadi" panose="020B0604020104020204" pitchFamily="34" charset="0"/>
            </a:endParaRPr>
          </a:p>
        </xdr:txBody>
      </xdr:sp>
      <xdr:sp macro="" textlink="">
        <xdr:nvSpPr>
          <xdr:cNvPr id="100" name="TextBox 99">
            <a:extLst>
              <a:ext uri="{FF2B5EF4-FFF2-40B4-BE49-F238E27FC236}">
                <a16:creationId xmlns:a16="http://schemas.microsoft.com/office/drawing/2014/main" id="{A07D7078-2A46-674D-116F-D3895B1FBD0A}"/>
              </a:ext>
            </a:extLst>
          </xdr:cNvPr>
          <xdr:cNvSpPr txBox="1"/>
        </xdr:nvSpPr>
        <xdr:spPr>
          <a:xfrm>
            <a:off x="596536" y="7981950"/>
            <a:ext cx="248956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bg1"/>
                </a:solidFill>
                <a:latin typeface="Abadi" panose="020B0604020104020204" pitchFamily="34" charset="0"/>
              </a:rPr>
              <a:t>Personal</a:t>
            </a:r>
            <a:r>
              <a:rPr lang="en-US" sz="1600" baseline="0">
                <a:solidFill>
                  <a:schemeClr val="bg1"/>
                </a:solidFill>
                <a:latin typeface="Abadi" panose="020B0604020104020204" pitchFamily="34" charset="0"/>
              </a:rPr>
              <a:t> Finance Tracker</a:t>
            </a:r>
            <a:endParaRPr lang="LID4096" sz="1600">
              <a:solidFill>
                <a:schemeClr val="bg1"/>
              </a:solidFill>
              <a:latin typeface="Abadi" panose="020B0604020104020204" pitchFamily="34" charset="0"/>
            </a:endParaRPr>
          </a:p>
        </xdr:txBody>
      </xdr:sp>
    </xdr:grpSp>
    <xdr:clientData/>
  </xdr:twoCellAnchor>
  <xdr:twoCellAnchor editAs="absolute">
    <xdr:from>
      <xdr:col>1</xdr:col>
      <xdr:colOff>25400</xdr:colOff>
      <xdr:row>2</xdr:row>
      <xdr:rowOff>23384</xdr:rowOff>
    </xdr:from>
    <xdr:to>
      <xdr:col>4</xdr:col>
      <xdr:colOff>563417</xdr:colOff>
      <xdr:row>13</xdr:row>
      <xdr:rowOff>76200</xdr:rowOff>
    </xdr:to>
    <xdr:grpSp>
      <xdr:nvGrpSpPr>
        <xdr:cNvPr id="75" name="Group 74">
          <a:extLst>
            <a:ext uri="{FF2B5EF4-FFF2-40B4-BE49-F238E27FC236}">
              <a16:creationId xmlns:a16="http://schemas.microsoft.com/office/drawing/2014/main" id="{29900B96-3325-4DB2-A7FC-8541F1237978}"/>
            </a:ext>
          </a:extLst>
        </xdr:cNvPr>
        <xdr:cNvGrpSpPr/>
      </xdr:nvGrpSpPr>
      <xdr:grpSpPr>
        <a:xfrm>
          <a:off x="633186" y="531384"/>
          <a:ext cx="2361374" cy="2592816"/>
          <a:chOff x="635000" y="646545"/>
          <a:chExt cx="2366817" cy="2407228"/>
        </a:xfrm>
      </xdr:grpSpPr>
      <xdr:pic>
        <xdr:nvPicPr>
          <xdr:cNvPr id="91" name="Picture 90">
            <a:extLst>
              <a:ext uri="{FF2B5EF4-FFF2-40B4-BE49-F238E27FC236}">
                <a16:creationId xmlns:a16="http://schemas.microsoft.com/office/drawing/2014/main" id="{45C54057-FF47-B1BC-D107-FD0331CF7977}"/>
              </a:ext>
            </a:extLst>
          </xdr:cNvPr>
          <xdr:cNvPicPr>
            <a:picLocks noChangeAspect="1"/>
          </xdr:cNvPicPr>
        </xdr:nvPicPr>
        <xdr:blipFill rotWithShape="1">
          <a:blip xmlns:r="http://schemas.openxmlformats.org/officeDocument/2006/relationships" r:embed="rId12">
            <a:biLevel thresh="25000"/>
            <a:extLst>
              <a:ext uri="{28A0092B-C50C-407E-A947-70E740481C1C}">
                <a14:useLocalDpi xmlns:a14="http://schemas.microsoft.com/office/drawing/2010/main" val="0"/>
              </a:ext>
              <a:ext uri="{837473B0-CC2E-450A-ABE3-18F120FF3D39}">
                <a1611:picAttrSrcUrl xmlns:a1611="http://schemas.microsoft.com/office/drawing/2016/11/main" r:id="rId13"/>
              </a:ext>
            </a:extLst>
          </a:blip>
          <a:srcRect l="19027" t="16178" r="18569" b="19568"/>
          <a:stretch/>
        </xdr:blipFill>
        <xdr:spPr>
          <a:xfrm>
            <a:off x="635000" y="646545"/>
            <a:ext cx="2366817" cy="2407228"/>
          </a:xfrm>
          <a:prstGeom prst="rect">
            <a:avLst/>
          </a:prstGeom>
          <a:solidFill>
            <a:schemeClr val="tx1"/>
          </a:solidFill>
        </xdr:spPr>
      </xdr:pic>
      <xdr:grpSp>
        <xdr:nvGrpSpPr>
          <xdr:cNvPr id="93" name="Group 92">
            <a:extLst>
              <a:ext uri="{FF2B5EF4-FFF2-40B4-BE49-F238E27FC236}">
                <a16:creationId xmlns:a16="http://schemas.microsoft.com/office/drawing/2014/main" id="{6D479C33-A728-C10B-6412-44EB7DF5FB74}"/>
              </a:ext>
            </a:extLst>
          </xdr:cNvPr>
          <xdr:cNvGrpSpPr/>
        </xdr:nvGrpSpPr>
        <xdr:grpSpPr>
          <a:xfrm>
            <a:off x="1028734" y="1389055"/>
            <a:ext cx="1759494" cy="1138243"/>
            <a:chOff x="1028734" y="1389055"/>
            <a:chExt cx="1759494" cy="1138243"/>
          </a:xfrm>
        </xdr:grpSpPr>
        <xdr:sp macro="" textlink="">
          <xdr:nvSpPr>
            <xdr:cNvPr id="95" name="TextBox 94">
              <a:extLst>
                <a:ext uri="{FF2B5EF4-FFF2-40B4-BE49-F238E27FC236}">
                  <a16:creationId xmlns:a16="http://schemas.microsoft.com/office/drawing/2014/main" id="{EAB09C2E-33D8-D3DD-0231-2F0B95A44187}"/>
                </a:ext>
              </a:extLst>
            </xdr:cNvPr>
            <xdr:cNvSpPr txBox="1"/>
          </xdr:nvSpPr>
          <xdr:spPr>
            <a:xfrm>
              <a:off x="1028734" y="1389055"/>
              <a:ext cx="1759494" cy="35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Abadi" panose="020B0604020104020204" pitchFamily="34" charset="0"/>
                </a:rPr>
                <a:t>TOTAL NET WORTH</a:t>
              </a:r>
              <a:endParaRPr lang="LID4096" sz="1400">
                <a:solidFill>
                  <a:schemeClr val="bg1"/>
                </a:solidFill>
                <a:latin typeface="Abadi" panose="020B0604020104020204" pitchFamily="34" charset="0"/>
              </a:endParaRPr>
            </a:p>
          </xdr:txBody>
        </xdr:sp>
        <xdr:sp macro="" textlink="'Pivot table'!AX4">
          <xdr:nvSpPr>
            <xdr:cNvPr id="96" name="TextBox 95">
              <a:extLst>
                <a:ext uri="{FF2B5EF4-FFF2-40B4-BE49-F238E27FC236}">
                  <a16:creationId xmlns:a16="http://schemas.microsoft.com/office/drawing/2014/main" id="{C1C16ED7-445E-288F-6E95-3F8200946D07}"/>
                </a:ext>
              </a:extLst>
            </xdr:cNvPr>
            <xdr:cNvSpPr txBox="1"/>
          </xdr:nvSpPr>
          <xdr:spPr>
            <a:xfrm>
              <a:off x="1198451" y="1772364"/>
              <a:ext cx="1381957" cy="444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E678D66-4E0C-4DF9-B0D0-8A2EB4A4BBF8}" type="TxLink">
                <a:rPr lang="en-US" sz="3800" b="0" i="0" u="none" strike="noStrike">
                  <a:solidFill>
                    <a:schemeClr val="bg1"/>
                  </a:solidFill>
                  <a:latin typeface="Abadi"/>
                </a:rPr>
                <a:pPr algn="l"/>
                <a:t>505K</a:t>
              </a:fld>
              <a:endParaRPr lang="LID4096" sz="3800">
                <a:solidFill>
                  <a:schemeClr val="bg1"/>
                </a:solidFill>
                <a:latin typeface="Abadi" panose="020B0604020104020204" pitchFamily="34" charset="0"/>
              </a:endParaRPr>
            </a:p>
          </xdr:txBody>
        </xdr:sp>
        <xdr:sp macro="" textlink="">
          <xdr:nvSpPr>
            <xdr:cNvPr id="97" name="TextBox 96">
              <a:extLst>
                <a:ext uri="{FF2B5EF4-FFF2-40B4-BE49-F238E27FC236}">
                  <a16:creationId xmlns:a16="http://schemas.microsoft.com/office/drawing/2014/main" id="{592077CB-C09C-5CFF-007C-F158B517D45F}"/>
                </a:ext>
              </a:extLst>
            </xdr:cNvPr>
            <xdr:cNvSpPr txBox="1"/>
          </xdr:nvSpPr>
          <xdr:spPr>
            <a:xfrm>
              <a:off x="1596770" y="2216726"/>
              <a:ext cx="643048" cy="310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chemeClr val="bg1"/>
                  </a:solidFill>
                  <a:latin typeface="Abadi" panose="020B0604020104020204" pitchFamily="34" charset="0"/>
                </a:rPr>
                <a:t>USD </a:t>
              </a:r>
              <a:endParaRPr lang="LID4096" sz="1800">
                <a:solidFill>
                  <a:schemeClr val="bg1"/>
                </a:solidFill>
                <a:latin typeface="Abadi" panose="020B0604020104020204" pitchFamily="34" charset="0"/>
              </a:endParaRPr>
            </a:p>
          </xdr:txBody>
        </xdr:sp>
      </xdr:grpSp>
    </xdr:grpSp>
    <xdr:clientData/>
  </xdr:twoCellAnchor>
  <xdr:twoCellAnchor editAs="absolute">
    <xdr:from>
      <xdr:col>1</xdr:col>
      <xdr:colOff>196850</xdr:colOff>
      <xdr:row>36</xdr:row>
      <xdr:rowOff>0</xdr:rowOff>
    </xdr:from>
    <xdr:to>
      <xdr:col>4</xdr:col>
      <xdr:colOff>524520</xdr:colOff>
      <xdr:row>36</xdr:row>
      <xdr:rowOff>0</xdr:rowOff>
    </xdr:to>
    <xdr:sp macro="" textlink="">
      <xdr:nvSpPr>
        <xdr:cNvPr id="99" name="TextBox 98">
          <a:extLst>
            <a:ext uri="{FF2B5EF4-FFF2-40B4-BE49-F238E27FC236}">
              <a16:creationId xmlns:a16="http://schemas.microsoft.com/office/drawing/2014/main" id="{BBF29FDB-49AE-4A5E-94EA-99FFF2696DBF}"/>
            </a:ext>
          </a:extLst>
        </xdr:cNvPr>
        <xdr:cNvSpPr txBox="1"/>
      </xdr:nvSpPr>
      <xdr:spPr>
        <a:xfrm>
          <a:off x="806450" y="7620000"/>
          <a:ext cx="215647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badi" panose="020B0604020104020204" pitchFamily="34" charset="0"/>
            </a:rPr>
            <a:t>Personal</a:t>
          </a:r>
          <a:r>
            <a:rPr lang="en-US" sz="1400" baseline="0">
              <a:solidFill>
                <a:schemeClr val="bg1"/>
              </a:solidFill>
              <a:latin typeface="Abadi" panose="020B0604020104020204" pitchFamily="34" charset="0"/>
            </a:rPr>
            <a:t> Finance Tracker</a:t>
          </a:r>
          <a:endParaRPr lang="LID4096" sz="1400">
            <a:solidFill>
              <a:schemeClr val="bg1"/>
            </a:solidFill>
            <a:latin typeface="Abadi" panose="020B0604020104020204" pitchFamily="34" charset="0"/>
          </a:endParaRPr>
        </a:p>
      </xdr:txBody>
    </xdr:sp>
    <xdr:clientData/>
  </xdr:twoCellAnchor>
  <xdr:twoCellAnchor editAs="absolute">
    <xdr:from>
      <xdr:col>10</xdr:col>
      <xdr:colOff>2032000</xdr:colOff>
      <xdr:row>9</xdr:row>
      <xdr:rowOff>217713</xdr:rowOff>
    </xdr:from>
    <xdr:to>
      <xdr:col>11</xdr:col>
      <xdr:colOff>63500</xdr:colOff>
      <xdr:row>35</xdr:row>
      <xdr:rowOff>145142</xdr:rowOff>
    </xdr:to>
    <xdr:sp macro="" textlink="">
      <xdr:nvSpPr>
        <xdr:cNvPr id="56" name="Rectangle: Rounded Corners 55">
          <a:extLst>
            <a:ext uri="{FF2B5EF4-FFF2-40B4-BE49-F238E27FC236}">
              <a16:creationId xmlns:a16="http://schemas.microsoft.com/office/drawing/2014/main" id="{A7DB4383-5C80-F021-8ADE-C2D98D560FAB}"/>
            </a:ext>
          </a:extLst>
        </xdr:cNvPr>
        <xdr:cNvSpPr/>
      </xdr:nvSpPr>
      <xdr:spPr>
        <a:xfrm>
          <a:off x="9271000" y="2503713"/>
          <a:ext cx="72571" cy="6277429"/>
        </a:xfrm>
        <a:prstGeom prst="roundRect">
          <a:avLst/>
        </a:prstGeom>
        <a:solidFill>
          <a:srgbClr val="F9F9F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21</xdr:col>
      <xdr:colOff>129887</xdr:colOff>
      <xdr:row>314</xdr:row>
      <xdr:rowOff>30057</xdr:rowOff>
    </xdr:to>
    <xdr:grpSp>
      <xdr:nvGrpSpPr>
        <xdr:cNvPr id="2" name="Group 1">
          <a:extLst>
            <a:ext uri="{FF2B5EF4-FFF2-40B4-BE49-F238E27FC236}">
              <a16:creationId xmlns:a16="http://schemas.microsoft.com/office/drawing/2014/main" id="{4E4EBF8C-B298-4E80-897E-E3893EA59D4A}"/>
            </a:ext>
          </a:extLst>
        </xdr:cNvPr>
        <xdr:cNvGrpSpPr/>
      </xdr:nvGrpSpPr>
      <xdr:grpSpPr>
        <a:xfrm>
          <a:off x="0" y="0"/>
          <a:ext cx="17211387" cy="9682057"/>
          <a:chOff x="0" y="6350"/>
          <a:chExt cx="17229667" cy="9682057"/>
        </a:xfrm>
      </xdr:grpSpPr>
      <xdr:grpSp>
        <xdr:nvGrpSpPr>
          <xdr:cNvPr id="3" name="Group 2">
            <a:extLst>
              <a:ext uri="{FF2B5EF4-FFF2-40B4-BE49-F238E27FC236}">
                <a16:creationId xmlns:a16="http://schemas.microsoft.com/office/drawing/2014/main" id="{DBABC86A-CD70-7329-3A7D-0B6089B828D3}"/>
              </a:ext>
            </a:extLst>
          </xdr:cNvPr>
          <xdr:cNvGrpSpPr/>
        </xdr:nvGrpSpPr>
        <xdr:grpSpPr>
          <a:xfrm>
            <a:off x="0" y="6350"/>
            <a:ext cx="17062704" cy="9508122"/>
            <a:chOff x="0" y="0"/>
            <a:chExt cx="17062704" cy="9400032"/>
          </a:xfrm>
        </xdr:grpSpPr>
        <xdr:sp macro="" textlink="">
          <xdr:nvSpPr>
            <xdr:cNvPr id="6" name="Rectangle 5">
              <a:extLst>
                <a:ext uri="{FF2B5EF4-FFF2-40B4-BE49-F238E27FC236}">
                  <a16:creationId xmlns:a16="http://schemas.microsoft.com/office/drawing/2014/main" id="{51BCC3E0-645C-BCE2-391B-556502EB0F0E}"/>
                </a:ext>
              </a:extLst>
            </xdr:cNvPr>
            <xdr:cNvSpPr/>
          </xdr:nvSpPr>
          <xdr:spPr>
            <a:xfrm>
              <a:off x="0" y="749300"/>
              <a:ext cx="1627632" cy="768096"/>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7" name="Rectangle 6">
              <a:extLst>
                <a:ext uri="{FF2B5EF4-FFF2-40B4-BE49-F238E27FC236}">
                  <a16:creationId xmlns:a16="http://schemas.microsoft.com/office/drawing/2014/main" id="{D2589AA7-806B-9BF8-28E1-BB428BC2180C}"/>
                </a:ext>
              </a:extLst>
            </xdr:cNvPr>
            <xdr:cNvSpPr/>
          </xdr:nvSpPr>
          <xdr:spPr>
            <a:xfrm>
              <a:off x="2159000" y="0"/>
              <a:ext cx="694944" cy="768096"/>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8" name="Rectangle 7">
              <a:extLst>
                <a:ext uri="{FF2B5EF4-FFF2-40B4-BE49-F238E27FC236}">
                  <a16:creationId xmlns:a16="http://schemas.microsoft.com/office/drawing/2014/main" id="{3E76CB9D-28E2-DEE5-2F5E-0DD1E54AA2FC}"/>
                </a:ext>
              </a:extLst>
            </xdr:cNvPr>
            <xdr:cNvSpPr/>
          </xdr:nvSpPr>
          <xdr:spPr>
            <a:xfrm>
              <a:off x="1625600" y="762000"/>
              <a:ext cx="2231136" cy="768096"/>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nvGrpSpPr>
            <xdr:cNvPr id="9" name="Group 8">
              <a:extLst>
                <a:ext uri="{FF2B5EF4-FFF2-40B4-BE49-F238E27FC236}">
                  <a16:creationId xmlns:a16="http://schemas.microsoft.com/office/drawing/2014/main" id="{9B0F102F-491F-A6E0-9903-6F56B07A5EC6}"/>
                </a:ext>
              </a:extLst>
            </xdr:cNvPr>
            <xdr:cNvGrpSpPr/>
          </xdr:nvGrpSpPr>
          <xdr:grpSpPr>
            <a:xfrm>
              <a:off x="0" y="0"/>
              <a:ext cx="2167128" cy="768096"/>
              <a:chOff x="0" y="0"/>
              <a:chExt cx="2167128" cy="768096"/>
            </a:xfrm>
          </xdr:grpSpPr>
          <xdr:sp macro="" textlink="">
            <xdr:nvSpPr>
              <xdr:cNvPr id="49" name="Rectangle 48">
                <a:extLst>
                  <a:ext uri="{FF2B5EF4-FFF2-40B4-BE49-F238E27FC236}">
                    <a16:creationId xmlns:a16="http://schemas.microsoft.com/office/drawing/2014/main" id="{08DB4057-7F27-158B-F6EF-FA6653FCCF2A}"/>
                  </a:ext>
                </a:extLst>
              </xdr:cNvPr>
              <xdr:cNvSpPr/>
            </xdr:nvSpPr>
            <xdr:spPr>
              <a:xfrm>
                <a:off x="0" y="0"/>
                <a:ext cx="2167128" cy="768096"/>
              </a:xfrm>
              <a:prstGeom prst="rect">
                <a:avLst/>
              </a:prstGeom>
              <a:solidFill>
                <a:srgbClr val="F2617B"/>
              </a:solidFill>
              <a:ln>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50" name="Oval 49">
                <a:extLst>
                  <a:ext uri="{FF2B5EF4-FFF2-40B4-BE49-F238E27FC236}">
                    <a16:creationId xmlns:a16="http://schemas.microsoft.com/office/drawing/2014/main" id="{F3619803-BE65-6120-43F8-71ED742050A1}"/>
                  </a:ext>
                </a:extLst>
              </xdr:cNvPr>
              <xdr:cNvSpPr/>
            </xdr:nvSpPr>
            <xdr:spPr>
              <a:xfrm>
                <a:off x="247650" y="184150"/>
                <a:ext cx="182880" cy="182880"/>
              </a:xfrm>
              <a:prstGeom prst="ellipse">
                <a:avLst/>
              </a:prstGeom>
              <a:solidFill>
                <a:srgbClr val="F5DFDD"/>
              </a:solidFill>
              <a:ln>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51" name="Oval 50">
                <a:extLst>
                  <a:ext uri="{FF2B5EF4-FFF2-40B4-BE49-F238E27FC236}">
                    <a16:creationId xmlns:a16="http://schemas.microsoft.com/office/drawing/2014/main" id="{CC8F4048-3DEA-D857-88E2-D2AA03D61DBC}"/>
                  </a:ext>
                </a:extLst>
              </xdr:cNvPr>
              <xdr:cNvSpPr/>
            </xdr:nvSpPr>
            <xdr:spPr>
              <a:xfrm>
                <a:off x="681567" y="190500"/>
                <a:ext cx="182880" cy="182880"/>
              </a:xfrm>
              <a:prstGeom prst="ellipse">
                <a:avLst/>
              </a:prstGeom>
              <a:solidFill>
                <a:srgbClr val="F5DFDD"/>
              </a:solidFill>
              <a:ln>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52" name="Oval 51">
                <a:extLst>
                  <a:ext uri="{FF2B5EF4-FFF2-40B4-BE49-F238E27FC236}">
                    <a16:creationId xmlns:a16="http://schemas.microsoft.com/office/drawing/2014/main" id="{DD527B3D-A96F-92DF-4937-4F21EA5E2EEC}"/>
                  </a:ext>
                </a:extLst>
              </xdr:cNvPr>
              <xdr:cNvSpPr/>
            </xdr:nvSpPr>
            <xdr:spPr>
              <a:xfrm>
                <a:off x="1115484" y="184150"/>
                <a:ext cx="182880" cy="182880"/>
              </a:xfrm>
              <a:prstGeom prst="ellipse">
                <a:avLst/>
              </a:prstGeom>
              <a:solidFill>
                <a:srgbClr val="F5DFDD"/>
              </a:solidFill>
              <a:ln>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53" name="Oval 52">
                <a:extLst>
                  <a:ext uri="{FF2B5EF4-FFF2-40B4-BE49-F238E27FC236}">
                    <a16:creationId xmlns:a16="http://schemas.microsoft.com/office/drawing/2014/main" id="{38204E42-827B-6C38-4ADB-82209BC35E93}"/>
                  </a:ext>
                </a:extLst>
              </xdr:cNvPr>
              <xdr:cNvSpPr/>
            </xdr:nvSpPr>
            <xdr:spPr>
              <a:xfrm>
                <a:off x="1549400" y="190500"/>
                <a:ext cx="182880" cy="182880"/>
              </a:xfrm>
              <a:prstGeom prst="ellipse">
                <a:avLst/>
              </a:prstGeom>
              <a:solidFill>
                <a:srgbClr val="F5DFDD"/>
              </a:solidFill>
              <a:ln>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grpSp>
          <xdr:nvGrpSpPr>
            <xdr:cNvPr id="10" name="Group 9">
              <a:extLst>
                <a:ext uri="{FF2B5EF4-FFF2-40B4-BE49-F238E27FC236}">
                  <a16:creationId xmlns:a16="http://schemas.microsoft.com/office/drawing/2014/main" id="{8E8CD84D-F0E3-83CE-225C-EA4706D8E0AE}"/>
                </a:ext>
              </a:extLst>
            </xdr:cNvPr>
            <xdr:cNvGrpSpPr/>
          </xdr:nvGrpSpPr>
          <xdr:grpSpPr>
            <a:xfrm>
              <a:off x="2851150" y="0"/>
              <a:ext cx="2364486" cy="768096"/>
              <a:chOff x="2851150" y="0"/>
              <a:chExt cx="2364486" cy="768096"/>
            </a:xfrm>
          </xdr:grpSpPr>
          <xdr:sp macro="" textlink="">
            <xdr:nvSpPr>
              <xdr:cNvPr id="47" name="Rectangle 46">
                <a:extLst>
                  <a:ext uri="{FF2B5EF4-FFF2-40B4-BE49-F238E27FC236}">
                    <a16:creationId xmlns:a16="http://schemas.microsoft.com/office/drawing/2014/main" id="{929BAE3D-26E9-4818-D1A9-03E56C65A907}"/>
                  </a:ext>
                </a:extLst>
              </xdr:cNvPr>
              <xdr:cNvSpPr/>
            </xdr:nvSpPr>
            <xdr:spPr>
              <a:xfrm>
                <a:off x="2851150" y="0"/>
                <a:ext cx="1591056" cy="768096"/>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48" name="Partial Circle 47">
                <a:extLst>
                  <a:ext uri="{FF2B5EF4-FFF2-40B4-BE49-F238E27FC236}">
                    <a16:creationId xmlns:a16="http://schemas.microsoft.com/office/drawing/2014/main" id="{899E7DD8-6BAE-941C-BA87-D0672F31E1F2}"/>
                  </a:ext>
                </a:extLst>
              </xdr:cNvPr>
              <xdr:cNvSpPr/>
            </xdr:nvSpPr>
            <xdr:spPr>
              <a:xfrm>
                <a:off x="3670300" y="0"/>
                <a:ext cx="1545336" cy="758952"/>
              </a:xfrm>
              <a:prstGeom prst="pie">
                <a:avLst>
                  <a:gd name="adj1" fmla="val 5449107"/>
                  <a:gd name="adj2" fmla="val 162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solidFill>
                    <a:schemeClr val="tx1"/>
                  </a:solidFill>
                </a:endParaRPr>
              </a:p>
            </xdr:txBody>
          </xdr:sp>
        </xdr:grpSp>
        <xdr:sp macro="" textlink="">
          <xdr:nvSpPr>
            <xdr:cNvPr id="11" name="Rectangle 10">
              <a:extLst>
                <a:ext uri="{FF2B5EF4-FFF2-40B4-BE49-F238E27FC236}">
                  <a16:creationId xmlns:a16="http://schemas.microsoft.com/office/drawing/2014/main" id="{AB5122A4-29C5-233A-66A1-5CC3D6B76B3B}"/>
                </a:ext>
              </a:extLst>
            </xdr:cNvPr>
            <xdr:cNvSpPr/>
          </xdr:nvSpPr>
          <xdr:spPr>
            <a:xfrm>
              <a:off x="4438650" y="0"/>
              <a:ext cx="1499616" cy="768096"/>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12" name="Rectangle 11">
              <a:extLst>
                <a:ext uri="{FF2B5EF4-FFF2-40B4-BE49-F238E27FC236}">
                  <a16:creationId xmlns:a16="http://schemas.microsoft.com/office/drawing/2014/main" id="{C3EFBDF5-A5E6-C6F4-7D8A-5A9D2EB6777F}"/>
                </a:ext>
              </a:extLst>
            </xdr:cNvPr>
            <xdr:cNvSpPr/>
          </xdr:nvSpPr>
          <xdr:spPr>
            <a:xfrm>
              <a:off x="3854450" y="762000"/>
              <a:ext cx="2089150" cy="76835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nvGrpSpPr>
            <xdr:cNvPr id="13" name="Group 12">
              <a:extLst>
                <a:ext uri="{FF2B5EF4-FFF2-40B4-BE49-F238E27FC236}">
                  <a16:creationId xmlns:a16="http://schemas.microsoft.com/office/drawing/2014/main" id="{C96753A6-69CE-788E-8837-CF253A21614D}"/>
                </a:ext>
              </a:extLst>
            </xdr:cNvPr>
            <xdr:cNvGrpSpPr/>
          </xdr:nvGrpSpPr>
          <xdr:grpSpPr>
            <a:xfrm>
              <a:off x="5929884" y="6350"/>
              <a:ext cx="1591056" cy="768096"/>
              <a:chOff x="5936234" y="0"/>
              <a:chExt cx="1591056" cy="768096"/>
            </a:xfrm>
          </xdr:grpSpPr>
          <xdr:sp macro="" textlink="">
            <xdr:nvSpPr>
              <xdr:cNvPr id="45" name="Isosceles Triangle 44">
                <a:extLst>
                  <a:ext uri="{FF2B5EF4-FFF2-40B4-BE49-F238E27FC236}">
                    <a16:creationId xmlns:a16="http://schemas.microsoft.com/office/drawing/2014/main" id="{7CD8F5A6-2958-4FFF-1257-888920B51082}"/>
                  </a:ext>
                </a:extLst>
              </xdr:cNvPr>
              <xdr:cNvSpPr/>
            </xdr:nvSpPr>
            <xdr:spPr>
              <a:xfrm rot="5400000">
                <a:off x="6347714" y="-411480"/>
                <a:ext cx="768096" cy="1591056"/>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46" name="Isosceles Triangle 45">
                <a:extLst>
                  <a:ext uri="{FF2B5EF4-FFF2-40B4-BE49-F238E27FC236}">
                    <a16:creationId xmlns:a16="http://schemas.microsoft.com/office/drawing/2014/main" id="{91C8DE32-AD8E-0D89-A09C-CE9BB6943303}"/>
                  </a:ext>
                </a:extLst>
              </xdr:cNvPr>
              <xdr:cNvSpPr/>
            </xdr:nvSpPr>
            <xdr:spPr>
              <a:xfrm rot="16200000">
                <a:off x="6347714" y="-411480"/>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grpSp>
          <xdr:nvGrpSpPr>
            <xdr:cNvPr id="14" name="Group 13">
              <a:extLst>
                <a:ext uri="{FF2B5EF4-FFF2-40B4-BE49-F238E27FC236}">
                  <a16:creationId xmlns:a16="http://schemas.microsoft.com/office/drawing/2014/main" id="{A2838517-C705-7FAE-CF95-BB4D108CD40B}"/>
                </a:ext>
              </a:extLst>
            </xdr:cNvPr>
            <xdr:cNvGrpSpPr/>
          </xdr:nvGrpSpPr>
          <xdr:grpSpPr>
            <a:xfrm>
              <a:off x="5923534" y="774700"/>
              <a:ext cx="1591056" cy="768096"/>
              <a:chOff x="5923534" y="774700"/>
              <a:chExt cx="1591056" cy="768096"/>
            </a:xfrm>
          </xdr:grpSpPr>
          <xdr:sp macro="" textlink="">
            <xdr:nvSpPr>
              <xdr:cNvPr id="43" name="Isosceles Triangle 42">
                <a:extLst>
                  <a:ext uri="{FF2B5EF4-FFF2-40B4-BE49-F238E27FC236}">
                    <a16:creationId xmlns:a16="http://schemas.microsoft.com/office/drawing/2014/main" id="{FAC6BB65-A7A5-7B3E-6C20-322BAB7F7445}"/>
                  </a:ext>
                </a:extLst>
              </xdr:cNvPr>
              <xdr:cNvSpPr/>
            </xdr:nvSpPr>
            <xdr:spPr>
              <a:xfrm rot="5400000">
                <a:off x="6335014" y="363220"/>
                <a:ext cx="768096" cy="1591056"/>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44" name="Isosceles Triangle 43">
                <a:extLst>
                  <a:ext uri="{FF2B5EF4-FFF2-40B4-BE49-F238E27FC236}">
                    <a16:creationId xmlns:a16="http://schemas.microsoft.com/office/drawing/2014/main" id="{B6DE5EF4-D5CE-63F3-EF04-CCC473E52734}"/>
                  </a:ext>
                </a:extLst>
              </xdr:cNvPr>
              <xdr:cNvSpPr/>
            </xdr:nvSpPr>
            <xdr:spPr>
              <a:xfrm rot="16200000">
                <a:off x="6335014" y="363220"/>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sp macro="" textlink="">
          <xdr:nvSpPr>
            <xdr:cNvPr id="15" name="Rectangle 14">
              <a:extLst>
                <a:ext uri="{FF2B5EF4-FFF2-40B4-BE49-F238E27FC236}">
                  <a16:creationId xmlns:a16="http://schemas.microsoft.com/office/drawing/2014/main" id="{40CF6042-F363-3F4F-C702-F34D325E0155}"/>
                </a:ext>
              </a:extLst>
            </xdr:cNvPr>
            <xdr:cNvSpPr/>
          </xdr:nvSpPr>
          <xdr:spPr>
            <a:xfrm>
              <a:off x="7518400" y="774700"/>
              <a:ext cx="1627632" cy="768096"/>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16" name="Rectangle 15">
              <a:extLst>
                <a:ext uri="{FF2B5EF4-FFF2-40B4-BE49-F238E27FC236}">
                  <a16:creationId xmlns:a16="http://schemas.microsoft.com/office/drawing/2014/main" id="{1FB1358F-E221-CC0E-AAB4-E6CE610D218F}"/>
                </a:ext>
              </a:extLst>
            </xdr:cNvPr>
            <xdr:cNvSpPr/>
          </xdr:nvSpPr>
          <xdr:spPr>
            <a:xfrm>
              <a:off x="7518400" y="6350"/>
              <a:ext cx="1627632" cy="768096"/>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nvGrpSpPr>
            <xdr:cNvPr id="17" name="Group 16">
              <a:extLst>
                <a:ext uri="{FF2B5EF4-FFF2-40B4-BE49-F238E27FC236}">
                  <a16:creationId xmlns:a16="http://schemas.microsoft.com/office/drawing/2014/main" id="{6BDE2A78-F7E6-847A-1567-DE0D30C9283E}"/>
                </a:ext>
              </a:extLst>
            </xdr:cNvPr>
            <xdr:cNvGrpSpPr/>
          </xdr:nvGrpSpPr>
          <xdr:grpSpPr>
            <a:xfrm>
              <a:off x="9144000" y="0"/>
              <a:ext cx="1627632" cy="768096"/>
              <a:chOff x="9144000" y="0"/>
              <a:chExt cx="1627632" cy="833374"/>
            </a:xfrm>
          </xdr:grpSpPr>
          <xdr:sp macro="" textlink="">
            <xdr:nvSpPr>
              <xdr:cNvPr id="41" name="Rectangle 40">
                <a:extLst>
                  <a:ext uri="{FF2B5EF4-FFF2-40B4-BE49-F238E27FC236}">
                    <a16:creationId xmlns:a16="http://schemas.microsoft.com/office/drawing/2014/main" id="{2D131B51-40AF-9A62-997D-8194AAF6D144}"/>
                  </a:ext>
                </a:extLst>
              </xdr:cNvPr>
              <xdr:cNvSpPr/>
            </xdr:nvSpPr>
            <xdr:spPr>
              <a:xfrm>
                <a:off x="9144000" y="0"/>
                <a:ext cx="1627632" cy="420624"/>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42" name="Rectangle 41">
                <a:extLst>
                  <a:ext uri="{FF2B5EF4-FFF2-40B4-BE49-F238E27FC236}">
                    <a16:creationId xmlns:a16="http://schemas.microsoft.com/office/drawing/2014/main" id="{C1BB9403-2B87-85F3-C10B-D359777024F1}"/>
                  </a:ext>
                </a:extLst>
              </xdr:cNvPr>
              <xdr:cNvSpPr/>
            </xdr:nvSpPr>
            <xdr:spPr>
              <a:xfrm>
                <a:off x="9144000" y="419100"/>
                <a:ext cx="1627632" cy="414274"/>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sp macro="" textlink="">
          <xdr:nvSpPr>
            <xdr:cNvPr id="18" name="Rectangle 17">
              <a:extLst>
                <a:ext uri="{FF2B5EF4-FFF2-40B4-BE49-F238E27FC236}">
                  <a16:creationId xmlns:a16="http://schemas.microsoft.com/office/drawing/2014/main" id="{E963B990-DB4D-4BEA-E880-84FD577E682F}"/>
                </a:ext>
              </a:extLst>
            </xdr:cNvPr>
            <xdr:cNvSpPr/>
          </xdr:nvSpPr>
          <xdr:spPr>
            <a:xfrm>
              <a:off x="9142222" y="768350"/>
              <a:ext cx="3108960" cy="781050"/>
            </a:xfrm>
            <a:prstGeom prst="rect">
              <a:avLst/>
            </a:prstGeom>
            <a:solidFill>
              <a:srgbClr val="72727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19" name="Rectangle 18">
              <a:extLst>
                <a:ext uri="{FF2B5EF4-FFF2-40B4-BE49-F238E27FC236}">
                  <a16:creationId xmlns:a16="http://schemas.microsoft.com/office/drawing/2014/main" id="{BE297BDF-B7FB-9AF4-50F8-DCE804C47CF6}"/>
                </a:ext>
              </a:extLst>
            </xdr:cNvPr>
            <xdr:cNvSpPr/>
          </xdr:nvSpPr>
          <xdr:spPr>
            <a:xfrm>
              <a:off x="10617200" y="0"/>
              <a:ext cx="1627632" cy="768096"/>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20" name="Isosceles Triangle 19">
              <a:extLst>
                <a:ext uri="{FF2B5EF4-FFF2-40B4-BE49-F238E27FC236}">
                  <a16:creationId xmlns:a16="http://schemas.microsoft.com/office/drawing/2014/main" id="{DB64DBF0-DC58-5008-4C5C-AD88B20F50AA}"/>
                </a:ext>
              </a:extLst>
            </xdr:cNvPr>
            <xdr:cNvSpPr/>
          </xdr:nvSpPr>
          <xdr:spPr>
            <a:xfrm rot="10800000">
              <a:off x="10650474" y="0"/>
              <a:ext cx="1554480" cy="621792"/>
            </a:xfrm>
            <a:prstGeom prst="triangle">
              <a:avLst/>
            </a:prstGeom>
            <a:solidFill>
              <a:srgbClr val="003C4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21" name="Rectangle 20">
              <a:extLst>
                <a:ext uri="{FF2B5EF4-FFF2-40B4-BE49-F238E27FC236}">
                  <a16:creationId xmlns:a16="http://schemas.microsoft.com/office/drawing/2014/main" id="{1DB7AB27-739A-2CD6-0C34-044C6316DC1F}"/>
                </a:ext>
              </a:extLst>
            </xdr:cNvPr>
            <xdr:cNvSpPr/>
          </xdr:nvSpPr>
          <xdr:spPr>
            <a:xfrm>
              <a:off x="12242800" y="768350"/>
              <a:ext cx="1627632" cy="787400"/>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22" name="Rectangle 21">
              <a:extLst>
                <a:ext uri="{FF2B5EF4-FFF2-40B4-BE49-F238E27FC236}">
                  <a16:creationId xmlns:a16="http://schemas.microsoft.com/office/drawing/2014/main" id="{828D93AB-EEBE-7C1E-D20C-B90A61F52147}"/>
                </a:ext>
              </a:extLst>
            </xdr:cNvPr>
            <xdr:cNvSpPr/>
          </xdr:nvSpPr>
          <xdr:spPr>
            <a:xfrm>
              <a:off x="12242800" y="0"/>
              <a:ext cx="1627632" cy="768096"/>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23" name="Partial Circle 22">
              <a:extLst>
                <a:ext uri="{FF2B5EF4-FFF2-40B4-BE49-F238E27FC236}">
                  <a16:creationId xmlns:a16="http://schemas.microsoft.com/office/drawing/2014/main" id="{EA2E7ABA-7DA1-8AF3-F86C-6D11C1675AF7}"/>
                </a:ext>
              </a:extLst>
            </xdr:cNvPr>
            <xdr:cNvSpPr/>
          </xdr:nvSpPr>
          <xdr:spPr>
            <a:xfrm rot="10800000">
              <a:off x="11461750" y="768350"/>
              <a:ext cx="1545336" cy="758952"/>
            </a:xfrm>
            <a:prstGeom prst="pie">
              <a:avLst>
                <a:gd name="adj1" fmla="val 5449107"/>
                <a:gd name="adj2" fmla="val 162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solidFill>
                  <a:schemeClr val="tx1"/>
                </a:solidFill>
              </a:endParaRPr>
            </a:p>
          </xdr:txBody>
        </xdr:sp>
        <xdr:grpSp>
          <xdr:nvGrpSpPr>
            <xdr:cNvPr id="24" name="Group 23">
              <a:extLst>
                <a:ext uri="{FF2B5EF4-FFF2-40B4-BE49-F238E27FC236}">
                  <a16:creationId xmlns:a16="http://schemas.microsoft.com/office/drawing/2014/main" id="{08FCFE7F-07C8-B0CD-EE42-C152E33A0530}"/>
                </a:ext>
              </a:extLst>
            </xdr:cNvPr>
            <xdr:cNvGrpSpPr/>
          </xdr:nvGrpSpPr>
          <xdr:grpSpPr>
            <a:xfrm flipH="1">
              <a:off x="13861034" y="0"/>
              <a:ext cx="1597406" cy="1536446"/>
              <a:chOff x="13861034" y="0"/>
              <a:chExt cx="1597406" cy="1536446"/>
            </a:xfrm>
          </xdr:grpSpPr>
          <xdr:grpSp>
            <xdr:nvGrpSpPr>
              <xdr:cNvPr id="35" name="Group 34">
                <a:extLst>
                  <a:ext uri="{FF2B5EF4-FFF2-40B4-BE49-F238E27FC236}">
                    <a16:creationId xmlns:a16="http://schemas.microsoft.com/office/drawing/2014/main" id="{4DE686E7-19CE-5F2E-A0B5-26FC1B722933}"/>
                  </a:ext>
                </a:extLst>
              </xdr:cNvPr>
              <xdr:cNvGrpSpPr/>
            </xdr:nvGrpSpPr>
            <xdr:grpSpPr>
              <a:xfrm>
                <a:off x="13867384" y="0"/>
                <a:ext cx="1591056" cy="768096"/>
                <a:chOff x="5936234" y="0"/>
                <a:chExt cx="1591056" cy="768096"/>
              </a:xfrm>
            </xdr:grpSpPr>
            <xdr:sp macro="" textlink="">
              <xdr:nvSpPr>
                <xdr:cNvPr id="39" name="Isosceles Triangle 38">
                  <a:extLst>
                    <a:ext uri="{FF2B5EF4-FFF2-40B4-BE49-F238E27FC236}">
                      <a16:creationId xmlns:a16="http://schemas.microsoft.com/office/drawing/2014/main" id="{019B5A3D-946D-54E9-0562-9553EE5C00B0}"/>
                    </a:ext>
                  </a:extLst>
                </xdr:cNvPr>
                <xdr:cNvSpPr/>
              </xdr:nvSpPr>
              <xdr:spPr>
                <a:xfrm rot="5400000">
                  <a:off x="6347714" y="-411480"/>
                  <a:ext cx="768096" cy="1591056"/>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40" name="Isosceles Triangle 39">
                  <a:extLst>
                    <a:ext uri="{FF2B5EF4-FFF2-40B4-BE49-F238E27FC236}">
                      <a16:creationId xmlns:a16="http://schemas.microsoft.com/office/drawing/2014/main" id="{8CCED692-5730-1BA9-6D67-305D10C4DEF4}"/>
                    </a:ext>
                  </a:extLst>
                </xdr:cNvPr>
                <xdr:cNvSpPr/>
              </xdr:nvSpPr>
              <xdr:spPr>
                <a:xfrm rot="16200000">
                  <a:off x="6347714" y="-411480"/>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grpSp>
            <xdr:nvGrpSpPr>
              <xdr:cNvPr id="36" name="Group 35">
                <a:extLst>
                  <a:ext uri="{FF2B5EF4-FFF2-40B4-BE49-F238E27FC236}">
                    <a16:creationId xmlns:a16="http://schemas.microsoft.com/office/drawing/2014/main" id="{0BF45D00-1350-269D-2031-C5472EACAB04}"/>
                  </a:ext>
                </a:extLst>
              </xdr:cNvPr>
              <xdr:cNvGrpSpPr/>
            </xdr:nvGrpSpPr>
            <xdr:grpSpPr>
              <a:xfrm>
                <a:off x="13861034" y="768350"/>
                <a:ext cx="1591056" cy="768096"/>
                <a:chOff x="5923534" y="774700"/>
                <a:chExt cx="1591056" cy="768096"/>
              </a:xfrm>
            </xdr:grpSpPr>
            <xdr:sp macro="" textlink="">
              <xdr:nvSpPr>
                <xdr:cNvPr id="37" name="Isosceles Triangle 36">
                  <a:extLst>
                    <a:ext uri="{FF2B5EF4-FFF2-40B4-BE49-F238E27FC236}">
                      <a16:creationId xmlns:a16="http://schemas.microsoft.com/office/drawing/2014/main" id="{01E892BA-47DF-6013-CD52-2FDAACCF725B}"/>
                    </a:ext>
                  </a:extLst>
                </xdr:cNvPr>
                <xdr:cNvSpPr/>
              </xdr:nvSpPr>
              <xdr:spPr>
                <a:xfrm rot="5400000">
                  <a:off x="6335014" y="363220"/>
                  <a:ext cx="768096" cy="1591056"/>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38" name="Isosceles Triangle 37">
                  <a:extLst>
                    <a:ext uri="{FF2B5EF4-FFF2-40B4-BE49-F238E27FC236}">
                      <a16:creationId xmlns:a16="http://schemas.microsoft.com/office/drawing/2014/main" id="{5433DF39-1785-2C4C-E4FE-B2316B4E9CDE}"/>
                    </a:ext>
                  </a:extLst>
                </xdr:cNvPr>
                <xdr:cNvSpPr/>
              </xdr:nvSpPr>
              <xdr:spPr>
                <a:xfrm rot="16200000">
                  <a:off x="6335014" y="363220"/>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grpSp>
        <xdr:grpSp>
          <xdr:nvGrpSpPr>
            <xdr:cNvPr id="25" name="Group 24">
              <a:extLst>
                <a:ext uri="{FF2B5EF4-FFF2-40B4-BE49-F238E27FC236}">
                  <a16:creationId xmlns:a16="http://schemas.microsoft.com/office/drawing/2014/main" id="{FDC38C4A-F86F-5BDA-F096-5F935DE18775}"/>
                </a:ext>
              </a:extLst>
            </xdr:cNvPr>
            <xdr:cNvGrpSpPr/>
          </xdr:nvGrpSpPr>
          <xdr:grpSpPr>
            <a:xfrm flipV="1">
              <a:off x="15454884" y="762000"/>
              <a:ext cx="1591056" cy="768096"/>
              <a:chOff x="5923534" y="774700"/>
              <a:chExt cx="1591056" cy="768096"/>
            </a:xfrm>
          </xdr:grpSpPr>
          <xdr:sp macro="" textlink="">
            <xdr:nvSpPr>
              <xdr:cNvPr id="33" name="Isosceles Triangle 32">
                <a:extLst>
                  <a:ext uri="{FF2B5EF4-FFF2-40B4-BE49-F238E27FC236}">
                    <a16:creationId xmlns:a16="http://schemas.microsoft.com/office/drawing/2014/main" id="{FAEFCF9B-A765-D628-B503-49D1D416B754}"/>
                  </a:ext>
                </a:extLst>
              </xdr:cNvPr>
              <xdr:cNvSpPr/>
            </xdr:nvSpPr>
            <xdr:spPr>
              <a:xfrm rot="5400000">
                <a:off x="6335014" y="363220"/>
                <a:ext cx="768096" cy="1591056"/>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34" name="Isosceles Triangle 33">
                <a:extLst>
                  <a:ext uri="{FF2B5EF4-FFF2-40B4-BE49-F238E27FC236}">
                    <a16:creationId xmlns:a16="http://schemas.microsoft.com/office/drawing/2014/main" id="{D63A7368-2528-88B9-F2E0-5D4B7FCBB39F}"/>
                  </a:ext>
                </a:extLst>
              </xdr:cNvPr>
              <xdr:cNvSpPr/>
            </xdr:nvSpPr>
            <xdr:spPr>
              <a:xfrm rot="16200000">
                <a:off x="6335014" y="363220"/>
                <a:ext cx="768096" cy="1591056"/>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sp macro="" textlink="">
          <xdr:nvSpPr>
            <xdr:cNvPr id="26" name="Rectangle 25">
              <a:extLst>
                <a:ext uri="{FF2B5EF4-FFF2-40B4-BE49-F238E27FC236}">
                  <a16:creationId xmlns:a16="http://schemas.microsoft.com/office/drawing/2014/main" id="{B6F41878-5FC4-00AD-2C4A-6240E6598E5E}"/>
                </a:ext>
              </a:extLst>
            </xdr:cNvPr>
            <xdr:cNvSpPr/>
          </xdr:nvSpPr>
          <xdr:spPr>
            <a:xfrm>
              <a:off x="15417800" y="0"/>
              <a:ext cx="1627632" cy="768096"/>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nvGrpSpPr>
            <xdr:cNvPr id="27" name="Group 26">
              <a:extLst>
                <a:ext uri="{FF2B5EF4-FFF2-40B4-BE49-F238E27FC236}">
                  <a16:creationId xmlns:a16="http://schemas.microsoft.com/office/drawing/2014/main" id="{CD030C35-EE06-2305-FB6B-F1B66F8B2645}"/>
                </a:ext>
              </a:extLst>
            </xdr:cNvPr>
            <xdr:cNvGrpSpPr/>
          </xdr:nvGrpSpPr>
          <xdr:grpSpPr>
            <a:xfrm>
              <a:off x="4152900" y="889000"/>
              <a:ext cx="1484630" cy="189230"/>
              <a:chOff x="4114800" y="1041400"/>
              <a:chExt cx="1484630" cy="189230"/>
            </a:xfrm>
          </xdr:grpSpPr>
          <xdr:sp macro="" textlink="">
            <xdr:nvSpPr>
              <xdr:cNvPr id="29" name="Oval 28">
                <a:extLst>
                  <a:ext uri="{FF2B5EF4-FFF2-40B4-BE49-F238E27FC236}">
                    <a16:creationId xmlns:a16="http://schemas.microsoft.com/office/drawing/2014/main" id="{B9670F88-E5DD-0D6E-3033-6F119C6CCF36}"/>
                  </a:ext>
                </a:extLst>
              </xdr:cNvPr>
              <xdr:cNvSpPr/>
            </xdr:nvSpPr>
            <xdr:spPr>
              <a:xfrm>
                <a:off x="4114800" y="1041400"/>
                <a:ext cx="182880" cy="182880"/>
              </a:xfrm>
              <a:prstGeom prst="ellipse">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30" name="Oval 29">
                <a:extLst>
                  <a:ext uri="{FF2B5EF4-FFF2-40B4-BE49-F238E27FC236}">
                    <a16:creationId xmlns:a16="http://schemas.microsoft.com/office/drawing/2014/main" id="{A2F41144-E864-43EB-4F62-533496D68B5B}"/>
                  </a:ext>
                </a:extLst>
              </xdr:cNvPr>
              <xdr:cNvSpPr/>
            </xdr:nvSpPr>
            <xdr:spPr>
              <a:xfrm>
                <a:off x="4548717" y="1047750"/>
                <a:ext cx="182880" cy="182880"/>
              </a:xfrm>
              <a:prstGeom prst="ellipse">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31" name="Oval 30">
                <a:extLst>
                  <a:ext uri="{FF2B5EF4-FFF2-40B4-BE49-F238E27FC236}">
                    <a16:creationId xmlns:a16="http://schemas.microsoft.com/office/drawing/2014/main" id="{B67A6F5A-F81D-A313-81FE-6E25E100D654}"/>
                  </a:ext>
                </a:extLst>
              </xdr:cNvPr>
              <xdr:cNvSpPr/>
            </xdr:nvSpPr>
            <xdr:spPr>
              <a:xfrm>
                <a:off x="4982634" y="1041400"/>
                <a:ext cx="182880" cy="182880"/>
              </a:xfrm>
              <a:prstGeom prst="ellipse">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32" name="Oval 31">
                <a:extLst>
                  <a:ext uri="{FF2B5EF4-FFF2-40B4-BE49-F238E27FC236}">
                    <a16:creationId xmlns:a16="http://schemas.microsoft.com/office/drawing/2014/main" id="{4A2FBF52-67D8-2D99-35A3-7E5BFAAF2E95}"/>
                  </a:ext>
                </a:extLst>
              </xdr:cNvPr>
              <xdr:cNvSpPr/>
            </xdr:nvSpPr>
            <xdr:spPr>
              <a:xfrm>
                <a:off x="5416550" y="1047750"/>
                <a:ext cx="182880" cy="182880"/>
              </a:xfrm>
              <a:prstGeom prst="ellipse">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sp macro="" textlink="">
          <xdr:nvSpPr>
            <xdr:cNvPr id="28" name="Rectangle: Rounded Corners 27">
              <a:extLst>
                <a:ext uri="{FF2B5EF4-FFF2-40B4-BE49-F238E27FC236}">
                  <a16:creationId xmlns:a16="http://schemas.microsoft.com/office/drawing/2014/main" id="{0F7DB39A-F071-A8C2-EEB0-038A845BA923}"/>
                </a:ext>
              </a:extLst>
            </xdr:cNvPr>
            <xdr:cNvSpPr/>
          </xdr:nvSpPr>
          <xdr:spPr>
            <a:xfrm>
              <a:off x="0" y="0"/>
              <a:ext cx="17062704" cy="9400032"/>
            </a:xfrm>
            <a:prstGeom prst="roundRect">
              <a:avLst>
                <a:gd name="adj" fmla="val 4778"/>
              </a:avLst>
            </a:prstGeom>
            <a:noFill/>
            <a:ln w="339725">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sp macro="" textlink="">
        <xdr:nvSpPr>
          <xdr:cNvPr id="4" name="Isosceles Triangle 3">
            <a:extLst>
              <a:ext uri="{FF2B5EF4-FFF2-40B4-BE49-F238E27FC236}">
                <a16:creationId xmlns:a16="http://schemas.microsoft.com/office/drawing/2014/main" id="{09E08CAF-0393-1F74-F7EC-683E14B5D6AE}"/>
              </a:ext>
            </a:extLst>
          </xdr:cNvPr>
          <xdr:cNvSpPr/>
        </xdr:nvSpPr>
        <xdr:spPr>
          <a:xfrm>
            <a:off x="0" y="9198202"/>
            <a:ext cx="530352" cy="490205"/>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5" name="Isosceles Triangle 4">
            <a:extLst>
              <a:ext uri="{FF2B5EF4-FFF2-40B4-BE49-F238E27FC236}">
                <a16:creationId xmlns:a16="http://schemas.microsoft.com/office/drawing/2014/main" id="{FD4BC316-AF55-AF56-CC05-485802876271}"/>
              </a:ext>
            </a:extLst>
          </xdr:cNvPr>
          <xdr:cNvSpPr/>
        </xdr:nvSpPr>
        <xdr:spPr>
          <a:xfrm flipH="1">
            <a:off x="16632767" y="8996531"/>
            <a:ext cx="596900" cy="676986"/>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clientData/>
  </xdr:twoCellAnchor>
  <xdr:twoCellAnchor editAs="absolute">
    <xdr:from>
      <xdr:col>0</xdr:col>
      <xdr:colOff>560011</xdr:colOff>
      <xdr:row>2</xdr:row>
      <xdr:rowOff>35078</xdr:rowOff>
    </xdr:from>
    <xdr:to>
      <xdr:col>5</xdr:col>
      <xdr:colOff>54043</xdr:colOff>
      <xdr:row>35</xdr:row>
      <xdr:rowOff>43544</xdr:rowOff>
    </xdr:to>
    <xdr:sp macro="" textlink="">
      <xdr:nvSpPr>
        <xdr:cNvPr id="54" name="Rectangle: Rounded Corners 53">
          <a:extLst>
            <a:ext uri="{FF2B5EF4-FFF2-40B4-BE49-F238E27FC236}">
              <a16:creationId xmlns:a16="http://schemas.microsoft.com/office/drawing/2014/main" id="{6803F44C-FFA6-4BC1-BAB7-4BB3D2FC8675}"/>
            </a:ext>
          </a:extLst>
        </xdr:cNvPr>
        <xdr:cNvSpPr/>
      </xdr:nvSpPr>
      <xdr:spPr>
        <a:xfrm>
          <a:off x="560011" y="543078"/>
          <a:ext cx="2553577" cy="8136466"/>
        </a:xfrm>
        <a:prstGeom prst="roundRect">
          <a:avLst>
            <a:gd name="adj" fmla="val 9673"/>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10</xdr:col>
      <xdr:colOff>2003135</xdr:colOff>
      <xdr:row>4</xdr:row>
      <xdr:rowOff>203203</xdr:rowOff>
    </xdr:from>
    <xdr:to>
      <xdr:col>13</xdr:col>
      <xdr:colOff>365415</xdr:colOff>
      <xdr:row>6</xdr:row>
      <xdr:rowOff>67734</xdr:rowOff>
    </xdr:to>
    <xdr:sp macro="" textlink="">
      <xdr:nvSpPr>
        <xdr:cNvPr id="55" name="TextBox 54">
          <a:extLst>
            <a:ext uri="{FF2B5EF4-FFF2-40B4-BE49-F238E27FC236}">
              <a16:creationId xmlns:a16="http://schemas.microsoft.com/office/drawing/2014/main" id="{43D23BAB-AE09-4A78-930E-3D63CD64EE08}"/>
            </a:ext>
          </a:extLst>
        </xdr:cNvPr>
        <xdr:cNvSpPr txBox="1"/>
      </xdr:nvSpPr>
      <xdr:spPr>
        <a:xfrm>
          <a:off x="9311408" y="1219203"/>
          <a:ext cx="2916962" cy="372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chemeClr val="bg1"/>
              </a:solidFill>
              <a:latin typeface="Abadi" panose="020B0604020202020204" pitchFamily="34" charset="0"/>
            </a:rPr>
            <a:t>NWOLE VERA EZINNE</a:t>
          </a:r>
          <a:endParaRPr lang="LID4096" sz="1800">
            <a:solidFill>
              <a:schemeClr val="bg1"/>
            </a:solidFill>
            <a:latin typeface="Abadi" panose="020B0604020202020204" pitchFamily="34" charset="0"/>
          </a:endParaRPr>
        </a:p>
      </xdr:txBody>
    </xdr:sp>
    <xdr:clientData/>
  </xdr:twoCellAnchor>
  <xdr:twoCellAnchor>
    <xdr:from>
      <xdr:col>0</xdr:col>
      <xdr:colOff>0</xdr:colOff>
      <xdr:row>27</xdr:row>
      <xdr:rowOff>57150</xdr:rowOff>
    </xdr:from>
    <xdr:to>
      <xdr:col>0</xdr:col>
      <xdr:colOff>0</xdr:colOff>
      <xdr:row>28</xdr:row>
      <xdr:rowOff>177800</xdr:rowOff>
    </xdr:to>
    <xdr:sp macro="" textlink="">
      <xdr:nvSpPr>
        <xdr:cNvPr id="80" name="TextBox 79">
          <a:extLst>
            <a:ext uri="{FF2B5EF4-FFF2-40B4-BE49-F238E27FC236}">
              <a16:creationId xmlns:a16="http://schemas.microsoft.com/office/drawing/2014/main" id="{C54C1CA3-AC9C-4249-BDF2-362BC8EEE2F2}"/>
            </a:ext>
          </a:extLst>
        </xdr:cNvPr>
        <xdr:cNvSpPr txBox="1"/>
      </xdr:nvSpPr>
      <xdr:spPr>
        <a:xfrm>
          <a:off x="0" y="6407150"/>
          <a:ext cx="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chemeClr val="bg1">
                  <a:lumMod val="50000"/>
                </a:schemeClr>
              </a:solidFill>
              <a:effectLst/>
              <a:latin typeface="Abadi" panose="020B0604020104020204" pitchFamily="34" charset="0"/>
              <a:ea typeface="+mn-ea"/>
              <a:cs typeface="+mn-cs"/>
            </a:rPr>
            <a:t>Dashboard</a:t>
          </a:r>
          <a:endParaRPr lang="LID4096" sz="1400">
            <a:solidFill>
              <a:schemeClr val="bg1">
                <a:lumMod val="50000"/>
              </a:schemeClr>
            </a:solidFill>
            <a:latin typeface="Abadi" panose="020B0604020104020204" pitchFamily="34" charset="0"/>
          </a:endParaRPr>
        </a:p>
      </xdr:txBody>
    </xdr:sp>
    <xdr:clientData/>
  </xdr:twoCellAnchor>
  <xdr:twoCellAnchor editAs="absolute">
    <xdr:from>
      <xdr:col>1</xdr:col>
      <xdr:colOff>259585</xdr:colOff>
      <xdr:row>19</xdr:row>
      <xdr:rowOff>851</xdr:rowOff>
    </xdr:from>
    <xdr:to>
      <xdr:col>4</xdr:col>
      <xdr:colOff>411454</xdr:colOff>
      <xdr:row>24</xdr:row>
      <xdr:rowOff>48765</xdr:rowOff>
    </xdr:to>
    <xdr:grpSp>
      <xdr:nvGrpSpPr>
        <xdr:cNvPr id="89" name="Group 88">
          <a:extLst>
            <a:ext uri="{FF2B5EF4-FFF2-40B4-BE49-F238E27FC236}">
              <a16:creationId xmlns:a16="http://schemas.microsoft.com/office/drawing/2014/main" id="{49A884C4-18DF-44E9-109C-2AAEA9921F10}"/>
            </a:ext>
          </a:extLst>
        </xdr:cNvPr>
        <xdr:cNvGrpSpPr/>
      </xdr:nvGrpSpPr>
      <xdr:grpSpPr>
        <a:xfrm>
          <a:off x="867371" y="4572851"/>
          <a:ext cx="1975226" cy="1317914"/>
          <a:chOff x="870460" y="4644736"/>
          <a:chExt cx="1980690" cy="1317914"/>
        </a:xfrm>
      </xdr:grpSpPr>
      <xdr:sp macro="" textlink="">
        <xdr:nvSpPr>
          <xdr:cNvPr id="79" name="TextBox 78">
            <a:hlinkClick xmlns:r="http://schemas.openxmlformats.org/officeDocument/2006/relationships" r:id="rId1" tooltip="Dashboard"/>
            <a:extLst>
              <a:ext uri="{FF2B5EF4-FFF2-40B4-BE49-F238E27FC236}">
                <a16:creationId xmlns:a16="http://schemas.microsoft.com/office/drawing/2014/main" id="{0148E3D7-D5B0-42F0-95CF-4E0FB8FF1531}"/>
              </a:ext>
            </a:extLst>
          </xdr:cNvPr>
          <xdr:cNvSpPr txBox="1"/>
        </xdr:nvSpPr>
        <xdr:spPr>
          <a:xfrm>
            <a:off x="1221926" y="4644736"/>
            <a:ext cx="12192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chemeClr val="bg1">
                    <a:lumMod val="50000"/>
                  </a:schemeClr>
                </a:solidFill>
                <a:effectLst/>
                <a:latin typeface="Abadi" panose="020B0604020104020204" pitchFamily="34" charset="0"/>
                <a:ea typeface="+mn-ea"/>
                <a:cs typeface="+mn-cs"/>
              </a:rPr>
              <a:t>Dashboard</a:t>
            </a:r>
            <a:endParaRPr lang="LID4096" sz="1400">
              <a:solidFill>
                <a:schemeClr val="bg1">
                  <a:lumMod val="50000"/>
                </a:schemeClr>
              </a:solidFill>
              <a:latin typeface="Abadi" panose="020B0604020104020204" pitchFamily="34" charset="0"/>
            </a:endParaRPr>
          </a:p>
        </xdr:txBody>
      </xdr:sp>
      <xdr:sp macro="" textlink="">
        <xdr:nvSpPr>
          <xdr:cNvPr id="81" name="TextBox 80">
            <a:hlinkClick xmlns:r="http://schemas.openxmlformats.org/officeDocument/2006/relationships" r:id="rId2" tooltip="Income &amp; Expenses"/>
            <a:extLst>
              <a:ext uri="{FF2B5EF4-FFF2-40B4-BE49-F238E27FC236}">
                <a16:creationId xmlns:a16="http://schemas.microsoft.com/office/drawing/2014/main" id="{02000EFA-6A37-44BF-A9A1-22F316D97BDA}"/>
              </a:ext>
            </a:extLst>
          </xdr:cNvPr>
          <xdr:cNvSpPr txBox="1"/>
        </xdr:nvSpPr>
        <xdr:spPr>
          <a:xfrm>
            <a:off x="1126407" y="5105703"/>
            <a:ext cx="163195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chemeClr val="bg1">
                    <a:lumMod val="50000"/>
                  </a:schemeClr>
                </a:solidFill>
                <a:effectLst/>
                <a:latin typeface="Abadi" panose="020B0604020104020204" pitchFamily="34" charset="0"/>
                <a:ea typeface="+mn-ea"/>
                <a:cs typeface="+mn-cs"/>
              </a:rPr>
              <a:t>Income &amp; Expenses</a:t>
            </a:r>
            <a:endParaRPr lang="LID4096" sz="1400">
              <a:solidFill>
                <a:schemeClr val="bg1">
                  <a:lumMod val="50000"/>
                </a:schemeClr>
              </a:solidFill>
              <a:latin typeface="Abadi" panose="020B0604020104020204" pitchFamily="34" charset="0"/>
            </a:endParaRPr>
          </a:p>
        </xdr:txBody>
      </xdr:sp>
      <xdr:sp macro="" textlink="">
        <xdr:nvSpPr>
          <xdr:cNvPr id="82" name="TextBox 81">
            <a:hlinkClick xmlns:r="http://schemas.openxmlformats.org/officeDocument/2006/relationships" r:id="rId3" tooltip="Assets &amp; Goals"/>
            <a:extLst>
              <a:ext uri="{FF2B5EF4-FFF2-40B4-BE49-F238E27FC236}">
                <a16:creationId xmlns:a16="http://schemas.microsoft.com/office/drawing/2014/main" id="{ABA45690-0E9C-4E77-A59D-B112AF0625A0}"/>
              </a:ext>
            </a:extLst>
          </xdr:cNvPr>
          <xdr:cNvSpPr txBox="1"/>
        </xdr:nvSpPr>
        <xdr:spPr>
          <a:xfrm>
            <a:off x="1219200" y="5588000"/>
            <a:ext cx="163195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chemeClr val="bg1"/>
                </a:solidFill>
                <a:effectLst/>
                <a:latin typeface="Abadi" panose="020B0604020104020204" pitchFamily="34" charset="0"/>
                <a:ea typeface="+mn-ea"/>
                <a:cs typeface="+mn-cs"/>
              </a:rPr>
              <a:t>Assets &amp; Goals</a:t>
            </a:r>
            <a:endParaRPr lang="LID4096" sz="1400">
              <a:solidFill>
                <a:schemeClr val="bg1"/>
              </a:solidFill>
              <a:latin typeface="Abadi" panose="020B0604020104020204" pitchFamily="34" charset="0"/>
            </a:endParaRPr>
          </a:p>
        </xdr:txBody>
      </xdr:sp>
      <xdr:pic>
        <xdr:nvPicPr>
          <xdr:cNvPr id="83" name="Picture 82">
            <a:extLst>
              <a:ext uri="{FF2B5EF4-FFF2-40B4-BE49-F238E27FC236}">
                <a16:creationId xmlns:a16="http://schemas.microsoft.com/office/drawing/2014/main" id="{EBD31CA1-2758-4E7C-8170-A62955B0728A}"/>
              </a:ext>
            </a:extLst>
          </xdr:cNvPr>
          <xdr:cNvPicPr>
            <a:picLocks noChangeAspect="1"/>
          </xdr:cNvPicPr>
        </xdr:nvPicPr>
        <xdr:blipFill>
          <a:blip xmlns:r="http://schemas.openxmlformats.org/officeDocument/2006/relationships" r:embed="rId4" cstate="print">
            <a:duotone>
              <a:prstClr val="black"/>
              <a:schemeClr val="accent3">
                <a:tint val="45000"/>
                <a:satMod val="400000"/>
              </a:schemeClr>
            </a:duotone>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870460" y="5162853"/>
            <a:ext cx="255947" cy="255947"/>
          </a:xfrm>
          <a:prstGeom prst="rect">
            <a:avLst/>
          </a:prstGeom>
        </xdr:spPr>
      </xdr:pic>
      <xdr:pic>
        <xdr:nvPicPr>
          <xdr:cNvPr id="84" name="Picture 83">
            <a:extLst>
              <a:ext uri="{FF2B5EF4-FFF2-40B4-BE49-F238E27FC236}">
                <a16:creationId xmlns:a16="http://schemas.microsoft.com/office/drawing/2014/main" id="{1CD09F64-CA58-4061-80DF-F33275B01DA7}"/>
              </a:ext>
            </a:extLst>
          </xdr:cNvPr>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882734" y="4683113"/>
            <a:ext cx="256032" cy="256032"/>
          </a:xfrm>
          <a:prstGeom prst="rect">
            <a:avLst/>
          </a:prstGeom>
        </xdr:spPr>
      </xdr:pic>
      <xdr:pic>
        <xdr:nvPicPr>
          <xdr:cNvPr id="85" name="Picture 84">
            <a:extLst>
              <a:ext uri="{FF2B5EF4-FFF2-40B4-BE49-F238E27FC236}">
                <a16:creationId xmlns:a16="http://schemas.microsoft.com/office/drawing/2014/main" id="{C40361DA-0D6C-45A1-A810-618240DC233F}"/>
              </a:ext>
            </a:extLst>
          </xdr:cNvPr>
          <xdr:cNvPicPr>
            <a:picLocks noChangeAspect="1"/>
          </xdr:cNvPicPr>
        </xdr:nvPicPr>
        <xdr:blipFill>
          <a:blip xmlns:r="http://schemas.openxmlformats.org/officeDocument/2006/relationships" r:embed="rId8" cstate="print">
            <a:duotone>
              <a:schemeClr val="accent4">
                <a:shade val="45000"/>
                <a:satMod val="135000"/>
              </a:schemeClr>
              <a:prstClr val="white"/>
            </a:duotone>
            <a:extLst>
              <a:ext uri="{BEBA8EAE-BF5A-486C-A8C5-ECC9F3942E4B}">
                <a14:imgProps xmlns:a14="http://schemas.microsoft.com/office/drawing/2010/main">
                  <a14:imgLayer r:embed="rId9">
                    <a14:imgEffect>
                      <a14:backgroundRemoval t="10000" b="90000" l="10000" r="90000"/>
                    </a14:imgEffect>
                    <a14:imgEffect>
                      <a14:saturation sat="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910166" y="5613400"/>
            <a:ext cx="273367" cy="273366"/>
          </a:xfrm>
          <a:prstGeom prst="rect">
            <a:avLst/>
          </a:prstGeom>
        </xdr:spPr>
      </xdr:pic>
    </xdr:grpSp>
    <xdr:clientData/>
  </xdr:twoCellAnchor>
  <xdr:twoCellAnchor>
    <xdr:from>
      <xdr:col>1</xdr:col>
      <xdr:colOff>135780</xdr:colOff>
      <xdr:row>30</xdr:row>
      <xdr:rowOff>44450</xdr:rowOff>
    </xdr:from>
    <xdr:to>
      <xdr:col>4</xdr:col>
      <xdr:colOff>456523</xdr:colOff>
      <xdr:row>31</xdr:row>
      <xdr:rowOff>165100</xdr:rowOff>
    </xdr:to>
    <xdr:sp macro="" textlink="">
      <xdr:nvSpPr>
        <xdr:cNvPr id="86" name="TextBox 85">
          <a:extLst>
            <a:ext uri="{FF2B5EF4-FFF2-40B4-BE49-F238E27FC236}">
              <a16:creationId xmlns:a16="http://schemas.microsoft.com/office/drawing/2014/main" id="{0A048A42-F0D5-48FD-B08A-AAB5487A78E2}"/>
            </a:ext>
          </a:extLst>
        </xdr:cNvPr>
        <xdr:cNvSpPr txBox="1"/>
      </xdr:nvSpPr>
      <xdr:spPr>
        <a:xfrm>
          <a:off x="745380" y="7410450"/>
          <a:ext cx="2149543"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badi" panose="020B0604020104020204" pitchFamily="34" charset="0"/>
            </a:rPr>
            <a:t>Personal</a:t>
          </a:r>
          <a:r>
            <a:rPr lang="en-US" sz="1400" baseline="0">
              <a:solidFill>
                <a:schemeClr val="bg1"/>
              </a:solidFill>
              <a:latin typeface="Abadi" panose="020B0604020104020204" pitchFamily="34" charset="0"/>
            </a:rPr>
            <a:t> Finance Tracker</a:t>
          </a:r>
          <a:endParaRPr lang="LID4096" sz="1400">
            <a:solidFill>
              <a:schemeClr val="bg1"/>
            </a:solidFill>
            <a:latin typeface="Abadi" panose="020B0604020104020204" pitchFamily="34" charset="0"/>
          </a:endParaRPr>
        </a:p>
      </xdr:txBody>
    </xdr:sp>
    <xdr:clientData/>
  </xdr:twoCellAnchor>
  <xdr:twoCellAnchor>
    <xdr:from>
      <xdr:col>1</xdr:col>
      <xdr:colOff>177436</xdr:colOff>
      <xdr:row>31</xdr:row>
      <xdr:rowOff>0</xdr:rowOff>
    </xdr:from>
    <xdr:to>
      <xdr:col>4</xdr:col>
      <xdr:colOff>498179</xdr:colOff>
      <xdr:row>32</xdr:row>
      <xdr:rowOff>120650</xdr:rowOff>
    </xdr:to>
    <xdr:sp macro="" textlink="">
      <xdr:nvSpPr>
        <xdr:cNvPr id="87" name="TextBox 86">
          <a:extLst>
            <a:ext uri="{FF2B5EF4-FFF2-40B4-BE49-F238E27FC236}">
              <a16:creationId xmlns:a16="http://schemas.microsoft.com/office/drawing/2014/main" id="{C8BAF086-8D0C-4A12-819A-04256ED8B285}"/>
            </a:ext>
          </a:extLst>
        </xdr:cNvPr>
        <xdr:cNvSpPr txBox="1"/>
      </xdr:nvSpPr>
      <xdr:spPr>
        <a:xfrm>
          <a:off x="787036" y="7620000"/>
          <a:ext cx="2149543"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badi" panose="020B0604020104020204" pitchFamily="34" charset="0"/>
            </a:rPr>
            <a:t>www.ananlyticswithVera.com</a:t>
          </a:r>
          <a:endParaRPr lang="LID4096" sz="1200">
            <a:solidFill>
              <a:schemeClr val="bg1"/>
            </a:solidFill>
            <a:latin typeface="Abadi" panose="020B0604020104020204" pitchFamily="34" charset="0"/>
          </a:endParaRPr>
        </a:p>
      </xdr:txBody>
    </xdr:sp>
    <xdr:clientData/>
  </xdr:twoCellAnchor>
  <xdr:twoCellAnchor>
    <xdr:from>
      <xdr:col>13</xdr:col>
      <xdr:colOff>706882</xdr:colOff>
      <xdr:row>36</xdr:row>
      <xdr:rowOff>190499</xdr:rowOff>
    </xdr:from>
    <xdr:to>
      <xdr:col>14</xdr:col>
      <xdr:colOff>146050</xdr:colOff>
      <xdr:row>312</xdr:row>
      <xdr:rowOff>137667</xdr:rowOff>
    </xdr:to>
    <xdr:sp macro="" textlink="">
      <xdr:nvSpPr>
        <xdr:cNvPr id="88" name="Oval 87">
          <a:extLst>
            <a:ext uri="{FF2B5EF4-FFF2-40B4-BE49-F238E27FC236}">
              <a16:creationId xmlns:a16="http://schemas.microsoft.com/office/drawing/2014/main" id="{7351330B-0B3E-4E04-958B-855B77FCF375}"/>
            </a:ext>
          </a:extLst>
        </xdr:cNvPr>
        <xdr:cNvSpPr/>
      </xdr:nvSpPr>
      <xdr:spPr>
        <a:xfrm>
          <a:off x="12187682" y="8826499"/>
          <a:ext cx="201168" cy="201168"/>
        </a:xfrm>
        <a:prstGeom prst="ellipse">
          <a:avLst/>
        </a:prstGeom>
        <a:solidFill>
          <a:srgbClr val="F9F9F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9</xdr:col>
      <xdr:colOff>1192530</xdr:colOff>
      <xdr:row>12</xdr:row>
      <xdr:rowOff>21082</xdr:rowOff>
    </xdr:from>
    <xdr:to>
      <xdr:col>9</xdr:col>
      <xdr:colOff>1192530</xdr:colOff>
      <xdr:row>26</xdr:row>
      <xdr:rowOff>122682</xdr:rowOff>
    </xdr:to>
    <xdr:cxnSp macro="">
      <xdr:nvCxnSpPr>
        <xdr:cNvPr id="91" name="Straight Connector 90">
          <a:extLst>
            <a:ext uri="{FF2B5EF4-FFF2-40B4-BE49-F238E27FC236}">
              <a16:creationId xmlns:a16="http://schemas.microsoft.com/office/drawing/2014/main" id="{9B38F6EB-B557-2D79-F039-BD7D518BF57F}"/>
            </a:ext>
          </a:extLst>
        </xdr:cNvPr>
        <xdr:cNvCxnSpPr/>
      </xdr:nvCxnSpPr>
      <xdr:spPr>
        <a:xfrm>
          <a:off x="8583930" y="2815082"/>
          <a:ext cx="0" cy="365760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121487</xdr:colOff>
      <xdr:row>27</xdr:row>
      <xdr:rowOff>118415</xdr:rowOff>
    </xdr:from>
    <xdr:to>
      <xdr:col>7</xdr:col>
      <xdr:colOff>863869</xdr:colOff>
      <xdr:row>29</xdr:row>
      <xdr:rowOff>118415</xdr:rowOff>
    </xdr:to>
    <xdr:sp macro="" textlink="">
      <xdr:nvSpPr>
        <xdr:cNvPr id="92" name="TextBox 91">
          <a:extLst>
            <a:ext uri="{FF2B5EF4-FFF2-40B4-BE49-F238E27FC236}">
              <a16:creationId xmlns:a16="http://schemas.microsoft.com/office/drawing/2014/main" id="{4E6463AF-33B8-9D9C-E78F-5A513AA8B38D}"/>
            </a:ext>
          </a:extLst>
        </xdr:cNvPr>
        <xdr:cNvSpPr txBox="1"/>
      </xdr:nvSpPr>
      <xdr:spPr>
        <a:xfrm>
          <a:off x="3792942" y="6722415"/>
          <a:ext cx="1440882"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solidFill>
                <a:srgbClr val="211D25"/>
              </a:solidFill>
              <a:latin typeface="Abadi" panose="020B0604020104020204" pitchFamily="34" charset="0"/>
            </a:rPr>
            <a:t>Goals</a:t>
          </a:r>
          <a:endParaRPr lang="LID4096" sz="4000">
            <a:solidFill>
              <a:srgbClr val="211D25"/>
            </a:solidFill>
            <a:latin typeface="Abadi" panose="020B0604020104020204" pitchFamily="34" charset="0"/>
          </a:endParaRPr>
        </a:p>
      </xdr:txBody>
    </xdr:sp>
    <xdr:clientData/>
  </xdr:twoCellAnchor>
  <xdr:twoCellAnchor>
    <xdr:from>
      <xdr:col>5</xdr:col>
      <xdr:colOff>504315</xdr:colOff>
      <xdr:row>29</xdr:row>
      <xdr:rowOff>147279</xdr:rowOff>
    </xdr:from>
    <xdr:to>
      <xdr:col>8</xdr:col>
      <xdr:colOff>643253</xdr:colOff>
      <xdr:row>36</xdr:row>
      <xdr:rowOff>93541</xdr:rowOff>
    </xdr:to>
    <xdr:sp macro="" textlink="">
      <xdr:nvSpPr>
        <xdr:cNvPr id="93" name="TextBox 92">
          <a:extLst>
            <a:ext uri="{FF2B5EF4-FFF2-40B4-BE49-F238E27FC236}">
              <a16:creationId xmlns:a16="http://schemas.microsoft.com/office/drawing/2014/main" id="{167C3334-875F-E299-8BB1-89976BC715EE}"/>
            </a:ext>
          </a:extLst>
        </xdr:cNvPr>
        <xdr:cNvSpPr txBox="1"/>
      </xdr:nvSpPr>
      <xdr:spPr>
        <a:xfrm>
          <a:off x="3563860" y="7259279"/>
          <a:ext cx="2361438" cy="1724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rgbClr val="211D25"/>
              </a:solidFill>
              <a:latin typeface="Abadi" panose="020B0604020104020204" pitchFamily="34" charset="0"/>
            </a:rPr>
            <a:t>A plan you have for your money. You</a:t>
          </a:r>
          <a:r>
            <a:rPr lang="en-US" sz="1200" baseline="0">
              <a:solidFill>
                <a:srgbClr val="211D25"/>
              </a:solidFill>
              <a:latin typeface="Abadi" panose="020B0604020104020204" pitchFamily="34" charset="0"/>
            </a:rPr>
            <a:t> can have a short-term and long-term goals, saving $1000 is a short-term goal, while investing for retirement is a long-term financial goal. Your goals should give you focus and keep you accountable, no matter how long they take to make happen.</a:t>
          </a:r>
          <a:endParaRPr lang="LID4096" sz="1200">
            <a:solidFill>
              <a:srgbClr val="211D25"/>
            </a:solidFill>
            <a:latin typeface="Abadi" panose="020B0604020104020204" pitchFamily="34" charset="0"/>
          </a:endParaRPr>
        </a:p>
      </xdr:txBody>
    </xdr:sp>
    <xdr:clientData/>
  </xdr:twoCellAnchor>
  <xdr:twoCellAnchor>
    <xdr:from>
      <xdr:col>9</xdr:col>
      <xdr:colOff>1186180</xdr:colOff>
      <xdr:row>9</xdr:row>
      <xdr:rowOff>137262</xdr:rowOff>
    </xdr:from>
    <xdr:to>
      <xdr:col>10</xdr:col>
      <xdr:colOff>1993900</xdr:colOff>
      <xdr:row>12</xdr:row>
      <xdr:rowOff>137262</xdr:rowOff>
    </xdr:to>
    <xdr:sp macro="" textlink="">
      <xdr:nvSpPr>
        <xdr:cNvPr id="95" name="TextBox 94">
          <a:extLst>
            <a:ext uri="{FF2B5EF4-FFF2-40B4-BE49-F238E27FC236}">
              <a16:creationId xmlns:a16="http://schemas.microsoft.com/office/drawing/2014/main" id="{E5DF204C-0A3B-490A-21F2-E56CD53641EE}"/>
            </a:ext>
          </a:extLst>
        </xdr:cNvPr>
        <xdr:cNvSpPr txBox="1"/>
      </xdr:nvSpPr>
      <xdr:spPr>
        <a:xfrm>
          <a:off x="8577580" y="2423262"/>
          <a:ext cx="203962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solidFill>
                <a:srgbClr val="211D25"/>
              </a:solidFill>
              <a:latin typeface="Abadi" panose="020B0604020104020204" pitchFamily="34" charset="0"/>
            </a:rPr>
            <a:t>Assets</a:t>
          </a:r>
          <a:endParaRPr lang="LID4096" sz="4000">
            <a:solidFill>
              <a:srgbClr val="211D25"/>
            </a:solidFill>
            <a:latin typeface="Abadi" panose="020B0604020104020204" pitchFamily="34" charset="0"/>
          </a:endParaRPr>
        </a:p>
      </xdr:txBody>
    </xdr:sp>
    <xdr:clientData/>
  </xdr:twoCellAnchor>
  <xdr:twoCellAnchor>
    <xdr:from>
      <xdr:col>10</xdr:col>
      <xdr:colOff>0</xdr:colOff>
      <xdr:row>9</xdr:row>
      <xdr:rowOff>137262</xdr:rowOff>
    </xdr:from>
    <xdr:to>
      <xdr:col>14</xdr:col>
      <xdr:colOff>146050</xdr:colOff>
      <xdr:row>18</xdr:row>
      <xdr:rowOff>116180</xdr:rowOff>
    </xdr:to>
    <xdr:sp macro="" textlink="">
      <xdr:nvSpPr>
        <xdr:cNvPr id="96" name="TextBox 95">
          <a:extLst>
            <a:ext uri="{FF2B5EF4-FFF2-40B4-BE49-F238E27FC236}">
              <a16:creationId xmlns:a16="http://schemas.microsoft.com/office/drawing/2014/main" id="{08285F53-3D2F-7EE3-AF06-7E5D05949641}"/>
            </a:ext>
          </a:extLst>
        </xdr:cNvPr>
        <xdr:cNvSpPr txBox="1"/>
      </xdr:nvSpPr>
      <xdr:spPr>
        <a:xfrm>
          <a:off x="8630227" y="2423262"/>
          <a:ext cx="5462732" cy="2010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rgbClr val="211D25"/>
              </a:solidFill>
              <a:latin typeface="Abadi" panose="020B0604020104020204" pitchFamily="34" charset="0"/>
            </a:rPr>
            <a:t>Current assets</a:t>
          </a:r>
          <a:r>
            <a:rPr lang="en-US" sz="1200" baseline="0">
              <a:solidFill>
                <a:srgbClr val="211D25"/>
              </a:solidFill>
              <a:latin typeface="Abadi" panose="020B0604020104020204" pitchFamily="34" charset="0"/>
            </a:rPr>
            <a:t> are cash and others that are expeced to be converted to cassh or consumed either in a year or in the operating cycle (whichever is longer) without disturbing the normal operations of a business. These assets are continually turned over in the course of a business during normal business activity. </a:t>
          </a:r>
          <a:endParaRPr lang="LID4096" sz="1200">
            <a:solidFill>
              <a:srgbClr val="211D25"/>
            </a:solidFill>
            <a:latin typeface="Abadi" panose="020B0604020104020204" pitchFamily="34" charset="0"/>
          </a:endParaRPr>
        </a:p>
      </xdr:txBody>
    </xdr:sp>
    <xdr:clientData/>
  </xdr:twoCellAnchor>
  <xdr:twoCellAnchor>
    <xdr:from>
      <xdr:col>9</xdr:col>
      <xdr:colOff>694019</xdr:colOff>
      <xdr:row>19</xdr:row>
      <xdr:rowOff>196850</xdr:rowOff>
    </xdr:from>
    <xdr:to>
      <xdr:col>11</xdr:col>
      <xdr:colOff>369330</xdr:colOff>
      <xdr:row>27</xdr:row>
      <xdr:rowOff>57150</xdr:rowOff>
    </xdr:to>
    <xdr:graphicFrame macro="">
      <xdr:nvGraphicFramePr>
        <xdr:cNvPr id="101" name="Chart 100">
          <a:extLst>
            <a:ext uri="{FF2B5EF4-FFF2-40B4-BE49-F238E27FC236}">
              <a16:creationId xmlns:a16="http://schemas.microsoft.com/office/drawing/2014/main" id="{CE12AC44-1566-15B4-DA66-B1F0399412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23092</xdr:colOff>
      <xdr:row>2</xdr:row>
      <xdr:rowOff>138544</xdr:rowOff>
    </xdr:from>
    <xdr:to>
      <xdr:col>4</xdr:col>
      <xdr:colOff>583046</xdr:colOff>
      <xdr:row>12</xdr:row>
      <xdr:rowOff>242455</xdr:rowOff>
    </xdr:to>
    <xdr:grpSp>
      <xdr:nvGrpSpPr>
        <xdr:cNvPr id="57" name="Group 56">
          <a:extLst>
            <a:ext uri="{FF2B5EF4-FFF2-40B4-BE49-F238E27FC236}">
              <a16:creationId xmlns:a16="http://schemas.microsoft.com/office/drawing/2014/main" id="{AABB288E-F11E-487E-99E1-FD2F9F595650}"/>
            </a:ext>
          </a:extLst>
        </xdr:cNvPr>
        <xdr:cNvGrpSpPr/>
      </xdr:nvGrpSpPr>
      <xdr:grpSpPr>
        <a:xfrm>
          <a:off x="630878" y="646544"/>
          <a:ext cx="2383311" cy="2389911"/>
          <a:chOff x="635000" y="646545"/>
          <a:chExt cx="2366817" cy="2407228"/>
        </a:xfrm>
      </xdr:grpSpPr>
      <xdr:pic>
        <xdr:nvPicPr>
          <xdr:cNvPr id="58" name="Picture 57">
            <a:extLst>
              <a:ext uri="{FF2B5EF4-FFF2-40B4-BE49-F238E27FC236}">
                <a16:creationId xmlns:a16="http://schemas.microsoft.com/office/drawing/2014/main" id="{B4D6976F-2CBF-F7E8-2C55-79C8A43CE51A}"/>
              </a:ext>
            </a:extLst>
          </xdr:cNvPr>
          <xdr:cNvPicPr>
            <a:picLocks noChangeAspect="1"/>
          </xdr:cNvPicPr>
        </xdr:nvPicPr>
        <xdr:blipFill rotWithShape="1">
          <a:blip xmlns:r="http://schemas.openxmlformats.org/officeDocument/2006/relationships" r:embed="rId12">
            <a:biLevel thresh="25000"/>
            <a:extLst>
              <a:ext uri="{28A0092B-C50C-407E-A947-70E740481C1C}">
                <a14:useLocalDpi xmlns:a14="http://schemas.microsoft.com/office/drawing/2010/main" val="0"/>
              </a:ext>
              <a:ext uri="{837473B0-CC2E-450A-ABE3-18F120FF3D39}">
                <a1611:picAttrSrcUrl xmlns:a1611="http://schemas.microsoft.com/office/drawing/2016/11/main" r:id="rId13"/>
              </a:ext>
            </a:extLst>
          </a:blip>
          <a:srcRect l="19027" t="16178" r="18569" b="19568"/>
          <a:stretch/>
        </xdr:blipFill>
        <xdr:spPr>
          <a:xfrm>
            <a:off x="635000" y="646545"/>
            <a:ext cx="2366817" cy="2407228"/>
          </a:xfrm>
          <a:prstGeom prst="rect">
            <a:avLst/>
          </a:prstGeom>
          <a:solidFill>
            <a:schemeClr val="tx1"/>
          </a:solidFill>
        </xdr:spPr>
      </xdr:pic>
      <xdr:grpSp>
        <xdr:nvGrpSpPr>
          <xdr:cNvPr id="59" name="Group 58">
            <a:extLst>
              <a:ext uri="{FF2B5EF4-FFF2-40B4-BE49-F238E27FC236}">
                <a16:creationId xmlns:a16="http://schemas.microsoft.com/office/drawing/2014/main" id="{08DEFCCE-8005-4026-B17C-DCB58D905DCB}"/>
              </a:ext>
            </a:extLst>
          </xdr:cNvPr>
          <xdr:cNvGrpSpPr/>
        </xdr:nvGrpSpPr>
        <xdr:grpSpPr>
          <a:xfrm>
            <a:off x="1028734" y="1389055"/>
            <a:ext cx="1759494" cy="1138243"/>
            <a:chOff x="1028734" y="1389055"/>
            <a:chExt cx="1759494" cy="1138243"/>
          </a:xfrm>
        </xdr:grpSpPr>
        <xdr:sp macro="" textlink="">
          <xdr:nvSpPr>
            <xdr:cNvPr id="61" name="TextBox 60">
              <a:extLst>
                <a:ext uri="{FF2B5EF4-FFF2-40B4-BE49-F238E27FC236}">
                  <a16:creationId xmlns:a16="http://schemas.microsoft.com/office/drawing/2014/main" id="{962F1EB5-0CAB-A9DA-92B0-9EB1C3497C83}"/>
                </a:ext>
              </a:extLst>
            </xdr:cNvPr>
            <xdr:cNvSpPr txBox="1"/>
          </xdr:nvSpPr>
          <xdr:spPr>
            <a:xfrm>
              <a:off x="1028734" y="1389055"/>
              <a:ext cx="1759494" cy="35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Abadi" panose="020B0604020104020204" pitchFamily="34" charset="0"/>
                </a:rPr>
                <a:t>TOTAL NET WORTH</a:t>
              </a:r>
              <a:endParaRPr lang="LID4096" sz="1400">
                <a:solidFill>
                  <a:schemeClr val="bg1"/>
                </a:solidFill>
                <a:latin typeface="Abadi" panose="020B0604020104020204" pitchFamily="34" charset="0"/>
              </a:endParaRPr>
            </a:p>
          </xdr:txBody>
        </xdr:sp>
        <xdr:sp macro="" textlink="'Pivot table'!AX4">
          <xdr:nvSpPr>
            <xdr:cNvPr id="62" name="TextBox 61">
              <a:extLst>
                <a:ext uri="{FF2B5EF4-FFF2-40B4-BE49-F238E27FC236}">
                  <a16:creationId xmlns:a16="http://schemas.microsoft.com/office/drawing/2014/main" id="{15A4F5EC-7135-D9DA-7278-E7BA5DB7304F}"/>
                </a:ext>
              </a:extLst>
            </xdr:cNvPr>
            <xdr:cNvSpPr txBox="1"/>
          </xdr:nvSpPr>
          <xdr:spPr>
            <a:xfrm>
              <a:off x="1198451" y="1772364"/>
              <a:ext cx="1381957" cy="444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E678D66-4E0C-4DF9-B0D0-8A2EB4A4BBF8}" type="TxLink">
                <a:rPr lang="en-US" sz="3800" b="0" i="0" u="none" strike="noStrike">
                  <a:solidFill>
                    <a:schemeClr val="bg1"/>
                  </a:solidFill>
                  <a:latin typeface="Abadi"/>
                </a:rPr>
                <a:pPr algn="l"/>
                <a:t>505K</a:t>
              </a:fld>
              <a:endParaRPr lang="LID4096" sz="3800">
                <a:solidFill>
                  <a:schemeClr val="bg1"/>
                </a:solidFill>
                <a:latin typeface="Abadi" panose="020B0604020104020204" pitchFamily="34" charset="0"/>
              </a:endParaRPr>
            </a:p>
          </xdr:txBody>
        </xdr:sp>
        <xdr:sp macro="" textlink="">
          <xdr:nvSpPr>
            <xdr:cNvPr id="63" name="TextBox 62">
              <a:extLst>
                <a:ext uri="{FF2B5EF4-FFF2-40B4-BE49-F238E27FC236}">
                  <a16:creationId xmlns:a16="http://schemas.microsoft.com/office/drawing/2014/main" id="{669AF1EA-B317-CB66-7ACF-835ABEBDBC58}"/>
                </a:ext>
              </a:extLst>
            </xdr:cNvPr>
            <xdr:cNvSpPr txBox="1"/>
          </xdr:nvSpPr>
          <xdr:spPr>
            <a:xfrm>
              <a:off x="1596770" y="2216726"/>
              <a:ext cx="643048" cy="310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chemeClr val="bg1"/>
                  </a:solidFill>
                  <a:latin typeface="Abadi" panose="020B0604020104020204" pitchFamily="34" charset="0"/>
                </a:rPr>
                <a:t>USD </a:t>
              </a:r>
              <a:endParaRPr lang="LID4096" sz="1800">
                <a:solidFill>
                  <a:schemeClr val="bg1"/>
                </a:solidFill>
                <a:latin typeface="Abadi" panose="020B0604020104020204" pitchFamily="34" charset="0"/>
              </a:endParaRPr>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ra ezinne" refreshedDate="44955.340019444448" createdVersion="8" refreshedVersion="8" minRefreshableVersion="3" recordCount="300" xr:uid="{BB1AC727-3BBB-4A2A-B13C-6C7852D22F0A}">
  <cacheSource type="worksheet">
    <worksheetSource name="Table37"/>
  </cacheSource>
  <cacheFields count="7">
    <cacheField name="Month" numFmtId="49">
      <sharedItems count="12">
        <s v="Jan"/>
        <s v="Feb"/>
        <s v="Mar"/>
        <s v="Apr"/>
        <s v="May"/>
        <s v="Jun"/>
        <s v="Jul"/>
        <s v="Sep"/>
        <s v="Oct"/>
        <s v="Nov"/>
        <s v="Aug"/>
        <s v="Dec"/>
      </sharedItems>
    </cacheField>
    <cacheField name="Main Type" numFmtId="49">
      <sharedItems count="2">
        <s v="Expenses"/>
        <s v="Income"/>
      </sharedItems>
    </cacheField>
    <cacheField name="Category" numFmtId="49">
      <sharedItems count="5">
        <s v="Housing"/>
        <s v="Personal"/>
        <s v="Transportation"/>
        <s v="Main Income"/>
        <s v="Side Income"/>
      </sharedItems>
    </cacheField>
    <cacheField name="Sub-category" numFmtId="49">
      <sharedItems count="24">
        <s v="Cleaning"/>
        <s v="Electric"/>
        <s v="Insurance"/>
        <s v="Internet"/>
        <s v="Water"/>
        <s v="Parking Fee"/>
        <s v="Rent"/>
        <s v="TV Subscription"/>
        <s v="Other"/>
        <s v="School loans"/>
        <s v="Shopping"/>
        <s v="Outing"/>
        <s v="Gas"/>
        <s v="Vehicle Insurance"/>
        <s v="Maintenance"/>
        <s v="Parking"/>
        <s v="Installment"/>
        <s v="Registration"/>
        <s v="Toll"/>
        <s v="Salary"/>
        <s v="My Shop"/>
        <s v="E-commerce"/>
        <s v="Google Adsecne"/>
        <s v=" "/>
      </sharedItems>
    </cacheField>
    <cacheField name="Amount" numFmtId="164">
      <sharedItems containsSemiMixedTypes="0" containsString="0" containsNumber="1" containsInteger="1" minValue="59" maxValue="11996"/>
    </cacheField>
    <cacheField name="Bill Due Date" numFmtId="0">
      <sharedItems containsNonDate="0" containsDate="1" containsString="0" containsBlank="1" minDate="2023-01-02T00:00:00" maxDate="2023-12-10T00:00:00"/>
    </cacheField>
    <cacheField name="Status" numFmtId="49">
      <sharedItems containsBlank="1" count="3">
        <s v="Paid"/>
        <s v="Late"/>
        <m/>
      </sharedItems>
    </cacheField>
  </cacheFields>
  <extLst>
    <ext xmlns:x14="http://schemas.microsoft.com/office/spreadsheetml/2009/9/main" uri="{725AE2AE-9491-48be-B2B4-4EB974FC3084}">
      <x14:pivotCacheDefinition pivotCacheId="21405591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n v="11996"/>
    <d v="2023-01-07T00:00:00"/>
    <x v="0"/>
  </r>
  <r>
    <x v="0"/>
    <x v="0"/>
    <x v="0"/>
    <x v="1"/>
    <n v="11676"/>
    <d v="2023-01-02T00:00:00"/>
    <x v="1"/>
  </r>
  <r>
    <x v="0"/>
    <x v="0"/>
    <x v="0"/>
    <x v="2"/>
    <n v="11971"/>
    <d v="2023-01-02T00:00:00"/>
    <x v="0"/>
  </r>
  <r>
    <x v="0"/>
    <x v="0"/>
    <x v="0"/>
    <x v="3"/>
    <n v="10345"/>
    <d v="2023-01-03T00:00:00"/>
    <x v="1"/>
  </r>
  <r>
    <x v="0"/>
    <x v="0"/>
    <x v="0"/>
    <x v="4"/>
    <n v="10662"/>
    <d v="2023-01-04T00:00:00"/>
    <x v="0"/>
  </r>
  <r>
    <x v="0"/>
    <x v="0"/>
    <x v="0"/>
    <x v="5"/>
    <n v="11216"/>
    <d v="2023-01-05T00:00:00"/>
    <x v="1"/>
  </r>
  <r>
    <x v="0"/>
    <x v="0"/>
    <x v="0"/>
    <x v="6"/>
    <n v="10108"/>
    <d v="2023-01-06T00:00:00"/>
    <x v="0"/>
  </r>
  <r>
    <x v="0"/>
    <x v="0"/>
    <x v="0"/>
    <x v="7"/>
    <n v="11855"/>
    <d v="2023-01-07T00:00:00"/>
    <x v="1"/>
  </r>
  <r>
    <x v="0"/>
    <x v="0"/>
    <x v="0"/>
    <x v="8"/>
    <n v="10057"/>
    <d v="2023-01-08T00:00:00"/>
    <x v="0"/>
  </r>
  <r>
    <x v="0"/>
    <x v="0"/>
    <x v="1"/>
    <x v="9"/>
    <n v="10572"/>
    <d v="2023-01-09T00:00:00"/>
    <x v="0"/>
  </r>
  <r>
    <x v="0"/>
    <x v="0"/>
    <x v="1"/>
    <x v="10"/>
    <n v="10270"/>
    <d v="2023-01-04T00:00:00"/>
    <x v="1"/>
  </r>
  <r>
    <x v="0"/>
    <x v="0"/>
    <x v="1"/>
    <x v="11"/>
    <n v="10888"/>
    <d v="2023-01-05T00:00:00"/>
    <x v="0"/>
  </r>
  <r>
    <x v="0"/>
    <x v="0"/>
    <x v="2"/>
    <x v="0"/>
    <n v="11815"/>
    <d v="2023-01-06T00:00:00"/>
    <x v="1"/>
  </r>
  <r>
    <x v="0"/>
    <x v="0"/>
    <x v="2"/>
    <x v="12"/>
    <n v="10738"/>
    <d v="2023-01-07T00:00:00"/>
    <x v="0"/>
  </r>
  <r>
    <x v="0"/>
    <x v="0"/>
    <x v="2"/>
    <x v="13"/>
    <n v="10861"/>
    <d v="2023-01-03T00:00:00"/>
    <x v="1"/>
  </r>
  <r>
    <x v="0"/>
    <x v="0"/>
    <x v="2"/>
    <x v="14"/>
    <n v="11816"/>
    <d v="2023-01-04T00:00:00"/>
    <x v="0"/>
  </r>
  <r>
    <x v="0"/>
    <x v="0"/>
    <x v="2"/>
    <x v="15"/>
    <n v="10630"/>
    <d v="2023-01-05T00:00:00"/>
    <x v="1"/>
  </r>
  <r>
    <x v="0"/>
    <x v="0"/>
    <x v="2"/>
    <x v="16"/>
    <n v="646"/>
    <d v="2023-01-06T00:00:00"/>
    <x v="0"/>
  </r>
  <r>
    <x v="0"/>
    <x v="0"/>
    <x v="2"/>
    <x v="17"/>
    <n v="567"/>
    <d v="2023-01-07T00:00:00"/>
    <x v="1"/>
  </r>
  <r>
    <x v="0"/>
    <x v="0"/>
    <x v="2"/>
    <x v="18"/>
    <n v="401"/>
    <d v="2023-01-08T00:00:00"/>
    <x v="1"/>
  </r>
  <r>
    <x v="0"/>
    <x v="0"/>
    <x v="2"/>
    <x v="8"/>
    <n v="993"/>
    <d v="2023-01-09T00:00:00"/>
    <x v="0"/>
  </r>
  <r>
    <x v="0"/>
    <x v="1"/>
    <x v="3"/>
    <x v="19"/>
    <n v="10587"/>
    <m/>
    <x v="2"/>
  </r>
  <r>
    <x v="0"/>
    <x v="1"/>
    <x v="3"/>
    <x v="20"/>
    <n v="10950"/>
    <m/>
    <x v="2"/>
  </r>
  <r>
    <x v="0"/>
    <x v="1"/>
    <x v="4"/>
    <x v="21"/>
    <n v="11144"/>
    <m/>
    <x v="2"/>
  </r>
  <r>
    <x v="0"/>
    <x v="1"/>
    <x v="4"/>
    <x v="22"/>
    <n v="10963"/>
    <m/>
    <x v="2"/>
  </r>
  <r>
    <x v="1"/>
    <x v="0"/>
    <x v="0"/>
    <x v="0"/>
    <n v="1453"/>
    <d v="2023-02-07T00:00:00"/>
    <x v="0"/>
  </r>
  <r>
    <x v="1"/>
    <x v="0"/>
    <x v="0"/>
    <x v="1"/>
    <n v="621"/>
    <d v="2023-02-02T00:00:00"/>
    <x v="0"/>
  </r>
  <r>
    <x v="1"/>
    <x v="0"/>
    <x v="0"/>
    <x v="2"/>
    <n v="1383"/>
    <d v="2023-02-02T00:00:00"/>
    <x v="0"/>
  </r>
  <r>
    <x v="1"/>
    <x v="0"/>
    <x v="0"/>
    <x v="3"/>
    <n v="1292"/>
    <d v="2023-02-03T00:00:00"/>
    <x v="1"/>
  </r>
  <r>
    <x v="1"/>
    <x v="0"/>
    <x v="0"/>
    <x v="4"/>
    <n v="1322"/>
    <d v="2023-02-04T00:00:00"/>
    <x v="1"/>
  </r>
  <r>
    <x v="1"/>
    <x v="0"/>
    <x v="0"/>
    <x v="5"/>
    <n v="1366"/>
    <d v="2023-02-05T00:00:00"/>
    <x v="0"/>
  </r>
  <r>
    <x v="1"/>
    <x v="0"/>
    <x v="0"/>
    <x v="6"/>
    <n v="1442"/>
    <d v="2023-02-06T00:00:00"/>
    <x v="1"/>
  </r>
  <r>
    <x v="1"/>
    <x v="0"/>
    <x v="0"/>
    <x v="7"/>
    <n v="1118"/>
    <d v="2023-02-07T00:00:00"/>
    <x v="0"/>
  </r>
  <r>
    <x v="1"/>
    <x v="0"/>
    <x v="0"/>
    <x v="8"/>
    <n v="1167"/>
    <d v="2023-02-08T00:00:00"/>
    <x v="1"/>
  </r>
  <r>
    <x v="1"/>
    <x v="0"/>
    <x v="1"/>
    <x v="9"/>
    <n v="567"/>
    <d v="2023-02-09T00:00:00"/>
    <x v="0"/>
  </r>
  <r>
    <x v="1"/>
    <x v="0"/>
    <x v="1"/>
    <x v="10"/>
    <n v="550"/>
    <d v="2023-02-04T00:00:00"/>
    <x v="1"/>
  </r>
  <r>
    <x v="1"/>
    <x v="0"/>
    <x v="1"/>
    <x v="11"/>
    <n v="867"/>
    <d v="2023-02-05T00:00:00"/>
    <x v="0"/>
  </r>
  <r>
    <x v="1"/>
    <x v="0"/>
    <x v="2"/>
    <x v="0"/>
    <n v="1444"/>
    <d v="2023-02-06T00:00:00"/>
    <x v="1"/>
  </r>
  <r>
    <x v="1"/>
    <x v="0"/>
    <x v="2"/>
    <x v="12"/>
    <n v="1037"/>
    <d v="2023-02-07T00:00:00"/>
    <x v="1"/>
  </r>
  <r>
    <x v="1"/>
    <x v="0"/>
    <x v="2"/>
    <x v="13"/>
    <n v="1078"/>
    <d v="2023-02-03T00:00:00"/>
    <x v="0"/>
  </r>
  <r>
    <x v="1"/>
    <x v="0"/>
    <x v="2"/>
    <x v="14"/>
    <n v="965"/>
    <d v="2023-02-04T00:00:00"/>
    <x v="0"/>
  </r>
  <r>
    <x v="1"/>
    <x v="0"/>
    <x v="2"/>
    <x v="15"/>
    <n v="1235"/>
    <d v="2023-02-05T00:00:00"/>
    <x v="1"/>
  </r>
  <r>
    <x v="1"/>
    <x v="0"/>
    <x v="2"/>
    <x v="16"/>
    <n v="558"/>
    <d v="2023-02-06T00:00:00"/>
    <x v="1"/>
  </r>
  <r>
    <x v="1"/>
    <x v="0"/>
    <x v="2"/>
    <x v="17"/>
    <n v="502"/>
    <d v="2023-02-07T00:00:00"/>
    <x v="0"/>
  </r>
  <r>
    <x v="1"/>
    <x v="0"/>
    <x v="2"/>
    <x v="18"/>
    <n v="540"/>
    <d v="2023-02-08T00:00:00"/>
    <x v="0"/>
  </r>
  <r>
    <x v="1"/>
    <x v="0"/>
    <x v="2"/>
    <x v="8"/>
    <n v="1400"/>
    <d v="2023-02-09T00:00:00"/>
    <x v="0"/>
  </r>
  <r>
    <x v="1"/>
    <x v="1"/>
    <x v="3"/>
    <x v="19"/>
    <n v="1208"/>
    <m/>
    <x v="2"/>
  </r>
  <r>
    <x v="1"/>
    <x v="1"/>
    <x v="3"/>
    <x v="20"/>
    <n v="689"/>
    <m/>
    <x v="2"/>
  </r>
  <r>
    <x v="1"/>
    <x v="1"/>
    <x v="4"/>
    <x v="21"/>
    <n v="578"/>
    <m/>
    <x v="2"/>
  </r>
  <r>
    <x v="1"/>
    <x v="1"/>
    <x v="4"/>
    <x v="22"/>
    <n v="1380"/>
    <m/>
    <x v="2"/>
  </r>
  <r>
    <x v="2"/>
    <x v="0"/>
    <x v="0"/>
    <x v="0"/>
    <n v="1081"/>
    <d v="2023-03-06T00:00:00"/>
    <x v="0"/>
  </r>
  <r>
    <x v="2"/>
    <x v="0"/>
    <x v="0"/>
    <x v="1"/>
    <n v="782"/>
    <d v="2023-03-07T00:00:00"/>
    <x v="0"/>
  </r>
  <r>
    <x v="2"/>
    <x v="0"/>
    <x v="0"/>
    <x v="2"/>
    <n v="1130"/>
    <d v="2023-03-08T00:00:00"/>
    <x v="0"/>
  </r>
  <r>
    <x v="2"/>
    <x v="0"/>
    <x v="0"/>
    <x v="3"/>
    <n v="10332"/>
    <d v="2023-03-09T00:00:00"/>
    <x v="0"/>
  </r>
  <r>
    <x v="2"/>
    <x v="0"/>
    <x v="0"/>
    <x v="4"/>
    <n v="846"/>
    <d v="2023-03-04T00:00:00"/>
    <x v="0"/>
  </r>
  <r>
    <x v="2"/>
    <x v="0"/>
    <x v="0"/>
    <x v="5"/>
    <n v="878"/>
    <d v="2023-03-05T00:00:00"/>
    <x v="0"/>
  </r>
  <r>
    <x v="2"/>
    <x v="0"/>
    <x v="0"/>
    <x v="6"/>
    <n v="640"/>
    <d v="2023-03-06T00:00:00"/>
    <x v="1"/>
  </r>
  <r>
    <x v="2"/>
    <x v="0"/>
    <x v="0"/>
    <x v="7"/>
    <n v="1332"/>
    <d v="2023-03-07T00:00:00"/>
    <x v="0"/>
  </r>
  <r>
    <x v="2"/>
    <x v="0"/>
    <x v="0"/>
    <x v="8"/>
    <n v="1278"/>
    <d v="2023-03-08T00:00:00"/>
    <x v="1"/>
  </r>
  <r>
    <x v="2"/>
    <x v="0"/>
    <x v="1"/>
    <x v="9"/>
    <n v="659"/>
    <d v="2023-03-09T00:00:00"/>
    <x v="0"/>
  </r>
  <r>
    <x v="2"/>
    <x v="0"/>
    <x v="1"/>
    <x v="10"/>
    <n v="897"/>
    <d v="2023-03-04T00:00:00"/>
    <x v="0"/>
  </r>
  <r>
    <x v="2"/>
    <x v="0"/>
    <x v="1"/>
    <x v="11"/>
    <n v="1076"/>
    <d v="2023-03-05T00:00:00"/>
    <x v="0"/>
  </r>
  <r>
    <x v="2"/>
    <x v="0"/>
    <x v="2"/>
    <x v="0"/>
    <n v="598"/>
    <d v="2023-03-06T00:00:00"/>
    <x v="1"/>
  </r>
  <r>
    <x v="2"/>
    <x v="0"/>
    <x v="2"/>
    <x v="12"/>
    <n v="800"/>
    <d v="2023-03-07T00:00:00"/>
    <x v="0"/>
  </r>
  <r>
    <x v="2"/>
    <x v="0"/>
    <x v="2"/>
    <x v="13"/>
    <n v="1015"/>
    <d v="2023-03-03T00:00:00"/>
    <x v="0"/>
  </r>
  <r>
    <x v="2"/>
    <x v="0"/>
    <x v="2"/>
    <x v="14"/>
    <n v="610"/>
    <d v="2023-03-04T00:00:00"/>
    <x v="1"/>
  </r>
  <r>
    <x v="2"/>
    <x v="0"/>
    <x v="2"/>
    <x v="15"/>
    <n v="1465"/>
    <d v="2023-03-06T00:00:00"/>
    <x v="0"/>
  </r>
  <r>
    <x v="2"/>
    <x v="0"/>
    <x v="2"/>
    <x v="16"/>
    <n v="1166"/>
    <d v="2023-03-07T00:00:00"/>
    <x v="0"/>
  </r>
  <r>
    <x v="2"/>
    <x v="0"/>
    <x v="2"/>
    <x v="17"/>
    <n v="1077"/>
    <d v="2023-03-08T00:00:00"/>
    <x v="0"/>
  </r>
  <r>
    <x v="2"/>
    <x v="0"/>
    <x v="2"/>
    <x v="18"/>
    <n v="644"/>
    <d v="2023-03-09T00:00:00"/>
    <x v="0"/>
  </r>
  <r>
    <x v="2"/>
    <x v="0"/>
    <x v="2"/>
    <x v="8"/>
    <n v="1145"/>
    <d v="2023-03-04T00:00:00"/>
    <x v="0"/>
  </r>
  <r>
    <x v="2"/>
    <x v="1"/>
    <x v="3"/>
    <x v="19"/>
    <n v="3832"/>
    <m/>
    <x v="2"/>
  </r>
  <r>
    <x v="2"/>
    <x v="1"/>
    <x v="3"/>
    <x v="20"/>
    <n v="3058"/>
    <m/>
    <x v="2"/>
  </r>
  <r>
    <x v="2"/>
    <x v="1"/>
    <x v="4"/>
    <x v="21"/>
    <n v="1202"/>
    <m/>
    <x v="2"/>
  </r>
  <r>
    <x v="2"/>
    <x v="1"/>
    <x v="4"/>
    <x v="22"/>
    <n v="2646"/>
    <m/>
    <x v="2"/>
  </r>
  <r>
    <x v="3"/>
    <x v="0"/>
    <x v="0"/>
    <x v="0"/>
    <n v="436"/>
    <d v="2023-04-03T00:00:00"/>
    <x v="0"/>
  </r>
  <r>
    <x v="3"/>
    <x v="0"/>
    <x v="0"/>
    <x v="1"/>
    <n v="464"/>
    <d v="2023-04-05T00:00:00"/>
    <x v="0"/>
  </r>
  <r>
    <x v="3"/>
    <x v="0"/>
    <x v="0"/>
    <x v="2"/>
    <n v="990"/>
    <d v="2023-04-07T00:00:00"/>
    <x v="0"/>
  </r>
  <r>
    <x v="3"/>
    <x v="0"/>
    <x v="0"/>
    <x v="3"/>
    <n v="630"/>
    <d v="2023-04-09T00:00:00"/>
    <x v="0"/>
  </r>
  <r>
    <x v="3"/>
    <x v="0"/>
    <x v="0"/>
    <x v="4"/>
    <n v="678"/>
    <d v="2023-04-04T00:00:00"/>
    <x v="0"/>
  </r>
  <r>
    <x v="3"/>
    <x v="0"/>
    <x v="0"/>
    <x v="5"/>
    <n v="990"/>
    <d v="2023-04-05T00:00:00"/>
    <x v="0"/>
  </r>
  <r>
    <x v="3"/>
    <x v="0"/>
    <x v="0"/>
    <x v="6"/>
    <n v="959"/>
    <d v="2023-04-06T00:00:00"/>
    <x v="0"/>
  </r>
  <r>
    <x v="3"/>
    <x v="0"/>
    <x v="0"/>
    <x v="7"/>
    <n v="399"/>
    <d v="2023-04-07T00:00:00"/>
    <x v="0"/>
  </r>
  <r>
    <x v="3"/>
    <x v="0"/>
    <x v="0"/>
    <x v="8"/>
    <n v="650"/>
    <d v="2023-04-08T00:00:00"/>
    <x v="0"/>
  </r>
  <r>
    <x v="3"/>
    <x v="0"/>
    <x v="1"/>
    <x v="9"/>
    <n v="538"/>
    <d v="2023-04-09T00:00:00"/>
    <x v="0"/>
  </r>
  <r>
    <x v="3"/>
    <x v="0"/>
    <x v="1"/>
    <x v="10"/>
    <n v="350"/>
    <d v="2023-04-04T00:00:00"/>
    <x v="0"/>
  </r>
  <r>
    <x v="3"/>
    <x v="0"/>
    <x v="1"/>
    <x v="11"/>
    <n v="505"/>
    <d v="2023-04-05T00:00:00"/>
    <x v="0"/>
  </r>
  <r>
    <x v="3"/>
    <x v="0"/>
    <x v="2"/>
    <x v="0"/>
    <n v="398"/>
    <d v="2023-04-01T00:00:00"/>
    <x v="0"/>
  </r>
  <r>
    <x v="3"/>
    <x v="0"/>
    <x v="2"/>
    <x v="12"/>
    <n v="668"/>
    <d v="2023-04-01T00:00:00"/>
    <x v="0"/>
  </r>
  <r>
    <x v="3"/>
    <x v="0"/>
    <x v="2"/>
    <x v="13"/>
    <n v="440"/>
    <d v="2023-04-01T00:00:00"/>
    <x v="0"/>
  </r>
  <r>
    <x v="3"/>
    <x v="0"/>
    <x v="2"/>
    <x v="14"/>
    <n v="962"/>
    <d v="2023-04-01T00:00:00"/>
    <x v="0"/>
  </r>
  <r>
    <x v="3"/>
    <x v="0"/>
    <x v="2"/>
    <x v="15"/>
    <n v="631"/>
    <d v="2023-04-05T00:00:00"/>
    <x v="0"/>
  </r>
  <r>
    <x v="3"/>
    <x v="0"/>
    <x v="2"/>
    <x v="16"/>
    <n v="555"/>
    <d v="2023-04-06T00:00:00"/>
    <x v="0"/>
  </r>
  <r>
    <x v="3"/>
    <x v="0"/>
    <x v="2"/>
    <x v="17"/>
    <n v="367"/>
    <d v="2023-04-07T00:00:00"/>
    <x v="0"/>
  </r>
  <r>
    <x v="3"/>
    <x v="0"/>
    <x v="2"/>
    <x v="18"/>
    <n v="737"/>
    <d v="2023-04-08T00:00:00"/>
    <x v="0"/>
  </r>
  <r>
    <x v="3"/>
    <x v="0"/>
    <x v="2"/>
    <x v="8"/>
    <n v="529"/>
    <d v="2023-04-09T00:00:00"/>
    <x v="0"/>
  </r>
  <r>
    <x v="3"/>
    <x v="1"/>
    <x v="3"/>
    <x v="19"/>
    <n v="1377"/>
    <m/>
    <x v="2"/>
  </r>
  <r>
    <x v="3"/>
    <x v="1"/>
    <x v="3"/>
    <x v="20"/>
    <n v="8193"/>
    <m/>
    <x v="2"/>
  </r>
  <r>
    <x v="3"/>
    <x v="1"/>
    <x v="4"/>
    <x v="21"/>
    <n v="8077"/>
    <m/>
    <x v="2"/>
  </r>
  <r>
    <x v="3"/>
    <x v="1"/>
    <x v="4"/>
    <x v="22"/>
    <n v="5728"/>
    <m/>
    <x v="2"/>
  </r>
  <r>
    <x v="4"/>
    <x v="0"/>
    <x v="0"/>
    <x v="0"/>
    <n v="1583"/>
    <d v="2023-05-01T00:00:00"/>
    <x v="0"/>
  </r>
  <r>
    <x v="4"/>
    <x v="0"/>
    <x v="0"/>
    <x v="1"/>
    <n v="2049"/>
    <d v="2023-05-09T00:00:00"/>
    <x v="0"/>
  </r>
  <r>
    <x v="4"/>
    <x v="0"/>
    <x v="0"/>
    <x v="2"/>
    <n v="809"/>
    <d v="2023-05-03T00:00:00"/>
    <x v="0"/>
  </r>
  <r>
    <x v="4"/>
    <x v="0"/>
    <x v="0"/>
    <x v="3"/>
    <n v="961"/>
    <d v="2023-05-04T00:00:00"/>
    <x v="1"/>
  </r>
  <r>
    <x v="4"/>
    <x v="0"/>
    <x v="0"/>
    <x v="4"/>
    <n v="988"/>
    <d v="2023-05-06T00:00:00"/>
    <x v="0"/>
  </r>
  <r>
    <x v="4"/>
    <x v="0"/>
    <x v="0"/>
    <x v="5"/>
    <n v="1858"/>
    <d v="2023-05-07T00:00:00"/>
    <x v="1"/>
  </r>
  <r>
    <x v="4"/>
    <x v="0"/>
    <x v="0"/>
    <x v="6"/>
    <n v="950"/>
    <d v="2023-05-06T00:00:00"/>
    <x v="1"/>
  </r>
  <r>
    <x v="4"/>
    <x v="0"/>
    <x v="0"/>
    <x v="7"/>
    <n v="948"/>
    <d v="2023-05-07T00:00:00"/>
    <x v="1"/>
  </r>
  <r>
    <x v="4"/>
    <x v="0"/>
    <x v="0"/>
    <x v="8"/>
    <n v="1397"/>
    <d v="2023-05-08T00:00:00"/>
    <x v="1"/>
  </r>
  <r>
    <x v="4"/>
    <x v="0"/>
    <x v="1"/>
    <x v="9"/>
    <n v="2173"/>
    <d v="2023-05-09T00:00:00"/>
    <x v="1"/>
  </r>
  <r>
    <x v="4"/>
    <x v="0"/>
    <x v="1"/>
    <x v="10"/>
    <n v="1508"/>
    <d v="2023-05-04T00:00:00"/>
    <x v="1"/>
  </r>
  <r>
    <x v="4"/>
    <x v="0"/>
    <x v="1"/>
    <x v="11"/>
    <n v="1641"/>
    <d v="2023-05-05T00:00:00"/>
    <x v="1"/>
  </r>
  <r>
    <x v="4"/>
    <x v="0"/>
    <x v="2"/>
    <x v="0"/>
    <n v="964"/>
    <d v="2023-05-06T00:00:00"/>
    <x v="0"/>
  </r>
  <r>
    <x v="4"/>
    <x v="0"/>
    <x v="2"/>
    <x v="23"/>
    <n v="2023"/>
    <d v="2023-05-07T00:00:00"/>
    <x v="0"/>
  </r>
  <r>
    <x v="4"/>
    <x v="0"/>
    <x v="2"/>
    <x v="13"/>
    <n v="1343"/>
    <d v="2023-05-03T00:00:00"/>
    <x v="0"/>
  </r>
  <r>
    <x v="4"/>
    <x v="0"/>
    <x v="2"/>
    <x v="14"/>
    <n v="953"/>
    <d v="2023-05-04T00:00:00"/>
    <x v="0"/>
  </r>
  <r>
    <x v="4"/>
    <x v="0"/>
    <x v="2"/>
    <x v="15"/>
    <n v="848"/>
    <d v="2023-05-06T00:00:00"/>
    <x v="0"/>
  </r>
  <r>
    <x v="4"/>
    <x v="0"/>
    <x v="2"/>
    <x v="16"/>
    <n v="823"/>
    <d v="2023-05-07T00:00:00"/>
    <x v="0"/>
  </r>
  <r>
    <x v="4"/>
    <x v="0"/>
    <x v="2"/>
    <x v="17"/>
    <n v="1715"/>
    <d v="2023-05-08T00:00:00"/>
    <x v="0"/>
  </r>
  <r>
    <x v="4"/>
    <x v="0"/>
    <x v="2"/>
    <x v="18"/>
    <n v="1782"/>
    <d v="2023-05-09T00:00:00"/>
    <x v="0"/>
  </r>
  <r>
    <x v="4"/>
    <x v="0"/>
    <x v="2"/>
    <x v="8"/>
    <n v="1044"/>
    <d v="2023-05-04T00:00:00"/>
    <x v="0"/>
  </r>
  <r>
    <x v="4"/>
    <x v="1"/>
    <x v="3"/>
    <x v="19"/>
    <n v="8373"/>
    <m/>
    <x v="2"/>
  </r>
  <r>
    <x v="4"/>
    <x v="1"/>
    <x v="3"/>
    <x v="20"/>
    <n v="10108"/>
    <m/>
    <x v="2"/>
  </r>
  <r>
    <x v="4"/>
    <x v="1"/>
    <x v="4"/>
    <x v="21"/>
    <n v="7333"/>
    <m/>
    <x v="2"/>
  </r>
  <r>
    <x v="4"/>
    <x v="1"/>
    <x v="4"/>
    <x v="22"/>
    <n v="7907"/>
    <m/>
    <x v="2"/>
  </r>
  <r>
    <x v="5"/>
    <x v="0"/>
    <x v="0"/>
    <x v="0"/>
    <n v="679"/>
    <d v="2023-06-07T00:00:00"/>
    <x v="0"/>
  </r>
  <r>
    <x v="5"/>
    <x v="0"/>
    <x v="0"/>
    <x v="1"/>
    <n v="1147"/>
    <d v="2023-06-02T00:00:00"/>
    <x v="0"/>
  </r>
  <r>
    <x v="5"/>
    <x v="0"/>
    <x v="0"/>
    <x v="2"/>
    <n v="615"/>
    <d v="2023-06-02T00:00:00"/>
    <x v="0"/>
  </r>
  <r>
    <x v="5"/>
    <x v="0"/>
    <x v="0"/>
    <x v="3"/>
    <n v="897"/>
    <d v="2023-06-03T00:00:00"/>
    <x v="0"/>
  </r>
  <r>
    <x v="5"/>
    <x v="0"/>
    <x v="0"/>
    <x v="4"/>
    <n v="933"/>
    <d v="2023-06-04T00:00:00"/>
    <x v="0"/>
  </r>
  <r>
    <x v="5"/>
    <x v="0"/>
    <x v="0"/>
    <x v="5"/>
    <n v="891"/>
    <d v="2023-06-05T00:00:00"/>
    <x v="0"/>
  </r>
  <r>
    <x v="5"/>
    <x v="0"/>
    <x v="0"/>
    <x v="6"/>
    <n v="816"/>
    <d v="2023-06-06T00:00:00"/>
    <x v="0"/>
  </r>
  <r>
    <x v="5"/>
    <x v="0"/>
    <x v="0"/>
    <x v="7"/>
    <n v="1070"/>
    <d v="2023-06-07T00:00:00"/>
    <x v="0"/>
  </r>
  <r>
    <x v="5"/>
    <x v="0"/>
    <x v="0"/>
    <x v="8"/>
    <n v="661"/>
    <d v="2023-06-08T00:00:00"/>
    <x v="0"/>
  </r>
  <r>
    <x v="5"/>
    <x v="0"/>
    <x v="1"/>
    <x v="9"/>
    <n v="778"/>
    <d v="2023-06-09T00:00:00"/>
    <x v="0"/>
  </r>
  <r>
    <x v="5"/>
    <x v="0"/>
    <x v="1"/>
    <x v="10"/>
    <n v="1115"/>
    <d v="2023-06-04T00:00:00"/>
    <x v="0"/>
  </r>
  <r>
    <x v="5"/>
    <x v="0"/>
    <x v="1"/>
    <x v="11"/>
    <n v="927"/>
    <d v="2023-06-05T00:00:00"/>
    <x v="0"/>
  </r>
  <r>
    <x v="5"/>
    <x v="0"/>
    <x v="2"/>
    <x v="0"/>
    <n v="1188"/>
    <d v="2023-06-06T00:00:00"/>
    <x v="0"/>
  </r>
  <r>
    <x v="5"/>
    <x v="0"/>
    <x v="2"/>
    <x v="12"/>
    <n v="707"/>
    <d v="2023-06-07T00:00:00"/>
    <x v="0"/>
  </r>
  <r>
    <x v="5"/>
    <x v="0"/>
    <x v="2"/>
    <x v="13"/>
    <n v="839"/>
    <d v="2023-06-03T00:00:00"/>
    <x v="0"/>
  </r>
  <r>
    <x v="5"/>
    <x v="0"/>
    <x v="2"/>
    <x v="14"/>
    <n v="889"/>
    <d v="2023-06-04T00:00:00"/>
    <x v="0"/>
  </r>
  <r>
    <x v="5"/>
    <x v="0"/>
    <x v="2"/>
    <x v="15"/>
    <n v="846"/>
    <d v="2023-06-05T00:00:00"/>
    <x v="0"/>
  </r>
  <r>
    <x v="5"/>
    <x v="0"/>
    <x v="2"/>
    <x v="16"/>
    <n v="899"/>
    <d v="2023-06-06T00:00:00"/>
    <x v="0"/>
  </r>
  <r>
    <x v="5"/>
    <x v="0"/>
    <x v="2"/>
    <x v="17"/>
    <n v="1120"/>
    <d v="2023-06-07T00:00:00"/>
    <x v="0"/>
  </r>
  <r>
    <x v="5"/>
    <x v="0"/>
    <x v="2"/>
    <x v="18"/>
    <n v="812"/>
    <d v="2023-06-08T00:00:00"/>
    <x v="0"/>
  </r>
  <r>
    <x v="5"/>
    <x v="0"/>
    <x v="2"/>
    <x v="8"/>
    <n v="796"/>
    <d v="2023-06-09T00:00:00"/>
    <x v="0"/>
  </r>
  <r>
    <x v="5"/>
    <x v="1"/>
    <x v="3"/>
    <x v="19"/>
    <n v="5363"/>
    <m/>
    <x v="2"/>
  </r>
  <r>
    <x v="5"/>
    <x v="1"/>
    <x v="3"/>
    <x v="20"/>
    <n v="7929"/>
    <m/>
    <x v="2"/>
  </r>
  <r>
    <x v="5"/>
    <x v="1"/>
    <x v="4"/>
    <x v="21"/>
    <n v="1950"/>
    <m/>
    <x v="2"/>
  </r>
  <r>
    <x v="5"/>
    <x v="1"/>
    <x v="4"/>
    <x v="22"/>
    <n v="4981"/>
    <m/>
    <x v="2"/>
  </r>
  <r>
    <x v="6"/>
    <x v="0"/>
    <x v="0"/>
    <x v="0"/>
    <n v="1051"/>
    <d v="2023-07-07T00:00:00"/>
    <x v="0"/>
  </r>
  <r>
    <x v="6"/>
    <x v="0"/>
    <x v="0"/>
    <x v="1"/>
    <n v="1051"/>
    <d v="2023-07-02T00:00:00"/>
    <x v="0"/>
  </r>
  <r>
    <x v="6"/>
    <x v="0"/>
    <x v="0"/>
    <x v="2"/>
    <n v="1024"/>
    <d v="2023-07-02T00:00:00"/>
    <x v="0"/>
  </r>
  <r>
    <x v="6"/>
    <x v="0"/>
    <x v="0"/>
    <x v="3"/>
    <n v="747"/>
    <d v="2023-07-03T00:00:00"/>
    <x v="0"/>
  </r>
  <r>
    <x v="6"/>
    <x v="0"/>
    <x v="0"/>
    <x v="4"/>
    <n v="1216"/>
    <d v="2023-07-04T00:00:00"/>
    <x v="0"/>
  </r>
  <r>
    <x v="6"/>
    <x v="0"/>
    <x v="0"/>
    <x v="5"/>
    <n v="1004"/>
    <d v="2023-07-05T00:00:00"/>
    <x v="0"/>
  </r>
  <r>
    <x v="6"/>
    <x v="0"/>
    <x v="0"/>
    <x v="6"/>
    <n v="933"/>
    <d v="2023-07-06T00:00:00"/>
    <x v="0"/>
  </r>
  <r>
    <x v="6"/>
    <x v="0"/>
    <x v="0"/>
    <x v="7"/>
    <n v="1200"/>
    <d v="2023-07-07T00:00:00"/>
    <x v="0"/>
  </r>
  <r>
    <x v="6"/>
    <x v="0"/>
    <x v="0"/>
    <x v="8"/>
    <n v="1180"/>
    <d v="2023-07-08T00:00:00"/>
    <x v="0"/>
  </r>
  <r>
    <x v="6"/>
    <x v="0"/>
    <x v="1"/>
    <x v="9"/>
    <n v="1255"/>
    <d v="2023-07-09T00:00:00"/>
    <x v="0"/>
  </r>
  <r>
    <x v="6"/>
    <x v="0"/>
    <x v="1"/>
    <x v="10"/>
    <n v="1113"/>
    <d v="2023-07-04T00:00:00"/>
    <x v="0"/>
  </r>
  <r>
    <x v="6"/>
    <x v="0"/>
    <x v="1"/>
    <x v="11"/>
    <n v="813"/>
    <d v="2023-07-05T00:00:00"/>
    <x v="0"/>
  </r>
  <r>
    <x v="6"/>
    <x v="0"/>
    <x v="2"/>
    <x v="0"/>
    <n v="1346"/>
    <d v="2023-07-06T00:00:00"/>
    <x v="0"/>
  </r>
  <r>
    <x v="6"/>
    <x v="0"/>
    <x v="2"/>
    <x v="12"/>
    <n v="1060"/>
    <d v="2023-07-07T00:00:00"/>
    <x v="0"/>
  </r>
  <r>
    <x v="6"/>
    <x v="0"/>
    <x v="2"/>
    <x v="13"/>
    <n v="1148"/>
    <d v="2023-07-03T00:00:00"/>
    <x v="0"/>
  </r>
  <r>
    <x v="6"/>
    <x v="0"/>
    <x v="2"/>
    <x v="14"/>
    <n v="819"/>
    <d v="2023-07-04T00:00:00"/>
    <x v="0"/>
  </r>
  <r>
    <x v="6"/>
    <x v="0"/>
    <x v="2"/>
    <x v="15"/>
    <n v="1130"/>
    <d v="2023-07-05T00:00:00"/>
    <x v="0"/>
  </r>
  <r>
    <x v="6"/>
    <x v="0"/>
    <x v="2"/>
    <x v="16"/>
    <n v="727"/>
    <d v="2023-07-06T00:00:00"/>
    <x v="0"/>
  </r>
  <r>
    <x v="6"/>
    <x v="0"/>
    <x v="2"/>
    <x v="17"/>
    <n v="1260"/>
    <d v="2023-07-07T00:00:00"/>
    <x v="0"/>
  </r>
  <r>
    <x v="6"/>
    <x v="0"/>
    <x v="2"/>
    <x v="18"/>
    <n v="712"/>
    <d v="2023-07-08T00:00:00"/>
    <x v="0"/>
  </r>
  <r>
    <x v="6"/>
    <x v="0"/>
    <x v="2"/>
    <x v="8"/>
    <n v="1024"/>
    <d v="2023-07-09T00:00:00"/>
    <x v="0"/>
  </r>
  <r>
    <x v="6"/>
    <x v="1"/>
    <x v="3"/>
    <x v="19"/>
    <n v="8510"/>
    <m/>
    <x v="2"/>
  </r>
  <r>
    <x v="6"/>
    <x v="1"/>
    <x v="3"/>
    <x v="20"/>
    <n v="7963"/>
    <m/>
    <x v="2"/>
  </r>
  <r>
    <x v="6"/>
    <x v="1"/>
    <x v="4"/>
    <x v="21"/>
    <n v="9399"/>
    <m/>
    <x v="2"/>
  </r>
  <r>
    <x v="6"/>
    <x v="1"/>
    <x v="4"/>
    <x v="22"/>
    <n v="8262"/>
    <m/>
    <x v="2"/>
  </r>
  <r>
    <x v="7"/>
    <x v="0"/>
    <x v="0"/>
    <x v="0"/>
    <n v="1388"/>
    <d v="2023-09-09T00:00:00"/>
    <x v="1"/>
  </r>
  <r>
    <x v="7"/>
    <x v="0"/>
    <x v="0"/>
    <x v="1"/>
    <n v="1119"/>
    <d v="2023-09-05T00:00:00"/>
    <x v="1"/>
  </r>
  <r>
    <x v="7"/>
    <x v="0"/>
    <x v="0"/>
    <x v="2"/>
    <n v="1137"/>
    <d v="2023-09-08T00:00:00"/>
    <x v="1"/>
  </r>
  <r>
    <x v="7"/>
    <x v="0"/>
    <x v="0"/>
    <x v="3"/>
    <n v="1200"/>
    <d v="2023-09-04T00:00:00"/>
    <x v="0"/>
  </r>
  <r>
    <x v="7"/>
    <x v="0"/>
    <x v="0"/>
    <x v="4"/>
    <n v="940"/>
    <d v="2023-09-06T00:00:00"/>
    <x v="0"/>
  </r>
  <r>
    <x v="7"/>
    <x v="0"/>
    <x v="0"/>
    <x v="5"/>
    <n v="995"/>
    <d v="2023-09-07T00:00:00"/>
    <x v="1"/>
  </r>
  <r>
    <x v="7"/>
    <x v="0"/>
    <x v="0"/>
    <x v="6"/>
    <n v="985"/>
    <d v="2023-09-03T00:00:00"/>
    <x v="1"/>
  </r>
  <r>
    <x v="7"/>
    <x v="0"/>
    <x v="0"/>
    <x v="7"/>
    <n v="1285"/>
    <d v="2023-09-07T00:00:00"/>
    <x v="0"/>
  </r>
  <r>
    <x v="7"/>
    <x v="0"/>
    <x v="0"/>
    <x v="8"/>
    <n v="1504"/>
    <d v="2023-09-08T00:00:00"/>
    <x v="1"/>
  </r>
  <r>
    <x v="7"/>
    <x v="0"/>
    <x v="1"/>
    <x v="9"/>
    <n v="1349"/>
    <d v="2023-09-04T00:00:00"/>
    <x v="0"/>
  </r>
  <r>
    <x v="7"/>
    <x v="0"/>
    <x v="1"/>
    <x v="10"/>
    <n v="1345"/>
    <d v="2023-09-04T00:00:00"/>
    <x v="1"/>
  </r>
  <r>
    <x v="7"/>
    <x v="0"/>
    <x v="1"/>
    <x v="11"/>
    <n v="1500"/>
    <d v="2023-09-01T00:00:00"/>
    <x v="0"/>
  </r>
  <r>
    <x v="7"/>
    <x v="0"/>
    <x v="2"/>
    <x v="0"/>
    <n v="1091"/>
    <d v="2023-09-06T00:00:00"/>
    <x v="1"/>
  </r>
  <r>
    <x v="7"/>
    <x v="0"/>
    <x v="2"/>
    <x v="12"/>
    <n v="1494"/>
    <d v="2023-09-01T00:00:00"/>
    <x v="0"/>
  </r>
  <r>
    <x v="7"/>
    <x v="0"/>
    <x v="2"/>
    <x v="13"/>
    <n v="1025"/>
    <d v="2023-09-03T00:00:00"/>
    <x v="0"/>
  </r>
  <r>
    <x v="7"/>
    <x v="0"/>
    <x v="2"/>
    <x v="14"/>
    <n v="1469"/>
    <d v="2023-09-04T00:00:00"/>
    <x v="0"/>
  </r>
  <r>
    <x v="7"/>
    <x v="0"/>
    <x v="2"/>
    <x v="15"/>
    <n v="1326"/>
    <d v="2023-09-06T00:00:00"/>
    <x v="0"/>
  </r>
  <r>
    <x v="7"/>
    <x v="0"/>
    <x v="2"/>
    <x v="16"/>
    <n v="912"/>
    <d v="2023-09-07T00:00:00"/>
    <x v="0"/>
  </r>
  <r>
    <x v="7"/>
    <x v="0"/>
    <x v="2"/>
    <x v="17"/>
    <n v="1080"/>
    <d v="2023-09-08T00:00:00"/>
    <x v="0"/>
  </r>
  <r>
    <x v="7"/>
    <x v="0"/>
    <x v="2"/>
    <x v="18"/>
    <n v="1339"/>
    <d v="2023-09-09T00:00:00"/>
    <x v="0"/>
  </r>
  <r>
    <x v="7"/>
    <x v="0"/>
    <x v="2"/>
    <x v="8"/>
    <n v="1004"/>
    <d v="2023-09-04T00:00:00"/>
    <x v="0"/>
  </r>
  <r>
    <x v="7"/>
    <x v="1"/>
    <x v="3"/>
    <x v="19"/>
    <n v="8817"/>
    <m/>
    <x v="2"/>
  </r>
  <r>
    <x v="7"/>
    <x v="1"/>
    <x v="3"/>
    <x v="20"/>
    <n v="10861"/>
    <m/>
    <x v="2"/>
  </r>
  <r>
    <x v="7"/>
    <x v="1"/>
    <x v="4"/>
    <x v="21"/>
    <n v="11557"/>
    <m/>
    <x v="2"/>
  </r>
  <r>
    <x v="7"/>
    <x v="1"/>
    <x v="4"/>
    <x v="22"/>
    <n v="9152"/>
    <m/>
    <x v="2"/>
  </r>
  <r>
    <x v="8"/>
    <x v="0"/>
    <x v="0"/>
    <x v="0"/>
    <n v="1135"/>
    <d v="2023-10-01T00:00:00"/>
    <x v="0"/>
  </r>
  <r>
    <x v="8"/>
    <x v="0"/>
    <x v="0"/>
    <x v="1"/>
    <n v="691"/>
    <d v="2023-10-03T00:00:00"/>
    <x v="0"/>
  </r>
  <r>
    <x v="8"/>
    <x v="0"/>
    <x v="0"/>
    <x v="2"/>
    <n v="652"/>
    <d v="2023-10-01T00:00:00"/>
    <x v="0"/>
  </r>
  <r>
    <x v="8"/>
    <x v="0"/>
    <x v="0"/>
    <x v="3"/>
    <n v="288"/>
    <d v="2023-10-04T00:00:00"/>
    <x v="0"/>
  </r>
  <r>
    <x v="8"/>
    <x v="0"/>
    <x v="0"/>
    <x v="4"/>
    <n v="432"/>
    <d v="2023-10-06T00:00:00"/>
    <x v="0"/>
  </r>
  <r>
    <x v="8"/>
    <x v="0"/>
    <x v="0"/>
    <x v="5"/>
    <n v="910"/>
    <d v="2023-10-07T00:00:00"/>
    <x v="0"/>
  </r>
  <r>
    <x v="8"/>
    <x v="0"/>
    <x v="0"/>
    <x v="6"/>
    <n v="772"/>
    <d v="2023-10-06T00:00:00"/>
    <x v="0"/>
  </r>
  <r>
    <x v="8"/>
    <x v="0"/>
    <x v="0"/>
    <x v="7"/>
    <n v="1182"/>
    <d v="2023-10-07T00:00:00"/>
    <x v="0"/>
  </r>
  <r>
    <x v="8"/>
    <x v="0"/>
    <x v="0"/>
    <x v="8"/>
    <n v="1120"/>
    <d v="2023-10-08T00:00:00"/>
    <x v="0"/>
  </r>
  <r>
    <x v="8"/>
    <x v="0"/>
    <x v="1"/>
    <x v="9"/>
    <n v="340"/>
    <d v="2023-10-09T00:00:00"/>
    <x v="0"/>
  </r>
  <r>
    <x v="8"/>
    <x v="0"/>
    <x v="1"/>
    <x v="10"/>
    <n v="678"/>
    <d v="2023-10-04T00:00:00"/>
    <x v="0"/>
  </r>
  <r>
    <x v="8"/>
    <x v="0"/>
    <x v="1"/>
    <x v="11"/>
    <n v="723"/>
    <d v="2023-10-05T00:00:00"/>
    <x v="0"/>
  </r>
  <r>
    <x v="8"/>
    <x v="0"/>
    <x v="2"/>
    <x v="0"/>
    <n v="751"/>
    <d v="2023-10-06T00:00:00"/>
    <x v="0"/>
  </r>
  <r>
    <x v="8"/>
    <x v="0"/>
    <x v="2"/>
    <x v="12"/>
    <n v="1133"/>
    <d v="2023-10-07T00:00:00"/>
    <x v="0"/>
  </r>
  <r>
    <x v="8"/>
    <x v="0"/>
    <x v="2"/>
    <x v="13"/>
    <n v="316"/>
    <d v="2023-10-03T00:00:00"/>
    <x v="0"/>
  </r>
  <r>
    <x v="8"/>
    <x v="0"/>
    <x v="2"/>
    <x v="14"/>
    <n v="620"/>
    <d v="2023-10-04T00:00:00"/>
    <x v="0"/>
  </r>
  <r>
    <x v="8"/>
    <x v="0"/>
    <x v="2"/>
    <x v="15"/>
    <n v="915"/>
    <d v="2023-10-06T00:00:00"/>
    <x v="0"/>
  </r>
  <r>
    <x v="8"/>
    <x v="0"/>
    <x v="2"/>
    <x v="16"/>
    <n v="324"/>
    <d v="2023-10-07T00:00:00"/>
    <x v="0"/>
  </r>
  <r>
    <x v="8"/>
    <x v="0"/>
    <x v="2"/>
    <x v="17"/>
    <n v="623"/>
    <d v="2023-10-08T00:00:00"/>
    <x v="0"/>
  </r>
  <r>
    <x v="8"/>
    <x v="0"/>
    <x v="2"/>
    <x v="18"/>
    <n v="1011"/>
    <d v="2023-10-09T00:00:00"/>
    <x v="0"/>
  </r>
  <r>
    <x v="8"/>
    <x v="0"/>
    <x v="2"/>
    <x v="8"/>
    <n v="978"/>
    <d v="2023-10-04T00:00:00"/>
    <x v="0"/>
  </r>
  <r>
    <x v="8"/>
    <x v="1"/>
    <x v="3"/>
    <x v="19"/>
    <n v="6737"/>
    <m/>
    <x v="2"/>
  </r>
  <r>
    <x v="8"/>
    <x v="1"/>
    <x v="3"/>
    <x v="20"/>
    <n v="5447"/>
    <m/>
    <x v="2"/>
  </r>
  <r>
    <x v="8"/>
    <x v="1"/>
    <x v="4"/>
    <x v="21"/>
    <n v="6716"/>
    <m/>
    <x v="2"/>
  </r>
  <r>
    <x v="8"/>
    <x v="1"/>
    <x v="4"/>
    <x v="22"/>
    <n v="5699"/>
    <m/>
    <x v="2"/>
  </r>
  <r>
    <x v="9"/>
    <x v="0"/>
    <x v="0"/>
    <x v="0"/>
    <n v="555"/>
    <d v="2023-11-08T00:00:00"/>
    <x v="0"/>
  </r>
  <r>
    <x v="9"/>
    <x v="0"/>
    <x v="0"/>
    <x v="1"/>
    <n v="520"/>
    <d v="2023-11-03T00:00:00"/>
    <x v="0"/>
  </r>
  <r>
    <x v="9"/>
    <x v="0"/>
    <x v="0"/>
    <x v="2"/>
    <n v="505"/>
    <d v="2023-11-04T00:00:00"/>
    <x v="0"/>
  </r>
  <r>
    <x v="9"/>
    <x v="0"/>
    <x v="0"/>
    <x v="3"/>
    <n v="117"/>
    <d v="2023-11-04T00:00:00"/>
    <x v="0"/>
  </r>
  <r>
    <x v="9"/>
    <x v="0"/>
    <x v="0"/>
    <x v="4"/>
    <n v="583"/>
    <d v="2023-11-06T00:00:00"/>
    <x v="0"/>
  </r>
  <r>
    <x v="9"/>
    <x v="0"/>
    <x v="0"/>
    <x v="5"/>
    <n v="656"/>
    <d v="2023-11-07T00:00:00"/>
    <x v="0"/>
  </r>
  <r>
    <x v="9"/>
    <x v="0"/>
    <x v="0"/>
    <x v="6"/>
    <n v="479"/>
    <d v="2023-11-06T00:00:00"/>
    <x v="0"/>
  </r>
  <r>
    <x v="9"/>
    <x v="0"/>
    <x v="0"/>
    <x v="7"/>
    <n v="855"/>
    <d v="2023-11-07T00:00:00"/>
    <x v="0"/>
  </r>
  <r>
    <x v="9"/>
    <x v="0"/>
    <x v="0"/>
    <x v="8"/>
    <n v="59"/>
    <d v="2023-11-08T00:00:00"/>
    <x v="0"/>
  </r>
  <r>
    <x v="9"/>
    <x v="0"/>
    <x v="1"/>
    <x v="9"/>
    <n v="800"/>
    <d v="2023-11-09T00:00:00"/>
    <x v="0"/>
  </r>
  <r>
    <x v="9"/>
    <x v="0"/>
    <x v="1"/>
    <x v="10"/>
    <n v="73"/>
    <d v="2023-11-04T00:00:00"/>
    <x v="0"/>
  </r>
  <r>
    <x v="9"/>
    <x v="0"/>
    <x v="1"/>
    <x v="11"/>
    <n v="831"/>
    <d v="2023-11-05T00:00:00"/>
    <x v="0"/>
  </r>
  <r>
    <x v="9"/>
    <x v="0"/>
    <x v="2"/>
    <x v="0"/>
    <n v="136"/>
    <d v="2023-11-06T00:00:00"/>
    <x v="0"/>
  </r>
  <r>
    <x v="9"/>
    <x v="0"/>
    <x v="2"/>
    <x v="12"/>
    <n v="910"/>
    <d v="2023-11-07T00:00:00"/>
    <x v="0"/>
  </r>
  <r>
    <x v="9"/>
    <x v="0"/>
    <x v="2"/>
    <x v="13"/>
    <n v="702"/>
    <d v="2023-11-03T00:00:00"/>
    <x v="0"/>
  </r>
  <r>
    <x v="9"/>
    <x v="0"/>
    <x v="2"/>
    <x v="14"/>
    <n v="700"/>
    <d v="2023-11-04T00:00:00"/>
    <x v="0"/>
  </r>
  <r>
    <x v="9"/>
    <x v="0"/>
    <x v="2"/>
    <x v="15"/>
    <n v="255"/>
    <d v="2023-11-06T00:00:00"/>
    <x v="0"/>
  </r>
  <r>
    <x v="9"/>
    <x v="0"/>
    <x v="2"/>
    <x v="16"/>
    <n v="641"/>
    <d v="2023-11-07T00:00:00"/>
    <x v="0"/>
  </r>
  <r>
    <x v="9"/>
    <x v="0"/>
    <x v="2"/>
    <x v="17"/>
    <n v="648"/>
    <d v="2023-11-08T00:00:00"/>
    <x v="0"/>
  </r>
  <r>
    <x v="9"/>
    <x v="0"/>
    <x v="2"/>
    <x v="18"/>
    <n v="196"/>
    <d v="2023-11-09T00:00:00"/>
    <x v="0"/>
  </r>
  <r>
    <x v="9"/>
    <x v="0"/>
    <x v="2"/>
    <x v="8"/>
    <n v="876"/>
    <d v="2023-11-04T00:00:00"/>
    <x v="0"/>
  </r>
  <r>
    <x v="9"/>
    <x v="1"/>
    <x v="3"/>
    <x v="19"/>
    <n v="7860"/>
    <m/>
    <x v="2"/>
  </r>
  <r>
    <x v="9"/>
    <x v="1"/>
    <x v="3"/>
    <x v="20"/>
    <n v="8610"/>
    <m/>
    <x v="2"/>
  </r>
  <r>
    <x v="9"/>
    <x v="1"/>
    <x v="4"/>
    <x v="21"/>
    <n v="7392"/>
    <m/>
    <x v="2"/>
  </r>
  <r>
    <x v="9"/>
    <x v="1"/>
    <x v="4"/>
    <x v="22"/>
    <n v="7344"/>
    <m/>
    <x v="2"/>
  </r>
  <r>
    <x v="10"/>
    <x v="0"/>
    <x v="0"/>
    <x v="0"/>
    <n v="286"/>
    <d v="2023-08-01T00:00:00"/>
    <x v="0"/>
  </r>
  <r>
    <x v="10"/>
    <x v="0"/>
    <x v="0"/>
    <x v="1"/>
    <n v="120"/>
    <d v="2023-08-07T00:00:00"/>
    <x v="0"/>
  </r>
  <r>
    <x v="10"/>
    <x v="0"/>
    <x v="0"/>
    <x v="2"/>
    <n v="688"/>
    <d v="2023-08-02T00:00:00"/>
    <x v="0"/>
  </r>
  <r>
    <x v="10"/>
    <x v="0"/>
    <x v="0"/>
    <x v="3"/>
    <n v="735"/>
    <d v="2023-08-04T00:00:00"/>
    <x v="0"/>
  </r>
  <r>
    <x v="10"/>
    <x v="0"/>
    <x v="0"/>
    <x v="4"/>
    <n v="161"/>
    <d v="2023-08-04T00:00:00"/>
    <x v="0"/>
  </r>
  <r>
    <x v="10"/>
    <x v="0"/>
    <x v="0"/>
    <x v="5"/>
    <n v="585"/>
    <d v="2023-08-05T00:00:00"/>
    <x v="1"/>
  </r>
  <r>
    <x v="10"/>
    <x v="0"/>
    <x v="0"/>
    <x v="6"/>
    <n v="404"/>
    <d v="2023-08-06T00:00:00"/>
    <x v="0"/>
  </r>
  <r>
    <x v="10"/>
    <x v="0"/>
    <x v="0"/>
    <x v="7"/>
    <n v="168"/>
    <d v="2023-08-07T00:00:00"/>
    <x v="0"/>
  </r>
  <r>
    <x v="10"/>
    <x v="0"/>
    <x v="0"/>
    <x v="8"/>
    <n v="875"/>
    <d v="2023-08-08T00:00:00"/>
    <x v="1"/>
  </r>
  <r>
    <x v="10"/>
    <x v="0"/>
    <x v="1"/>
    <x v="9"/>
    <n v="869"/>
    <d v="2023-08-09T00:00:00"/>
    <x v="0"/>
  </r>
  <r>
    <x v="10"/>
    <x v="0"/>
    <x v="1"/>
    <x v="10"/>
    <n v="257"/>
    <d v="2023-08-04T00:00:00"/>
    <x v="0"/>
  </r>
  <r>
    <x v="10"/>
    <x v="0"/>
    <x v="1"/>
    <x v="11"/>
    <n v="557"/>
    <d v="2023-08-05T00:00:00"/>
    <x v="1"/>
  </r>
  <r>
    <x v="10"/>
    <x v="0"/>
    <x v="2"/>
    <x v="0"/>
    <n v="895"/>
    <d v="2023-08-06T00:00:00"/>
    <x v="0"/>
  </r>
  <r>
    <x v="10"/>
    <x v="0"/>
    <x v="2"/>
    <x v="12"/>
    <n v="409"/>
    <d v="2023-08-07T00:00:00"/>
    <x v="0"/>
  </r>
  <r>
    <x v="10"/>
    <x v="0"/>
    <x v="2"/>
    <x v="13"/>
    <n v="731"/>
    <d v="2023-08-03T00:00:00"/>
    <x v="1"/>
  </r>
  <r>
    <x v="10"/>
    <x v="0"/>
    <x v="2"/>
    <x v="14"/>
    <n v="558"/>
    <d v="2023-08-04T00:00:00"/>
    <x v="0"/>
  </r>
  <r>
    <x v="10"/>
    <x v="0"/>
    <x v="2"/>
    <x v="15"/>
    <n v="595"/>
    <d v="2023-08-05T00:00:00"/>
    <x v="0"/>
  </r>
  <r>
    <x v="10"/>
    <x v="0"/>
    <x v="2"/>
    <x v="16"/>
    <n v="205"/>
    <d v="2023-08-06T00:00:00"/>
    <x v="1"/>
  </r>
  <r>
    <x v="10"/>
    <x v="0"/>
    <x v="2"/>
    <x v="17"/>
    <n v="885"/>
    <d v="2023-08-07T00:00:00"/>
    <x v="0"/>
  </r>
  <r>
    <x v="10"/>
    <x v="0"/>
    <x v="2"/>
    <x v="18"/>
    <n v="571"/>
    <d v="2023-08-08T00:00:00"/>
    <x v="0"/>
  </r>
  <r>
    <x v="10"/>
    <x v="0"/>
    <x v="2"/>
    <x v="8"/>
    <n v="719"/>
    <d v="2023-08-09T00:00:00"/>
    <x v="0"/>
  </r>
  <r>
    <x v="10"/>
    <x v="1"/>
    <x v="3"/>
    <x v="19"/>
    <n v="9033"/>
    <m/>
    <x v="2"/>
  </r>
  <r>
    <x v="10"/>
    <x v="1"/>
    <x v="3"/>
    <x v="20"/>
    <n v="9556"/>
    <m/>
    <x v="2"/>
  </r>
  <r>
    <x v="10"/>
    <x v="1"/>
    <x v="4"/>
    <x v="21"/>
    <n v="8156"/>
    <m/>
    <x v="2"/>
  </r>
  <r>
    <x v="10"/>
    <x v="1"/>
    <x v="4"/>
    <x v="22"/>
    <n v="9895"/>
    <m/>
    <x v="2"/>
  </r>
  <r>
    <x v="11"/>
    <x v="0"/>
    <x v="0"/>
    <x v="0"/>
    <n v="6185"/>
    <d v="2023-12-01T00:00:00"/>
    <x v="0"/>
  </r>
  <r>
    <x v="11"/>
    <x v="0"/>
    <x v="0"/>
    <x v="1"/>
    <n v="3079"/>
    <d v="2023-12-07T00:00:00"/>
    <x v="1"/>
  </r>
  <r>
    <x v="11"/>
    <x v="0"/>
    <x v="0"/>
    <x v="2"/>
    <n v="1827"/>
    <d v="2023-12-02T00:00:00"/>
    <x v="0"/>
  </r>
  <r>
    <x v="11"/>
    <x v="0"/>
    <x v="0"/>
    <x v="3"/>
    <n v="1198"/>
    <d v="2023-12-04T00:00:00"/>
    <x v="0"/>
  </r>
  <r>
    <x v="11"/>
    <x v="0"/>
    <x v="0"/>
    <x v="4"/>
    <n v="7649"/>
    <d v="2023-12-04T00:00:00"/>
    <x v="1"/>
  </r>
  <r>
    <x v="11"/>
    <x v="0"/>
    <x v="0"/>
    <x v="5"/>
    <n v="9232"/>
    <d v="2023-12-05T00:00:00"/>
    <x v="0"/>
  </r>
  <r>
    <x v="11"/>
    <x v="0"/>
    <x v="0"/>
    <x v="6"/>
    <n v="7258"/>
    <d v="2023-12-06T00:00:00"/>
    <x v="0"/>
  </r>
  <r>
    <x v="11"/>
    <x v="0"/>
    <x v="0"/>
    <x v="7"/>
    <n v="3384"/>
    <d v="2023-12-07T00:00:00"/>
    <x v="1"/>
  </r>
  <r>
    <x v="11"/>
    <x v="0"/>
    <x v="0"/>
    <x v="8"/>
    <n v="7518"/>
    <d v="2023-12-08T00:00:00"/>
    <x v="0"/>
  </r>
  <r>
    <x v="11"/>
    <x v="0"/>
    <x v="1"/>
    <x v="9"/>
    <n v="1260"/>
    <d v="2023-12-09T00:00:00"/>
    <x v="0"/>
  </r>
  <r>
    <x v="11"/>
    <x v="0"/>
    <x v="1"/>
    <x v="10"/>
    <n v="7305"/>
    <d v="2023-12-04T00:00:00"/>
    <x v="0"/>
  </r>
  <r>
    <x v="11"/>
    <x v="0"/>
    <x v="1"/>
    <x v="11"/>
    <n v="3973"/>
    <d v="2023-12-05T00:00:00"/>
    <x v="0"/>
  </r>
  <r>
    <x v="11"/>
    <x v="0"/>
    <x v="2"/>
    <x v="0"/>
    <n v="8388"/>
    <d v="2023-12-06T00:00:00"/>
    <x v="0"/>
  </r>
  <r>
    <x v="11"/>
    <x v="0"/>
    <x v="2"/>
    <x v="12"/>
    <n v="3052"/>
    <d v="2023-12-07T00:00:00"/>
    <x v="0"/>
  </r>
  <r>
    <x v="11"/>
    <x v="0"/>
    <x v="2"/>
    <x v="13"/>
    <n v="6246"/>
    <d v="2023-12-03T00:00:00"/>
    <x v="0"/>
  </r>
  <r>
    <x v="11"/>
    <x v="0"/>
    <x v="2"/>
    <x v="14"/>
    <n v="3681"/>
    <d v="2023-12-04T00:00:00"/>
    <x v="0"/>
  </r>
  <r>
    <x v="11"/>
    <x v="0"/>
    <x v="2"/>
    <x v="15"/>
    <n v="6777"/>
    <d v="2023-12-05T00:00:00"/>
    <x v="0"/>
  </r>
  <r>
    <x v="11"/>
    <x v="0"/>
    <x v="2"/>
    <x v="16"/>
    <n v="6509"/>
    <d v="2023-12-06T00:00:00"/>
    <x v="0"/>
  </r>
  <r>
    <x v="11"/>
    <x v="0"/>
    <x v="2"/>
    <x v="17"/>
    <n v="3571"/>
    <d v="2023-12-07T00:00:00"/>
    <x v="0"/>
  </r>
  <r>
    <x v="11"/>
    <x v="0"/>
    <x v="2"/>
    <x v="18"/>
    <n v="3676"/>
    <d v="2023-12-08T00:00:00"/>
    <x v="0"/>
  </r>
  <r>
    <x v="11"/>
    <x v="0"/>
    <x v="2"/>
    <x v="8"/>
    <n v="3302"/>
    <d v="2023-12-09T00:00:00"/>
    <x v="0"/>
  </r>
  <r>
    <x v="11"/>
    <x v="1"/>
    <x v="3"/>
    <x v="19"/>
    <n v="11124"/>
    <m/>
    <x v="2"/>
  </r>
  <r>
    <x v="11"/>
    <x v="1"/>
    <x v="3"/>
    <x v="20"/>
    <n v="10626"/>
    <m/>
    <x v="2"/>
  </r>
  <r>
    <x v="11"/>
    <x v="1"/>
    <x v="4"/>
    <x v="21"/>
    <n v="10184"/>
    <m/>
    <x v="2"/>
  </r>
  <r>
    <x v="11"/>
    <x v="1"/>
    <x v="4"/>
    <x v="22"/>
    <n v="10046"/>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F295FA-3C96-4C02-A5CD-BA7857CA8ADC}" name="No_slicer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S7:T20" firstHeaderRow="1" firstDataRow="1" firstDataCol="1" rowPageCount="1" colPageCount="1"/>
  <pivotFields count="7">
    <pivotField axis="axisRow" showAll="0">
      <items count="13">
        <item x="0"/>
        <item x="1"/>
        <item x="2"/>
        <item x="3"/>
        <item x="4"/>
        <item x="5"/>
        <item x="6"/>
        <item x="10"/>
        <item x="7"/>
        <item x="8"/>
        <item x="9"/>
        <item x="11"/>
        <item t="default"/>
      </items>
    </pivotField>
    <pivotField axis="axisPage" showAll="0">
      <items count="3">
        <item x="0"/>
        <item x="1"/>
        <item t="default"/>
      </items>
    </pivotField>
    <pivotField showAll="0"/>
    <pivotField showAll="0"/>
    <pivotField dataField="1" numFmtId="164" showAll="0"/>
    <pivotField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1" item="1" hier="-1"/>
  </pageFields>
  <dataFields count="1">
    <dataField name="Sum of Amount" fld="4"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47F5A1-F5EA-49B9-8032-2A80FDF1C57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P6:AP8" firstHeaderRow="1" firstDataRow="1" firstDataCol="1"/>
  <pivotFields count="7">
    <pivotField axis="axisRow" showAll="0">
      <items count="13">
        <item x="0"/>
        <item h="1" x="1"/>
        <item h="1" x="2"/>
        <item h="1" x="3"/>
        <item h="1" x="4"/>
        <item h="1" x="5"/>
        <item h="1" x="6"/>
        <item h="1" x="10"/>
        <item h="1" x="7"/>
        <item h="1" x="8"/>
        <item h="1" x="9"/>
        <item h="1" x="11"/>
        <item t="default"/>
      </items>
    </pivotField>
    <pivotField showAll="0"/>
    <pivotField showAll="0"/>
    <pivotField showAll="0"/>
    <pivotField numFmtId="164" showAll="0"/>
    <pivotField showAll="0"/>
    <pivotField showAll="0"/>
  </pivotFields>
  <rowFields count="1">
    <field x="0"/>
  </rowFields>
  <rowItems count="2">
    <i>
      <x/>
    </i>
    <i t="grand">
      <x/>
    </i>
  </rowItems>
  <colItems count="1">
    <i/>
  </colItems>
  <formats count="1">
    <format dxfId="44">
      <pivotArea outline="0" collapsedLevelsAreSubtotals="1" fieldPosition="0"/>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23DDAF-7506-4D80-AEF2-AB7D13D978E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6:H21" firstHeaderRow="1" firstDataRow="1" firstDataCol="1" rowPageCount="1" colPageCount="1"/>
  <pivotFields count="7">
    <pivotField showAll="0">
      <items count="13">
        <item x="0"/>
        <item h="1" x="1"/>
        <item h="1" x="2"/>
        <item h="1" x="3"/>
        <item h="1" x="4"/>
        <item h="1" x="5"/>
        <item h="1" x="6"/>
        <item h="1" x="10"/>
        <item h="1" x="7"/>
        <item h="1" x="8"/>
        <item h="1" x="9"/>
        <item h="1" x="11"/>
        <item t="default"/>
      </items>
    </pivotField>
    <pivotField axis="axisPage" showAll="0">
      <items count="3">
        <item x="0"/>
        <item x="1"/>
        <item t="default"/>
      </items>
    </pivotField>
    <pivotField showAll="0"/>
    <pivotField axis="axisRow" showAll="0">
      <items count="25">
        <item x="23"/>
        <item x="0"/>
        <item x="21"/>
        <item x="1"/>
        <item x="12"/>
        <item x="22"/>
        <item x="16"/>
        <item x="2"/>
        <item x="3"/>
        <item x="14"/>
        <item x="20"/>
        <item x="8"/>
        <item x="11"/>
        <item x="15"/>
        <item x="5"/>
        <item x="17"/>
        <item x="6"/>
        <item x="19"/>
        <item x="9"/>
        <item x="10"/>
        <item x="18"/>
        <item x="7"/>
        <item x="13"/>
        <item x="4"/>
        <item t="default"/>
      </items>
    </pivotField>
    <pivotField dataField="1" numFmtId="164" showAll="0"/>
    <pivotField showAll="0"/>
    <pivotField showAll="0"/>
  </pivotFields>
  <rowFields count="1">
    <field x="3"/>
  </rowFields>
  <rowItems count="5">
    <i>
      <x v="2"/>
    </i>
    <i>
      <x v="5"/>
    </i>
    <i>
      <x v="10"/>
    </i>
    <i>
      <x v="17"/>
    </i>
    <i t="grand">
      <x/>
    </i>
  </rowItems>
  <colItems count="1">
    <i/>
  </colItems>
  <pageFields count="1">
    <pageField fld="1" item="1" hier="-1"/>
  </pageFields>
  <dataFields count="1">
    <dataField name="Sum of Amount" fld="4"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05B08C-E600-4B38-8F25-8136859D5B25}" name="No_slicer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W6:Z20" firstHeaderRow="1" firstDataRow="2" firstDataCol="1"/>
  <pivotFields count="7">
    <pivotField axis="axisRow" showAll="0">
      <items count="13">
        <item x="0"/>
        <item x="1"/>
        <item x="2"/>
        <item x="3"/>
        <item x="4"/>
        <item x="5"/>
        <item x="6"/>
        <item x="10"/>
        <item x="7"/>
        <item x="8"/>
        <item x="9"/>
        <item x="11"/>
        <item t="default"/>
      </items>
    </pivotField>
    <pivotField axis="axisCol" showAll="0">
      <items count="3">
        <item x="0"/>
        <item x="1"/>
        <item t="default"/>
      </items>
    </pivotField>
    <pivotField showAll="0"/>
    <pivotField showAll="0"/>
    <pivotField dataField="1" numFmtId="164" showAll="0"/>
    <pivotField showAll="0"/>
    <pivotField showAll="0"/>
  </pivotFields>
  <rowFields count="1">
    <field x="0"/>
  </rowFields>
  <rowItems count="13">
    <i>
      <x/>
    </i>
    <i>
      <x v="1"/>
    </i>
    <i>
      <x v="2"/>
    </i>
    <i>
      <x v="3"/>
    </i>
    <i>
      <x v="4"/>
    </i>
    <i>
      <x v="5"/>
    </i>
    <i>
      <x v="6"/>
    </i>
    <i>
      <x v="7"/>
    </i>
    <i>
      <x v="8"/>
    </i>
    <i>
      <x v="9"/>
    </i>
    <i>
      <x v="10"/>
    </i>
    <i>
      <x v="11"/>
    </i>
    <i t="grand">
      <x/>
    </i>
  </rowItems>
  <colFields count="1">
    <field x="1"/>
  </colFields>
  <colItems count="3">
    <i>
      <x/>
    </i>
    <i>
      <x v="1"/>
    </i>
    <i t="grand">
      <x/>
    </i>
  </colItems>
  <dataFields count="1">
    <dataField name="Sum of Amount" fld="4" baseField="0" baseItem="0"/>
  </dataField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4"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D1A66A-1F20-4680-83F9-5A7E7923611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J6:AK8" firstHeaderRow="1" firstDataRow="1" firstDataCol="1"/>
  <pivotFields count="7">
    <pivotField showAll="0">
      <items count="13">
        <item x="0"/>
        <item h="1" x="1"/>
        <item h="1" x="2"/>
        <item h="1" x="3"/>
        <item h="1" x="4"/>
        <item h="1" x="5"/>
        <item h="1" x="6"/>
        <item h="1" x="10"/>
        <item h="1" x="7"/>
        <item h="1" x="8"/>
        <item h="1" x="9"/>
        <item h="1" x="11"/>
        <item t="default"/>
      </items>
    </pivotField>
    <pivotField showAll="0"/>
    <pivotField showAll="0"/>
    <pivotField showAll="0"/>
    <pivotField numFmtId="164" showAll="0"/>
    <pivotField showAll="0"/>
    <pivotField axis="axisRow" dataField="1" showAll="0">
      <items count="4">
        <item x="1"/>
        <item h="1" x="0"/>
        <item h="1" x="2"/>
        <item t="default"/>
      </items>
    </pivotField>
  </pivotFields>
  <rowFields count="1">
    <field x="6"/>
  </rowFields>
  <rowItems count="2">
    <i>
      <x/>
    </i>
    <i t="grand">
      <x/>
    </i>
  </rowItems>
  <colItems count="1">
    <i/>
  </colItems>
  <dataFields count="1">
    <dataField name="Count of Status" fld="6" subtotal="count" baseField="0" baseItem="0"/>
  </dataFields>
  <formats count="1">
    <format dxfId="45">
      <pivotArea outline="0" collapsedLevelsAreSubtotals="1" fieldPosition="0"/>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7D5B22-0B87-450C-9131-FDB29A87201A}" name="No_slicer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O7:P20" firstHeaderRow="1" firstDataRow="1" firstDataCol="1" rowPageCount="1" colPageCount="1"/>
  <pivotFields count="7">
    <pivotField axis="axisRow" showAll="0">
      <items count="13">
        <item x="0"/>
        <item x="1"/>
        <item x="2"/>
        <item x="3"/>
        <item x="4"/>
        <item x="5"/>
        <item x="6"/>
        <item x="10"/>
        <item x="7"/>
        <item x="8"/>
        <item x="9"/>
        <item x="11"/>
        <item t="default"/>
      </items>
    </pivotField>
    <pivotField axis="axisPage" showAll="0">
      <items count="3">
        <item x="0"/>
        <item x="1"/>
        <item t="default"/>
      </items>
    </pivotField>
    <pivotField showAll="0"/>
    <pivotField showAll="0"/>
    <pivotField dataField="1" numFmtId="164" showAll="0"/>
    <pivotField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1" item="0" hier="-1"/>
  </pageFields>
  <dataFields count="1">
    <dataField name="Sum of Amount" fld="4"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0D7FA9-272C-4003-A7CA-BEC84EBDBBD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5:C19" firstHeaderRow="1" firstDataRow="1" firstDataCol="1" rowPageCount="1" colPageCount="1"/>
  <pivotFields count="7">
    <pivotField showAll="0">
      <items count="13">
        <item x="0"/>
        <item h="1" x="1"/>
        <item h="1" x="2"/>
        <item h="1" x="3"/>
        <item h="1" x="4"/>
        <item h="1" x="5"/>
        <item h="1" x="6"/>
        <item h="1" x="10"/>
        <item h="1" x="7"/>
        <item h="1" x="8"/>
        <item h="1" x="9"/>
        <item h="1" x="11"/>
        <item t="default"/>
      </items>
    </pivotField>
    <pivotField axis="axisPage" showAll="0">
      <items count="3">
        <item x="0"/>
        <item x="1"/>
        <item t="default"/>
      </items>
    </pivotField>
    <pivotField axis="axisRow" showAll="0">
      <items count="6">
        <item x="0"/>
        <item x="3"/>
        <item x="1"/>
        <item x="4"/>
        <item x="2"/>
        <item t="default"/>
      </items>
    </pivotField>
    <pivotField showAll="0"/>
    <pivotField dataField="1" numFmtId="164" showAll="0"/>
    <pivotField showAll="0"/>
    <pivotField showAll="0"/>
  </pivotFields>
  <rowFields count="1">
    <field x="2"/>
  </rowFields>
  <rowItems count="4">
    <i>
      <x/>
    </i>
    <i>
      <x v="2"/>
    </i>
    <i>
      <x v="4"/>
    </i>
    <i t="grand">
      <x/>
    </i>
  </rowItems>
  <colItems count="1">
    <i/>
  </colItems>
  <pageFields count="1">
    <pageField fld="1" item="0" hier="-1"/>
  </pageFields>
  <dataFields count="1">
    <dataField name="Sum of Amount" fld="4"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2BC950AD-52AB-471E-A8F3-D32DDD9C4CF4}" sourceName="Month">
  <pivotTables>
    <pivotTable tabId="6" name="PivotTable7"/>
    <pivotTable tabId="6" name="PivotTable8"/>
    <pivotTable tabId="6" name="PivotTable1"/>
    <pivotTable tabId="6" name="PivotTable2"/>
  </pivotTables>
  <data>
    <tabular pivotCacheId="2140559126" crossFilter="none">
      <items count="12">
        <i x="0" s="1"/>
        <i x="1"/>
        <i x="2"/>
        <i x="3"/>
        <i x="4"/>
        <i x="5"/>
        <i x="6"/>
        <i x="10"/>
        <i x="7"/>
        <i x="8"/>
        <i x="9"/>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7CC75C6-56EB-48B6-B737-22D5F0022C5C}" sourceName="Month">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96D650CE-67D3-421A-9A73-8715F22ADCFD}" cache="Slicer_Month1" caption="Month" columnCount="3" showCaption="0" style="Slicer Style 4" lockedPosition="1"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E1E8D2A-898C-4E83-8DB0-915B72D8D981}" cache="Slicer_Month" caption="Month" columnCount="3" showCaption="0" style="Slicer Style 4" lockedPosition="1"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0E575C-3D11-4050-BFDA-3B3A6089B7FA}" name="Table35" displayName="Table35" ref="H12:O313" totalsRowShown="0" headerRowDxfId="43" dataDxfId="42">
  <autoFilter ref="H12:O313" xr:uid="{E10E575C-3D11-4050-BFDA-3B3A6089B7FA}"/>
  <tableColumns count="8">
    <tableColumn id="1" xr3:uid="{84C7F807-526C-4DEB-B0AA-92241D06CF01}" name="Month" dataDxfId="41"/>
    <tableColumn id="2" xr3:uid="{2883EF68-BEFE-436E-90C0-D6BC721B59A4}" name="Main Type" dataDxfId="40"/>
    <tableColumn id="3" xr3:uid="{AC88893A-7686-431F-A9AF-4E53BAFCE8B3}" name="Category" dataDxfId="39"/>
    <tableColumn id="4" xr3:uid="{F2F7FCF4-53C3-4466-9D46-B53DD083CD69}" name="Sub-category" dataDxfId="38"/>
    <tableColumn id="5" xr3:uid="{D9DE72C3-DC92-4A0F-9613-A35402AFB300}" name="Amount" dataDxfId="37"/>
    <tableColumn id="6" xr3:uid="{331F1B1E-E6BF-4D34-90AF-5E2390909177}" name="Bill Due Date" dataDxfId="36"/>
    <tableColumn id="7" xr3:uid="{22A0E977-7F65-4889-A093-933F5C9BD4AA}" name="Status" dataDxfId="35"/>
    <tableColumn id="8" xr3:uid="{45E7688D-5A62-4E7B-B2F2-F16944EA0C06}" name="Column1" dataDxfId="34"/>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F7369B2-9A27-4CB1-8A7E-B41565F463B3}" name="Table37910" displayName="Table37910" ref="H11:M312" totalsRowShown="0" headerRowDxfId="23" dataDxfId="22">
  <autoFilter ref="H11:M312" xr:uid="{BC828BB6-AA77-4140-A26E-7FF609C0F125}">
    <filterColumn colId="0">
      <filters>
        <filter val="Jan"/>
      </filters>
    </filterColumn>
  </autoFilter>
  <tableColumns count="6">
    <tableColumn id="1" xr3:uid="{E96C8C6A-4138-49B7-B4F9-847989D8801E}" name="Month" dataDxfId="21"/>
    <tableColumn id="2" xr3:uid="{9CDE7CAF-CDC1-4478-9D77-D063B10A48D4}" name="Main Type" dataDxfId="20"/>
    <tableColumn id="3" xr3:uid="{6F44E366-4564-42AF-B37F-4E9640373DB2}" name="Category" dataDxfId="19"/>
    <tableColumn id="4" xr3:uid="{85A015AB-3E8B-41D8-9C04-997317E8741A}" name="Sub-category" dataDxfId="18"/>
    <tableColumn id="5" xr3:uid="{DC9408CA-AA60-4983-B380-511D1AD5A520}" name="Amount" dataDxfId="17"/>
    <tableColumn id="6" xr3:uid="{941FEF12-BE6B-4F99-A243-4298E446F478}" name="Bill Due Date" dataDxfId="16"/>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C828BB6-AA77-4140-A26E-7FF609C0F125}" name="Table37" displayName="Table37" ref="H11:N311" totalsRowShown="0" headerRowDxfId="32" dataDxfId="31">
  <autoFilter ref="H11:N311" xr:uid="{BC828BB6-AA77-4140-A26E-7FF609C0F125}">
    <filterColumn colId="0">
      <filters>
        <filter val="Jan"/>
      </filters>
    </filterColumn>
  </autoFilter>
  <tableColumns count="7">
    <tableColumn id="1" xr3:uid="{EFEFB431-8BF4-4F47-906C-67A0F36A370F}" name="Month" dataDxfId="30"/>
    <tableColumn id="2" xr3:uid="{4B21149A-A331-4C27-A21D-88D2F4AB79D6}" name="Main Type" dataDxfId="29"/>
    <tableColumn id="3" xr3:uid="{C4E9EE4C-A433-49C2-8297-A305BED879C6}" name="Category" dataDxfId="28"/>
    <tableColumn id="4" xr3:uid="{8FB16580-AAA0-45D4-8A75-6B1456D549FA}" name="Sub-category" dataDxfId="27"/>
    <tableColumn id="5" xr3:uid="{53A085D5-CD61-42FF-AB5F-255B24BC2BC0}" name="Amount" dataDxfId="26">
      <calculatedColumnFormula>RANDBETWEEN(10000,12000)</calculatedColumnFormula>
    </tableColumn>
    <tableColumn id="6" xr3:uid="{D8018DEE-FD07-4BF5-A12B-B4B617532F9E}" name="Bill Due Date" dataDxfId="25"/>
    <tableColumn id="7" xr3:uid="{41B47598-75E7-4669-8A2A-80DA81B6C7EA}" name="Status" dataDxfId="24"/>
  </tableColumns>
  <tableStyleInfo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4374A40-D88D-4CE8-ACA6-DA17D43B900B}" name="Table379" displayName="Table379" ref="H11:N312" totalsRowShown="0" headerRowDxfId="14" dataDxfId="13">
  <autoFilter ref="H11:N312" xr:uid="{BC828BB6-AA77-4140-A26E-7FF609C0F125}">
    <filterColumn colId="0">
      <filters>
        <filter val="Jan"/>
      </filters>
    </filterColumn>
  </autoFilter>
  <tableColumns count="7">
    <tableColumn id="1" xr3:uid="{F1505C1D-6B9F-4C04-B12F-28E8188E7D2D}" name="Month" dataDxfId="12"/>
    <tableColumn id="2" xr3:uid="{60938D1D-1D82-437F-A3B5-117CC73A2D55}" name="Main Type" dataDxfId="11"/>
    <tableColumn id="3" xr3:uid="{E4D3983F-90EF-4C54-9A42-A90289C80655}" name="Category" dataDxfId="10"/>
    <tableColumn id="4" xr3:uid="{A0CAF814-85CD-4610-9EFD-3E8F5EE26B16}" name="Sub-category" dataDxfId="9"/>
    <tableColumn id="5" xr3:uid="{6CD22D67-DBC6-455F-8ECA-46E219D345BA}" name="Amount" dataDxfId="8"/>
    <tableColumn id="6" xr3:uid="{9D28FE46-B41A-4F69-9D13-662B6BC6F7FF}" name="Bill Due Date" dataDxfId="7"/>
    <tableColumn id="7" xr3:uid="{8DBC5B67-EE31-4D8E-A29F-7E106B1C2096}" name="Status" dataDxfId="6"/>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F05CC-DF41-4130-B075-8E9F1920261A}">
  <dimension ref="A2:AX26"/>
  <sheetViews>
    <sheetView showGridLines="0" topLeftCell="J1" workbookViewId="0"/>
  </sheetViews>
  <sheetFormatPr defaultRowHeight="20.5" x14ac:dyDescent="0.45"/>
  <cols>
    <col min="1" max="1" width="8.7265625" style="7"/>
    <col min="2" max="2" width="13.36328125" style="8" bestFit="1" customWidth="1"/>
    <col min="3" max="3" width="13.90625" bestFit="1" customWidth="1"/>
    <col min="5" max="5" width="8.7265625" style="7"/>
    <col min="6" max="6" width="8.7265625" style="8"/>
    <col min="7" max="7" width="14.1796875" bestFit="1" customWidth="1"/>
    <col min="8" max="8" width="13.90625" bestFit="1" customWidth="1"/>
    <col min="9" max="9" width="12.90625" customWidth="1"/>
    <col min="12" max="12" width="23.6328125" customWidth="1"/>
    <col min="15" max="15" width="12.36328125" bestFit="1" customWidth="1"/>
    <col min="16" max="16" width="13.90625" bestFit="1" customWidth="1"/>
    <col min="19" max="19" width="12.36328125" bestFit="1" customWidth="1"/>
    <col min="20" max="20" width="13.90625" bestFit="1" customWidth="1"/>
    <col min="23" max="23" width="14" bestFit="1" customWidth="1"/>
    <col min="24" max="24" width="15.26953125" bestFit="1" customWidth="1"/>
    <col min="25" max="25" width="7" bestFit="1" customWidth="1"/>
    <col min="26" max="26" width="10.6328125" bestFit="1" customWidth="1"/>
    <col min="28" max="28" width="16.453125" customWidth="1"/>
    <col min="29" max="29" width="16.08984375" bestFit="1" customWidth="1"/>
    <col min="32" max="32" width="12.36328125" bestFit="1" customWidth="1"/>
    <col min="33" max="33" width="13.6328125" bestFit="1" customWidth="1"/>
    <col min="34" max="34" width="7" bestFit="1" customWidth="1"/>
    <col min="36" max="36" width="12.36328125" bestFit="1" customWidth="1"/>
    <col min="37" max="37" width="13.6328125" bestFit="1" customWidth="1"/>
    <col min="38" max="38" width="7" bestFit="1" customWidth="1"/>
    <col min="39" max="39" width="10.6328125" bestFit="1" customWidth="1"/>
    <col min="42" max="42" width="12.36328125" bestFit="1" customWidth="1"/>
    <col min="43" max="43" width="14.90625" customWidth="1"/>
    <col min="44" max="44" width="18.36328125" style="87" customWidth="1"/>
    <col min="50" max="50" width="20.26953125" customWidth="1"/>
  </cols>
  <sheetData>
    <row r="2" spans="1:50" x14ac:dyDescent="0.45">
      <c r="I2" s="75"/>
      <c r="M2" s="75"/>
      <c r="Q2" s="75"/>
      <c r="U2" s="75"/>
      <c r="AD2" s="75"/>
      <c r="AN2" s="75"/>
    </row>
    <row r="3" spans="1:50" ht="24" customHeight="1" x14ac:dyDescent="0.45">
      <c r="D3" s="75"/>
      <c r="I3" s="75"/>
      <c r="L3" s="74" t="s">
        <v>83</v>
      </c>
      <c r="M3" s="75"/>
      <c r="O3" s="80" t="s">
        <v>85</v>
      </c>
      <c r="Q3" s="75"/>
      <c r="S3" s="81" t="s">
        <v>86</v>
      </c>
      <c r="U3" s="75"/>
      <c r="AD3" s="75"/>
      <c r="AN3" s="75"/>
      <c r="AX3" s="85" t="s">
        <v>106</v>
      </c>
    </row>
    <row r="4" spans="1:50" ht="23" x14ac:dyDescent="0.45">
      <c r="D4" s="75"/>
      <c r="I4" s="75"/>
      <c r="L4" s="79">
        <f>H10-C10</f>
        <v>-146439</v>
      </c>
      <c r="M4" s="75"/>
      <c r="Q4" s="75"/>
      <c r="U4" s="75"/>
      <c r="V4" s="61"/>
      <c r="AD4" s="75"/>
      <c r="AI4" s="61"/>
      <c r="AN4" s="75"/>
      <c r="AX4" s="95">
        <f>SUM('Assets &amp; Goals'!L22:L26)-('Pivot table'!H10-'Pivot table'!C10)</f>
        <v>505439</v>
      </c>
    </row>
    <row r="5" spans="1:50" s="61" customFormat="1" x14ac:dyDescent="0.35">
      <c r="A5" s="59"/>
      <c r="B5" s="60" t="s">
        <v>8</v>
      </c>
      <c r="D5" s="76"/>
      <c r="E5" s="59"/>
      <c r="F5" s="77"/>
      <c r="G5" s="70" t="s">
        <v>48</v>
      </c>
      <c r="I5" s="76"/>
      <c r="M5" s="76"/>
      <c r="O5" s="56" t="s">
        <v>1</v>
      </c>
      <c r="P5" t="s">
        <v>8</v>
      </c>
      <c r="Q5" s="76"/>
      <c r="S5" s="56" t="s">
        <v>1</v>
      </c>
      <c r="T5" t="s">
        <v>48</v>
      </c>
      <c r="U5" s="76"/>
      <c r="V5"/>
      <c r="W5" s="8"/>
      <c r="X5"/>
      <c r="AD5" s="76"/>
      <c r="AE5"/>
      <c r="AF5"/>
      <c r="AG5"/>
      <c r="AI5"/>
      <c r="AJ5" s="8"/>
      <c r="AK5"/>
      <c r="AN5" s="76"/>
      <c r="AO5"/>
      <c r="AR5" s="88"/>
    </row>
    <row r="6" spans="1:50" x14ac:dyDescent="0.45">
      <c r="B6" s="58"/>
      <c r="D6" s="75"/>
      <c r="G6" s="71" t="s">
        <v>53</v>
      </c>
      <c r="H6" s="65">
        <f>VLOOKUP(G6,$G$16:$H$21,2,0)</f>
        <v>11144</v>
      </c>
      <c r="I6" s="75"/>
      <c r="M6" s="75"/>
      <c r="O6" s="8"/>
      <c r="Q6" s="75"/>
      <c r="S6" s="8"/>
      <c r="U6" s="75"/>
      <c r="W6" s="56" t="s">
        <v>80</v>
      </c>
      <c r="X6" s="56" t="s">
        <v>92</v>
      </c>
      <c r="AD6" s="75"/>
      <c r="AJ6" s="56" t="s">
        <v>78</v>
      </c>
      <c r="AK6" t="s">
        <v>95</v>
      </c>
      <c r="AN6" s="75"/>
      <c r="AP6" s="56" t="s">
        <v>78</v>
      </c>
    </row>
    <row r="7" spans="1:50" x14ac:dyDescent="0.45">
      <c r="B7" s="68" t="s">
        <v>9</v>
      </c>
      <c r="C7" s="65">
        <f>VLOOKUP(B7,$B$15:$C$19,2,0)</f>
        <v>99886</v>
      </c>
      <c r="D7" s="75"/>
      <c r="G7" s="71" t="s">
        <v>54</v>
      </c>
      <c r="H7" s="65">
        <f t="shared" ref="H7:H9" si="0">VLOOKUP(G7,$G$16:$H$21,2,0)</f>
        <v>10963</v>
      </c>
      <c r="I7" s="75"/>
      <c r="M7" s="75"/>
      <c r="O7" s="56" t="s">
        <v>78</v>
      </c>
      <c r="P7" t="s">
        <v>80</v>
      </c>
      <c r="Q7" s="75"/>
      <c r="S7" s="56" t="s">
        <v>78</v>
      </c>
      <c r="T7" t="s">
        <v>80</v>
      </c>
      <c r="U7" s="75"/>
      <c r="W7" s="56" t="s">
        <v>78</v>
      </c>
      <c r="X7" t="s">
        <v>8</v>
      </c>
      <c r="Y7" t="s">
        <v>48</v>
      </c>
      <c r="Z7" t="s">
        <v>79</v>
      </c>
      <c r="AD7" s="75"/>
      <c r="AJ7" s="57" t="s">
        <v>14</v>
      </c>
      <c r="AK7" s="97">
        <v>10</v>
      </c>
      <c r="AN7" s="75"/>
      <c r="AP7" s="57" t="s">
        <v>7</v>
      </c>
      <c r="AR7" s="89" t="s">
        <v>48</v>
      </c>
      <c r="AT7" s="86" t="s">
        <v>105</v>
      </c>
    </row>
    <row r="8" spans="1:50" x14ac:dyDescent="0.45">
      <c r="B8" s="68" t="s">
        <v>34</v>
      </c>
      <c r="C8" s="65">
        <f t="shared" ref="C8:C9" si="1">VLOOKUP(B8,$B$15:$C$19,2,0)</f>
        <v>31730</v>
      </c>
      <c r="D8" s="75"/>
      <c r="G8" s="72" t="s">
        <v>51</v>
      </c>
      <c r="H8" s="65">
        <f t="shared" si="0"/>
        <v>10950</v>
      </c>
      <c r="I8" s="75"/>
      <c r="M8" s="75"/>
      <c r="O8" s="57" t="s">
        <v>7</v>
      </c>
      <c r="P8">
        <v>190083</v>
      </c>
      <c r="Q8" s="75"/>
      <c r="S8" s="57" t="s">
        <v>7</v>
      </c>
      <c r="T8">
        <v>43644</v>
      </c>
      <c r="U8" s="75"/>
      <c r="W8" s="57" t="s">
        <v>7</v>
      </c>
      <c r="X8">
        <v>190083</v>
      </c>
      <c r="Y8">
        <v>43644</v>
      </c>
      <c r="Z8">
        <v>233727</v>
      </c>
      <c r="AB8" s="82" t="s">
        <v>93</v>
      </c>
      <c r="AC8" s="83">
        <f>MAX(Y8:Y19)</f>
        <v>43644</v>
      </c>
      <c r="AD8" s="75"/>
      <c r="AJ8" s="57" t="s">
        <v>79</v>
      </c>
      <c r="AK8" s="97">
        <v>10</v>
      </c>
      <c r="AN8" s="75"/>
      <c r="AP8" s="57" t="s">
        <v>79</v>
      </c>
      <c r="AR8" s="90">
        <f>H10</f>
        <v>43644</v>
      </c>
      <c r="AT8" s="92">
        <f>AR8/AR11</f>
        <v>1.8884513867855135</v>
      </c>
      <c r="AU8" s="93">
        <v>1</v>
      </c>
    </row>
    <row r="9" spans="1:50" x14ac:dyDescent="0.45">
      <c r="B9" s="69" t="s">
        <v>41</v>
      </c>
      <c r="C9" s="66">
        <f t="shared" si="1"/>
        <v>58467</v>
      </c>
      <c r="D9" s="75"/>
      <c r="F9" s="68"/>
      <c r="G9" s="66" t="s">
        <v>50</v>
      </c>
      <c r="H9" s="66">
        <f t="shared" si="0"/>
        <v>10587</v>
      </c>
      <c r="I9" s="78"/>
      <c r="M9" s="75"/>
      <c r="O9" s="57" t="s">
        <v>15</v>
      </c>
      <c r="P9">
        <v>21907</v>
      </c>
      <c r="Q9" s="75"/>
      <c r="S9" s="57" t="s">
        <v>15</v>
      </c>
      <c r="T9">
        <v>3855</v>
      </c>
      <c r="U9" s="75"/>
      <c r="W9" s="57" t="s">
        <v>15</v>
      </c>
      <c r="X9">
        <v>21907</v>
      </c>
      <c r="Y9">
        <v>3855</v>
      </c>
      <c r="Z9">
        <v>25762</v>
      </c>
      <c r="AB9" s="82" t="s">
        <v>94</v>
      </c>
      <c r="AC9" s="83">
        <f>MAX(X8:X19)</f>
        <v>190083</v>
      </c>
      <c r="AD9" s="75"/>
      <c r="AN9" s="75"/>
    </row>
    <row r="10" spans="1:50" x14ac:dyDescent="0.45">
      <c r="B10" s="67" t="s">
        <v>81</v>
      </c>
      <c r="C10" s="62">
        <f>GETPIVOTDATA("Amount",$B$15)</f>
        <v>190083</v>
      </c>
      <c r="D10" s="75"/>
      <c r="F10" s="67"/>
      <c r="G10" s="67" t="s">
        <v>82</v>
      </c>
      <c r="H10" s="73">
        <f>GETPIVOTDATA("Amount",$G$16)</f>
        <v>43644</v>
      </c>
      <c r="I10" s="75"/>
      <c r="M10" s="75"/>
      <c r="O10" s="57" t="s">
        <v>18</v>
      </c>
      <c r="P10">
        <v>29451</v>
      </c>
      <c r="Q10" s="75"/>
      <c r="S10" s="57" t="s">
        <v>18</v>
      </c>
      <c r="T10">
        <v>10738</v>
      </c>
      <c r="U10" s="75"/>
      <c r="W10" s="57" t="s">
        <v>18</v>
      </c>
      <c r="X10">
        <v>29451</v>
      </c>
      <c r="Y10">
        <v>10738</v>
      </c>
      <c r="Z10">
        <v>40189</v>
      </c>
      <c r="AD10" s="75"/>
      <c r="AJ10" s="84" t="str">
        <f>IF(AK7=1,CONCATENATE(AK7," ","Bills past Due. Pay soon to avoid late fees."),IF(AK7&gt;1,CONCATENATE(AK7," ","Bills past Due. Pay soon to avoid late fees."),"All bills are have been paid, and there are no overdue bills"))</f>
        <v>10 Bills past Due. Pay soon to avoid late fees.</v>
      </c>
      <c r="AN10" s="75"/>
      <c r="AR10" s="89" t="s">
        <v>96</v>
      </c>
    </row>
    <row r="11" spans="1:50" x14ac:dyDescent="0.45">
      <c r="B11" s="64"/>
      <c r="C11" s="63"/>
      <c r="D11" s="75"/>
      <c r="I11" s="75"/>
      <c r="M11" s="75"/>
      <c r="O11" s="57" t="s">
        <v>21</v>
      </c>
      <c r="P11">
        <v>12876</v>
      </c>
      <c r="Q11" s="75"/>
      <c r="S11" s="57" t="s">
        <v>21</v>
      </c>
      <c r="T11">
        <v>23375</v>
      </c>
      <c r="U11" s="75"/>
      <c r="W11" s="57" t="s">
        <v>21</v>
      </c>
      <c r="X11">
        <v>12876</v>
      </c>
      <c r="Y11">
        <v>23375</v>
      </c>
      <c r="Z11">
        <v>36251</v>
      </c>
      <c r="AD11" s="75"/>
      <c r="AN11" s="75"/>
      <c r="AR11" s="94">
        <f>VLOOKUP(AR15,'Assets &amp; Goals'!H14:I25,2,0)</f>
        <v>23111</v>
      </c>
    </row>
    <row r="12" spans="1:50" x14ac:dyDescent="0.45">
      <c r="D12" s="75"/>
      <c r="I12" s="75"/>
      <c r="M12" s="75"/>
      <c r="O12" s="57" t="s">
        <v>24</v>
      </c>
      <c r="P12">
        <v>28360</v>
      </c>
      <c r="Q12" s="75"/>
      <c r="S12" s="57" t="s">
        <v>24</v>
      </c>
      <c r="T12">
        <v>33721</v>
      </c>
      <c r="U12" s="75"/>
      <c r="W12" s="57" t="s">
        <v>24</v>
      </c>
      <c r="X12">
        <v>28360</v>
      </c>
      <c r="Y12">
        <v>33721</v>
      </c>
      <c r="Z12">
        <v>62081</v>
      </c>
      <c r="AD12" s="75"/>
      <c r="AN12" s="75"/>
    </row>
    <row r="13" spans="1:50" x14ac:dyDescent="0.45">
      <c r="B13" s="56" t="s">
        <v>1</v>
      </c>
      <c r="C13" t="s">
        <v>8</v>
      </c>
      <c r="D13" s="75"/>
      <c r="G13" s="8"/>
      <c r="I13" s="75"/>
      <c r="M13" s="75"/>
      <c r="O13" s="57" t="s">
        <v>27</v>
      </c>
      <c r="P13">
        <v>18625</v>
      </c>
      <c r="Q13" s="75"/>
      <c r="S13" s="57" t="s">
        <v>27</v>
      </c>
      <c r="T13">
        <v>20223</v>
      </c>
      <c r="U13" s="75"/>
      <c r="W13" s="57" t="s">
        <v>27</v>
      </c>
      <c r="X13">
        <v>18625</v>
      </c>
      <c r="Y13">
        <v>20223</v>
      </c>
      <c r="Z13">
        <v>38848</v>
      </c>
      <c r="AD13" s="75"/>
      <c r="AN13" s="75"/>
    </row>
    <row r="14" spans="1:50" x14ac:dyDescent="0.45">
      <c r="D14" s="75"/>
      <c r="G14" s="56" t="s">
        <v>1</v>
      </c>
      <c r="H14" t="s">
        <v>48</v>
      </c>
      <c r="I14" s="75"/>
      <c r="M14" s="75"/>
      <c r="O14" s="57" t="s">
        <v>29</v>
      </c>
      <c r="P14">
        <v>21813</v>
      </c>
      <c r="Q14" s="75"/>
      <c r="S14" s="57" t="s">
        <v>29</v>
      </c>
      <c r="T14">
        <v>34134</v>
      </c>
      <c r="U14" s="75"/>
      <c r="W14" s="57" t="s">
        <v>29</v>
      </c>
      <c r="X14">
        <v>21813</v>
      </c>
      <c r="Y14">
        <v>34134</v>
      </c>
      <c r="Z14">
        <v>55947</v>
      </c>
      <c r="AD14" s="75"/>
      <c r="AN14" s="75"/>
      <c r="AR14" s="89" t="s">
        <v>97</v>
      </c>
    </row>
    <row r="15" spans="1:50" x14ac:dyDescent="0.45">
      <c r="B15" s="56" t="s">
        <v>78</v>
      </c>
      <c r="C15" t="s">
        <v>80</v>
      </c>
      <c r="D15" s="75"/>
      <c r="G15" s="8"/>
      <c r="I15" s="75"/>
      <c r="M15" s="75"/>
      <c r="O15" s="57" t="s">
        <v>38</v>
      </c>
      <c r="P15">
        <v>11273</v>
      </c>
      <c r="Q15" s="75"/>
      <c r="S15" s="57" t="s">
        <v>38</v>
      </c>
      <c r="T15">
        <v>36640</v>
      </c>
      <c r="U15" s="75"/>
      <c r="W15" s="57" t="s">
        <v>38</v>
      </c>
      <c r="X15">
        <v>11273</v>
      </c>
      <c r="Y15">
        <v>36640</v>
      </c>
      <c r="Z15">
        <v>47913</v>
      </c>
      <c r="AD15" s="75"/>
      <c r="AN15" s="75"/>
      <c r="AR15" s="91" t="str">
        <f>CONCATENATE(AP7,", 2023")</f>
        <v>Jan, 2023</v>
      </c>
    </row>
    <row r="16" spans="1:50" x14ac:dyDescent="0.45">
      <c r="B16" s="57" t="s">
        <v>9</v>
      </c>
      <c r="C16" s="96">
        <v>99886</v>
      </c>
      <c r="D16" s="75"/>
      <c r="G16" s="56" t="s">
        <v>78</v>
      </c>
      <c r="H16" t="s">
        <v>80</v>
      </c>
      <c r="I16" s="75"/>
      <c r="M16" s="75"/>
      <c r="O16" s="57" t="s">
        <v>31</v>
      </c>
      <c r="P16">
        <v>25487</v>
      </c>
      <c r="Q16" s="75"/>
      <c r="S16" s="57" t="s">
        <v>31</v>
      </c>
      <c r="T16">
        <v>40387</v>
      </c>
      <c r="U16" s="75"/>
      <c r="W16" s="57" t="s">
        <v>31</v>
      </c>
      <c r="X16">
        <v>25487</v>
      </c>
      <c r="Y16">
        <v>40387</v>
      </c>
      <c r="Z16">
        <v>65874</v>
      </c>
      <c r="AD16" s="75"/>
      <c r="AN16" s="75"/>
    </row>
    <row r="17" spans="2:40" x14ac:dyDescent="0.45">
      <c r="B17" s="57" t="s">
        <v>34</v>
      </c>
      <c r="C17" s="96">
        <v>31730</v>
      </c>
      <c r="D17" s="75"/>
      <c r="G17" s="57" t="s">
        <v>53</v>
      </c>
      <c r="H17" s="96">
        <v>11144</v>
      </c>
      <c r="I17" s="75"/>
      <c r="M17" s="75"/>
      <c r="O17" s="57" t="s">
        <v>33</v>
      </c>
      <c r="P17">
        <v>15594</v>
      </c>
      <c r="Q17" s="75"/>
      <c r="S17" s="57" t="s">
        <v>33</v>
      </c>
      <c r="T17">
        <v>24599</v>
      </c>
      <c r="U17" s="75"/>
      <c r="W17" s="57" t="s">
        <v>33</v>
      </c>
      <c r="X17">
        <v>15594</v>
      </c>
      <c r="Y17">
        <v>24599</v>
      </c>
      <c r="Z17">
        <v>40193</v>
      </c>
      <c r="AD17" s="75"/>
      <c r="AN17" s="75"/>
    </row>
    <row r="18" spans="2:40" x14ac:dyDescent="0.45">
      <c r="B18" s="57" t="s">
        <v>41</v>
      </c>
      <c r="C18" s="96">
        <v>58467</v>
      </c>
      <c r="D18" s="75"/>
      <c r="G18" s="57" t="s">
        <v>54</v>
      </c>
      <c r="H18" s="96">
        <v>10963</v>
      </c>
      <c r="I18" s="75"/>
      <c r="M18" s="75"/>
      <c r="O18" s="57" t="s">
        <v>36</v>
      </c>
      <c r="P18">
        <v>11097</v>
      </c>
      <c r="Q18" s="75"/>
      <c r="S18" s="57" t="s">
        <v>36</v>
      </c>
      <c r="T18">
        <v>31206</v>
      </c>
      <c r="U18" s="75"/>
      <c r="W18" s="57" t="s">
        <v>36</v>
      </c>
      <c r="X18">
        <v>11097</v>
      </c>
      <c r="Y18">
        <v>31206</v>
      </c>
      <c r="Z18">
        <v>42303</v>
      </c>
      <c r="AD18" s="75"/>
      <c r="AN18" s="75"/>
    </row>
    <row r="19" spans="2:40" x14ac:dyDescent="0.45">
      <c r="B19" s="57" t="s">
        <v>79</v>
      </c>
      <c r="C19" s="96">
        <v>190083</v>
      </c>
      <c r="D19" s="75"/>
      <c r="G19" s="57" t="s">
        <v>51</v>
      </c>
      <c r="H19" s="96">
        <v>10950</v>
      </c>
      <c r="I19" s="75"/>
      <c r="M19" s="75"/>
      <c r="O19" s="57" t="s">
        <v>40</v>
      </c>
      <c r="P19">
        <v>105070</v>
      </c>
      <c r="Q19" s="75"/>
      <c r="S19" s="57" t="s">
        <v>40</v>
      </c>
      <c r="T19">
        <v>41980</v>
      </c>
      <c r="U19" s="75"/>
      <c r="W19" s="57" t="s">
        <v>40</v>
      </c>
      <c r="X19">
        <v>105070</v>
      </c>
      <c r="Y19">
        <v>41980</v>
      </c>
      <c r="Z19">
        <v>147050</v>
      </c>
      <c r="AD19" s="75"/>
      <c r="AN19" s="75"/>
    </row>
    <row r="20" spans="2:40" x14ac:dyDescent="0.45">
      <c r="B20"/>
      <c r="D20" s="75"/>
      <c r="G20" s="57" t="s">
        <v>50</v>
      </c>
      <c r="H20" s="96">
        <v>10587</v>
      </c>
      <c r="I20" s="75"/>
      <c r="M20" s="75"/>
      <c r="O20" s="57" t="s">
        <v>79</v>
      </c>
      <c r="P20">
        <v>491636</v>
      </c>
      <c r="Q20" s="75"/>
      <c r="S20" s="57" t="s">
        <v>79</v>
      </c>
      <c r="T20">
        <v>344502</v>
      </c>
      <c r="U20" s="75"/>
      <c r="W20" s="57" t="s">
        <v>79</v>
      </c>
      <c r="X20">
        <v>491636</v>
      </c>
      <c r="Y20">
        <v>344502</v>
      </c>
      <c r="Z20">
        <v>836138</v>
      </c>
      <c r="AD20" s="75"/>
      <c r="AN20" s="75"/>
    </row>
    <row r="21" spans="2:40" x14ac:dyDescent="0.45">
      <c r="B21"/>
      <c r="D21" s="75"/>
      <c r="G21" s="57" t="s">
        <v>79</v>
      </c>
      <c r="H21" s="96">
        <v>43644</v>
      </c>
      <c r="I21" s="75"/>
      <c r="M21" s="75"/>
      <c r="Q21" s="75"/>
      <c r="U21" s="75"/>
      <c r="AD21" s="75"/>
      <c r="AN21" s="75"/>
    </row>
    <row r="22" spans="2:40" x14ac:dyDescent="0.45">
      <c r="B22"/>
      <c r="D22" s="75"/>
      <c r="I22" s="75"/>
      <c r="M22" s="75"/>
      <c r="Q22" s="75"/>
      <c r="U22" s="75"/>
      <c r="AD22" s="75"/>
      <c r="AN22" s="75"/>
    </row>
    <row r="23" spans="2:40" x14ac:dyDescent="0.45">
      <c r="B23"/>
      <c r="D23" s="75"/>
      <c r="I23" s="75"/>
      <c r="M23" s="75"/>
      <c r="Q23" s="75"/>
      <c r="U23" s="75"/>
      <c r="AD23" s="75"/>
      <c r="AN23" s="75"/>
    </row>
    <row r="24" spans="2:40" x14ac:dyDescent="0.45">
      <c r="B24"/>
      <c r="D24" s="75"/>
      <c r="I24" s="75"/>
      <c r="M24" s="75"/>
      <c r="Q24" s="75"/>
      <c r="U24" s="75"/>
      <c r="AD24" s="75"/>
      <c r="AN24" s="75"/>
    </row>
    <row r="25" spans="2:40" x14ac:dyDescent="0.45">
      <c r="B25"/>
    </row>
    <row r="26" spans="2:40" x14ac:dyDescent="0.45">
      <c r="B26"/>
    </row>
  </sheetData>
  <sheetProtection selectLockedCells="1"/>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4AF89-34C8-4A83-8CFE-F80E0E6CFC9C}">
  <dimension ref="H12:O313"/>
  <sheetViews>
    <sheetView showGridLines="0" zoomScaleNormal="100" workbookViewId="0">
      <selection activeCell="K17" sqref="H13:O313"/>
    </sheetView>
  </sheetViews>
  <sheetFormatPr defaultRowHeight="20" customHeight="1" x14ac:dyDescent="0.35"/>
  <cols>
    <col min="1" max="8" width="8.7265625" style="1"/>
    <col min="9" max="9" width="12.453125" style="1" customWidth="1"/>
    <col min="10" max="10" width="18" style="1" customWidth="1"/>
    <col min="11" max="11" width="22.6328125" style="1" customWidth="1"/>
    <col min="12" max="12" width="27.26953125" style="1" customWidth="1"/>
    <col min="13" max="13" width="15.1796875" style="1" customWidth="1"/>
    <col min="14" max="14" width="14.26953125" style="1" customWidth="1"/>
    <col min="15" max="15" width="8.7265625" style="1" customWidth="1"/>
    <col min="16" max="16384" width="8.7265625" style="1"/>
  </cols>
  <sheetData>
    <row r="12" spans="8:15" ht="20" hidden="1" customHeight="1" x14ac:dyDescent="0.35">
      <c r="H12" s="9" t="s">
        <v>0</v>
      </c>
      <c r="I12" s="10" t="s">
        <v>1</v>
      </c>
      <c r="J12" s="10" t="s">
        <v>2</v>
      </c>
      <c r="K12" s="10" t="s">
        <v>3</v>
      </c>
      <c r="L12" s="11" t="s">
        <v>4</v>
      </c>
      <c r="M12" s="12" t="s">
        <v>5</v>
      </c>
      <c r="N12" s="9" t="s">
        <v>6</v>
      </c>
      <c r="O12" s="13" t="s">
        <v>55</v>
      </c>
    </row>
    <row r="13" spans="8:15" ht="20" customHeight="1" x14ac:dyDescent="0.4">
      <c r="H13" s="14"/>
      <c r="I13" s="14"/>
      <c r="J13" s="14"/>
      <c r="K13" s="14"/>
      <c r="L13" s="14"/>
      <c r="M13" s="14"/>
      <c r="N13" s="14"/>
      <c r="O13" s="14"/>
    </row>
    <row r="14" spans="8:15" ht="20" customHeight="1" x14ac:dyDescent="0.4">
      <c r="H14" s="14"/>
      <c r="I14" s="15"/>
      <c r="J14" s="16"/>
      <c r="K14" s="16"/>
      <c r="L14" s="16"/>
      <c r="M14" s="17"/>
      <c r="N14" s="3"/>
      <c r="O14" s="15"/>
    </row>
    <row r="15" spans="8:15" ht="20" customHeight="1" x14ac:dyDescent="0.4">
      <c r="H15" s="14"/>
      <c r="I15" s="15"/>
      <c r="J15" s="16"/>
      <c r="K15" s="16"/>
      <c r="L15" s="16"/>
      <c r="M15" s="17"/>
      <c r="N15" s="3"/>
      <c r="O15" s="15"/>
    </row>
    <row r="16" spans="8:15" ht="20" customHeight="1" x14ac:dyDescent="0.4">
      <c r="H16" s="14"/>
      <c r="I16" s="15"/>
      <c r="J16" s="16"/>
      <c r="K16" s="16"/>
      <c r="L16" s="16"/>
      <c r="M16" s="17"/>
      <c r="N16" s="3"/>
      <c r="O16" s="15"/>
    </row>
    <row r="17" spans="8:15" ht="20" customHeight="1" x14ac:dyDescent="0.4">
      <c r="H17" s="14"/>
      <c r="I17" s="15"/>
      <c r="J17" s="16"/>
      <c r="K17" s="16"/>
      <c r="L17" s="16"/>
      <c r="M17" s="17"/>
      <c r="N17" s="3"/>
      <c r="O17" s="15"/>
    </row>
    <row r="18" spans="8:15" ht="20" customHeight="1" x14ac:dyDescent="0.4">
      <c r="H18" s="14"/>
      <c r="I18" s="15"/>
      <c r="J18" s="16"/>
      <c r="K18" s="16"/>
      <c r="L18" s="16"/>
      <c r="M18" s="17"/>
      <c r="N18" s="3"/>
      <c r="O18" s="15"/>
    </row>
    <row r="19" spans="8:15" ht="20" customHeight="1" x14ac:dyDescent="0.4">
      <c r="H19" s="14"/>
      <c r="I19" s="15"/>
      <c r="J19" s="16"/>
      <c r="K19" s="16"/>
      <c r="L19" s="16"/>
      <c r="M19" s="17"/>
      <c r="N19" s="3"/>
      <c r="O19" s="15"/>
    </row>
    <row r="20" spans="8:15" ht="20" customHeight="1" x14ac:dyDescent="0.4">
      <c r="H20" s="14"/>
      <c r="I20" s="15"/>
      <c r="J20" s="16"/>
      <c r="K20" s="16"/>
      <c r="L20" s="16"/>
      <c r="M20" s="17"/>
      <c r="N20" s="3"/>
      <c r="O20" s="15"/>
    </row>
    <row r="21" spans="8:15" ht="20" customHeight="1" x14ac:dyDescent="0.4">
      <c r="H21" s="14"/>
      <c r="I21" s="15"/>
      <c r="J21" s="16"/>
      <c r="K21" s="16"/>
      <c r="L21" s="16"/>
      <c r="M21" s="17"/>
      <c r="N21" s="3"/>
      <c r="O21" s="15"/>
    </row>
    <row r="22" spans="8:15" ht="20" customHeight="1" x14ac:dyDescent="0.4">
      <c r="H22" s="14"/>
      <c r="I22" s="15"/>
      <c r="J22" s="16"/>
      <c r="K22" s="16"/>
      <c r="L22" s="16"/>
      <c r="M22" s="17"/>
      <c r="N22" s="3"/>
      <c r="O22" s="15"/>
    </row>
    <row r="23" spans="8:15" ht="20" customHeight="1" x14ac:dyDescent="0.4">
      <c r="H23" s="14"/>
      <c r="I23" s="15"/>
      <c r="J23" s="16"/>
      <c r="K23" s="16"/>
      <c r="L23" s="16"/>
      <c r="M23" s="17"/>
      <c r="N23" s="3"/>
      <c r="O23" s="15"/>
    </row>
    <row r="24" spans="8:15" ht="20" customHeight="1" x14ac:dyDescent="0.4">
      <c r="H24" s="14"/>
      <c r="I24" s="15"/>
      <c r="J24" s="16"/>
      <c r="K24" s="16"/>
      <c r="L24" s="16"/>
      <c r="M24" s="17"/>
      <c r="N24" s="3"/>
      <c r="O24" s="15"/>
    </row>
    <row r="25" spans="8:15" ht="20" customHeight="1" x14ac:dyDescent="0.4">
      <c r="H25" s="14"/>
      <c r="I25" s="15"/>
      <c r="J25" s="16"/>
      <c r="K25" s="16"/>
      <c r="L25" s="16"/>
      <c r="M25" s="17"/>
      <c r="N25" s="3"/>
      <c r="O25" s="15"/>
    </row>
    <row r="26" spans="8:15" ht="20" customHeight="1" x14ac:dyDescent="0.4">
      <c r="H26" s="14"/>
      <c r="I26" s="15"/>
      <c r="J26" s="16"/>
      <c r="K26" s="16"/>
      <c r="L26" s="16"/>
      <c r="M26" s="17"/>
      <c r="N26" s="3"/>
      <c r="O26" s="15"/>
    </row>
    <row r="27" spans="8:15" ht="20" customHeight="1" x14ac:dyDescent="0.4">
      <c r="H27" s="14"/>
      <c r="I27" s="15"/>
      <c r="J27" s="16"/>
      <c r="K27" s="16"/>
      <c r="L27" s="16"/>
      <c r="M27" s="17"/>
      <c r="N27" s="3"/>
      <c r="O27" s="15"/>
    </row>
    <row r="28" spans="8:15" ht="20" customHeight="1" x14ac:dyDescent="0.4">
      <c r="H28" s="14"/>
      <c r="I28" s="15"/>
      <c r="J28" s="16"/>
      <c r="K28" s="16"/>
      <c r="L28" s="16"/>
      <c r="M28" s="17"/>
      <c r="N28" s="3"/>
      <c r="O28" s="15"/>
    </row>
    <row r="29" spans="8:15" ht="20" customHeight="1" x14ac:dyDescent="0.4">
      <c r="H29" s="14"/>
      <c r="I29" s="15"/>
      <c r="J29" s="16"/>
      <c r="K29" s="16"/>
      <c r="L29" s="16"/>
      <c r="M29" s="17"/>
      <c r="N29" s="3"/>
      <c r="O29" s="15"/>
    </row>
    <row r="30" spans="8:15" ht="20" customHeight="1" x14ac:dyDescent="0.4">
      <c r="H30" s="14"/>
      <c r="I30" s="15"/>
      <c r="J30" s="16"/>
      <c r="K30" s="16"/>
      <c r="L30" s="16"/>
      <c r="M30" s="17"/>
      <c r="N30" s="3"/>
      <c r="O30" s="15"/>
    </row>
    <row r="31" spans="8:15" ht="20" customHeight="1" x14ac:dyDescent="0.4">
      <c r="H31" s="14"/>
      <c r="I31" s="15"/>
      <c r="J31" s="16"/>
      <c r="K31" s="16"/>
      <c r="L31" s="16"/>
      <c r="M31" s="17"/>
      <c r="N31" s="3"/>
      <c r="O31" s="15"/>
    </row>
    <row r="32" spans="8:15" ht="20" customHeight="1" x14ac:dyDescent="0.4">
      <c r="H32" s="14"/>
      <c r="I32" s="15"/>
      <c r="J32" s="16"/>
      <c r="K32" s="16"/>
      <c r="L32" s="16"/>
      <c r="M32" s="17"/>
      <c r="N32" s="3"/>
      <c r="O32" s="15"/>
    </row>
    <row r="33" spans="8:15" ht="20" customHeight="1" x14ac:dyDescent="0.4">
      <c r="H33" s="14"/>
      <c r="I33" s="15"/>
      <c r="J33" s="16"/>
      <c r="K33" s="16"/>
      <c r="L33" s="16"/>
      <c r="M33" s="17"/>
      <c r="N33" s="3"/>
      <c r="O33" s="15"/>
    </row>
    <row r="34" spans="8:15" ht="20" customHeight="1" x14ac:dyDescent="0.4">
      <c r="H34" s="14"/>
      <c r="I34" s="15"/>
      <c r="J34" s="16"/>
      <c r="K34" s="16"/>
      <c r="L34" s="16"/>
      <c r="M34" s="17"/>
      <c r="N34" s="3"/>
      <c r="O34" s="15"/>
    </row>
    <row r="35" spans="8:15" ht="20" customHeight="1" x14ac:dyDescent="0.4">
      <c r="H35" s="14"/>
      <c r="I35" s="15"/>
      <c r="J35" s="16"/>
      <c r="K35" s="16"/>
      <c r="L35" s="16"/>
      <c r="M35" s="18"/>
      <c r="N35" s="4"/>
      <c r="O35" s="15"/>
    </row>
    <row r="36" spans="8:15" ht="20" customHeight="1" x14ac:dyDescent="0.4">
      <c r="H36" s="14"/>
      <c r="I36" s="15"/>
      <c r="J36" s="16"/>
      <c r="K36" s="16"/>
      <c r="L36" s="16"/>
      <c r="M36" s="18"/>
      <c r="N36" s="4"/>
      <c r="O36" s="15"/>
    </row>
    <row r="37" spans="8:15" ht="20" customHeight="1" x14ac:dyDescent="0.4">
      <c r="H37" s="14"/>
      <c r="I37" s="15"/>
      <c r="J37" s="16"/>
      <c r="K37" s="16"/>
      <c r="L37" s="16"/>
      <c r="M37" s="18"/>
      <c r="N37" s="4"/>
      <c r="O37" s="15"/>
    </row>
    <row r="38" spans="8:15" ht="20" customHeight="1" x14ac:dyDescent="0.4">
      <c r="H38" s="14"/>
      <c r="I38" s="15"/>
      <c r="J38" s="16"/>
      <c r="K38" s="16"/>
      <c r="L38" s="16"/>
      <c r="M38" s="18"/>
      <c r="N38" s="19"/>
      <c r="O38" s="20"/>
    </row>
    <row r="39" spans="8:15" ht="20" customHeight="1" x14ac:dyDescent="0.4">
      <c r="H39" s="14"/>
      <c r="I39" s="15"/>
      <c r="J39" s="16"/>
      <c r="K39" s="16"/>
      <c r="L39" s="16"/>
      <c r="M39" s="17"/>
      <c r="N39" s="3"/>
      <c r="O39" s="15"/>
    </row>
    <row r="40" spans="8:15" ht="20" customHeight="1" x14ac:dyDescent="0.4">
      <c r="H40" s="14"/>
      <c r="I40" s="15"/>
      <c r="J40" s="16"/>
      <c r="K40" s="16"/>
      <c r="L40" s="16"/>
      <c r="M40" s="17"/>
      <c r="N40" s="3"/>
      <c r="O40" s="15"/>
    </row>
    <row r="41" spans="8:15" ht="20" customHeight="1" x14ac:dyDescent="0.4">
      <c r="H41" s="14"/>
      <c r="I41" s="15"/>
      <c r="J41" s="16"/>
      <c r="K41" s="16"/>
      <c r="L41" s="16"/>
      <c r="M41" s="17"/>
      <c r="N41" s="3"/>
      <c r="O41" s="15"/>
    </row>
    <row r="42" spans="8:15" ht="20" customHeight="1" x14ac:dyDescent="0.4">
      <c r="H42" s="14"/>
      <c r="I42" s="15"/>
      <c r="J42" s="16"/>
      <c r="K42" s="16"/>
      <c r="L42" s="16"/>
      <c r="M42" s="17"/>
      <c r="N42" s="3"/>
      <c r="O42" s="15"/>
    </row>
    <row r="43" spans="8:15" ht="20" customHeight="1" x14ac:dyDescent="0.4">
      <c r="H43" s="14"/>
      <c r="I43" s="15"/>
      <c r="J43" s="16"/>
      <c r="K43" s="16"/>
      <c r="L43" s="16"/>
      <c r="M43" s="17"/>
      <c r="N43" s="3"/>
      <c r="O43" s="15"/>
    </row>
    <row r="44" spans="8:15" ht="20" customHeight="1" x14ac:dyDescent="0.4">
      <c r="H44" s="14"/>
      <c r="I44" s="15"/>
      <c r="J44" s="16"/>
      <c r="K44" s="16"/>
      <c r="L44" s="16"/>
      <c r="M44" s="17"/>
      <c r="N44" s="3"/>
      <c r="O44" s="15"/>
    </row>
    <row r="45" spans="8:15" ht="20" customHeight="1" x14ac:dyDescent="0.4">
      <c r="H45" s="14"/>
      <c r="I45" s="15"/>
      <c r="J45" s="16"/>
      <c r="K45" s="16"/>
      <c r="L45" s="16"/>
      <c r="M45" s="17"/>
      <c r="N45" s="3"/>
      <c r="O45" s="15"/>
    </row>
    <row r="46" spans="8:15" ht="20" customHeight="1" x14ac:dyDescent="0.4">
      <c r="H46" s="14"/>
      <c r="I46" s="15"/>
      <c r="J46" s="16"/>
      <c r="K46" s="16"/>
      <c r="L46" s="16"/>
      <c r="M46" s="17"/>
      <c r="N46" s="3"/>
      <c r="O46" s="15"/>
    </row>
    <row r="47" spans="8:15" ht="20" customHeight="1" x14ac:dyDescent="0.4">
      <c r="H47" s="14"/>
      <c r="I47" s="15"/>
      <c r="J47" s="16"/>
      <c r="K47" s="16"/>
      <c r="L47" s="16"/>
      <c r="M47" s="17"/>
      <c r="N47" s="3"/>
      <c r="O47" s="15"/>
    </row>
    <row r="48" spans="8:15" ht="20" customHeight="1" x14ac:dyDescent="0.4">
      <c r="H48" s="14"/>
      <c r="I48" s="15"/>
      <c r="J48" s="16"/>
      <c r="K48" s="16"/>
      <c r="L48" s="16"/>
      <c r="M48" s="17"/>
      <c r="N48" s="3"/>
      <c r="O48" s="15"/>
    </row>
    <row r="49" spans="8:15" ht="20" customHeight="1" x14ac:dyDescent="0.4">
      <c r="H49" s="14"/>
      <c r="I49" s="15"/>
      <c r="J49" s="16"/>
      <c r="K49" s="16"/>
      <c r="L49" s="16"/>
      <c r="M49" s="17"/>
      <c r="N49" s="3"/>
      <c r="O49" s="15"/>
    </row>
    <row r="50" spans="8:15" ht="20" customHeight="1" x14ac:dyDescent="0.4">
      <c r="H50" s="14"/>
      <c r="I50" s="15"/>
      <c r="J50" s="16"/>
      <c r="K50" s="16"/>
      <c r="L50" s="16"/>
      <c r="M50" s="17"/>
      <c r="N50" s="3"/>
      <c r="O50" s="15"/>
    </row>
    <row r="51" spans="8:15" ht="20" customHeight="1" x14ac:dyDescent="0.4">
      <c r="H51" s="14"/>
      <c r="I51" s="15"/>
      <c r="J51" s="16"/>
      <c r="K51" s="16"/>
      <c r="L51" s="16"/>
      <c r="M51" s="17"/>
      <c r="N51" s="3"/>
      <c r="O51" s="15"/>
    </row>
    <row r="52" spans="8:15" ht="20" customHeight="1" x14ac:dyDescent="0.4">
      <c r="H52" s="14"/>
      <c r="I52" s="15"/>
      <c r="J52" s="16"/>
      <c r="K52" s="16"/>
      <c r="L52" s="16"/>
      <c r="M52" s="17"/>
      <c r="N52" s="3"/>
      <c r="O52" s="15"/>
    </row>
    <row r="53" spans="8:15" ht="20" customHeight="1" x14ac:dyDescent="0.4">
      <c r="H53" s="14"/>
      <c r="I53" s="15"/>
      <c r="J53" s="16"/>
      <c r="K53" s="16"/>
      <c r="L53" s="16"/>
      <c r="M53" s="17"/>
      <c r="N53" s="3"/>
      <c r="O53" s="15"/>
    </row>
    <row r="54" spans="8:15" ht="20" customHeight="1" x14ac:dyDescent="0.4">
      <c r="H54" s="14"/>
      <c r="I54" s="15"/>
      <c r="J54" s="16"/>
      <c r="K54" s="16"/>
      <c r="L54" s="16"/>
      <c r="M54" s="17"/>
      <c r="N54" s="3"/>
      <c r="O54" s="15"/>
    </row>
    <row r="55" spans="8:15" ht="20" customHeight="1" x14ac:dyDescent="0.4">
      <c r="H55" s="14"/>
      <c r="I55" s="15"/>
      <c r="J55" s="16"/>
      <c r="K55" s="16"/>
      <c r="L55" s="16"/>
      <c r="M55" s="17"/>
      <c r="N55" s="3"/>
      <c r="O55" s="15"/>
    </row>
    <row r="56" spans="8:15" ht="20" customHeight="1" x14ac:dyDescent="0.4">
      <c r="H56" s="14"/>
      <c r="I56" s="15"/>
      <c r="J56" s="16"/>
      <c r="K56" s="16"/>
      <c r="L56" s="16"/>
      <c r="M56" s="17"/>
      <c r="N56" s="3"/>
      <c r="O56" s="15"/>
    </row>
    <row r="57" spans="8:15" ht="20" customHeight="1" x14ac:dyDescent="0.4">
      <c r="H57" s="14"/>
      <c r="I57" s="15"/>
      <c r="J57" s="16"/>
      <c r="K57" s="16"/>
      <c r="L57" s="16"/>
      <c r="M57" s="17"/>
      <c r="N57" s="3"/>
      <c r="O57" s="15"/>
    </row>
    <row r="58" spans="8:15" ht="20" customHeight="1" x14ac:dyDescent="0.4">
      <c r="H58" s="14"/>
      <c r="I58" s="15"/>
      <c r="J58" s="16"/>
      <c r="K58" s="16"/>
      <c r="L58" s="16"/>
      <c r="M58" s="17"/>
      <c r="N58" s="3"/>
      <c r="O58" s="15"/>
    </row>
    <row r="59" spans="8:15" ht="20" customHeight="1" x14ac:dyDescent="0.4">
      <c r="H59" s="14"/>
      <c r="I59" s="15"/>
      <c r="J59" s="16"/>
      <c r="K59" s="16"/>
      <c r="L59" s="16"/>
      <c r="M59" s="17"/>
      <c r="N59" s="3"/>
      <c r="O59" s="15"/>
    </row>
    <row r="60" spans="8:15" ht="20" customHeight="1" x14ac:dyDescent="0.4">
      <c r="H60" s="14"/>
      <c r="I60" s="15"/>
      <c r="J60" s="16"/>
      <c r="K60" s="16"/>
      <c r="L60" s="16"/>
      <c r="M60" s="18"/>
      <c r="N60" s="4"/>
      <c r="O60" s="15"/>
    </row>
    <row r="61" spans="8:15" ht="20" customHeight="1" x14ac:dyDescent="0.4">
      <c r="H61" s="14"/>
      <c r="I61" s="15"/>
      <c r="J61" s="16"/>
      <c r="K61" s="16"/>
      <c r="L61" s="16"/>
      <c r="M61" s="18"/>
      <c r="N61" s="4"/>
      <c r="O61" s="15"/>
    </row>
    <row r="62" spans="8:15" ht="20" customHeight="1" x14ac:dyDescent="0.4">
      <c r="H62" s="14"/>
      <c r="I62" s="15"/>
      <c r="J62" s="16"/>
      <c r="K62" s="16"/>
      <c r="L62" s="16"/>
      <c r="M62" s="18"/>
      <c r="N62" s="4"/>
      <c r="O62" s="15"/>
    </row>
    <row r="63" spans="8:15" ht="20" customHeight="1" x14ac:dyDescent="0.4">
      <c r="H63" s="14"/>
      <c r="I63" s="15"/>
      <c r="J63" s="16"/>
      <c r="K63" s="16"/>
      <c r="L63" s="16"/>
      <c r="M63" s="18"/>
      <c r="N63" s="19"/>
      <c r="O63" s="20"/>
    </row>
    <row r="64" spans="8:15" ht="20" customHeight="1" x14ac:dyDescent="0.4">
      <c r="H64" s="14"/>
      <c r="I64" s="15"/>
      <c r="J64" s="16"/>
      <c r="K64" s="16"/>
      <c r="L64" s="16"/>
      <c r="M64" s="17"/>
      <c r="N64" s="3"/>
      <c r="O64" s="15"/>
    </row>
    <row r="65" spans="8:15" ht="20" customHeight="1" x14ac:dyDescent="0.4">
      <c r="H65" s="14"/>
      <c r="I65" s="15"/>
      <c r="J65" s="16"/>
      <c r="K65" s="16"/>
      <c r="L65" s="16"/>
      <c r="M65" s="17"/>
      <c r="N65" s="3"/>
      <c r="O65" s="15"/>
    </row>
    <row r="66" spans="8:15" ht="20" customHeight="1" x14ac:dyDescent="0.4">
      <c r="H66" s="14"/>
      <c r="I66" s="15"/>
      <c r="J66" s="16"/>
      <c r="K66" s="16"/>
      <c r="L66" s="16"/>
      <c r="M66" s="17"/>
      <c r="N66" s="3"/>
      <c r="O66" s="15"/>
    </row>
    <row r="67" spans="8:15" ht="20" customHeight="1" x14ac:dyDescent="0.4">
      <c r="H67" s="14"/>
      <c r="I67" s="15"/>
      <c r="J67" s="16"/>
      <c r="K67" s="16"/>
      <c r="L67" s="16"/>
      <c r="M67" s="17"/>
      <c r="N67" s="3"/>
      <c r="O67" s="15"/>
    </row>
    <row r="68" spans="8:15" ht="20" customHeight="1" x14ac:dyDescent="0.4">
      <c r="H68" s="14"/>
      <c r="I68" s="15"/>
      <c r="J68" s="16"/>
      <c r="K68" s="16"/>
      <c r="L68" s="16"/>
      <c r="M68" s="17"/>
      <c r="N68" s="3"/>
      <c r="O68" s="15"/>
    </row>
    <row r="69" spans="8:15" ht="20" customHeight="1" x14ac:dyDescent="0.4">
      <c r="H69" s="14"/>
      <c r="I69" s="15"/>
      <c r="J69" s="16"/>
      <c r="K69" s="16"/>
      <c r="L69" s="16"/>
      <c r="M69" s="17"/>
      <c r="N69" s="3"/>
      <c r="O69" s="15"/>
    </row>
    <row r="70" spans="8:15" ht="20" customHeight="1" x14ac:dyDescent="0.4">
      <c r="H70" s="14"/>
      <c r="I70" s="15"/>
      <c r="J70" s="16"/>
      <c r="K70" s="16"/>
      <c r="L70" s="16"/>
      <c r="M70" s="17"/>
      <c r="N70" s="3"/>
      <c r="O70" s="15"/>
    </row>
    <row r="71" spans="8:15" ht="20" customHeight="1" x14ac:dyDescent="0.4">
      <c r="H71" s="14"/>
      <c r="I71" s="15"/>
      <c r="J71" s="16"/>
      <c r="K71" s="16"/>
      <c r="L71" s="16"/>
      <c r="M71" s="17"/>
      <c r="N71" s="3"/>
      <c r="O71" s="15"/>
    </row>
    <row r="72" spans="8:15" ht="20" customHeight="1" x14ac:dyDescent="0.4">
      <c r="H72" s="14"/>
      <c r="I72" s="15"/>
      <c r="J72" s="16"/>
      <c r="K72" s="16"/>
      <c r="L72" s="16"/>
      <c r="M72" s="17"/>
      <c r="N72" s="3"/>
      <c r="O72" s="15"/>
    </row>
    <row r="73" spans="8:15" ht="20" customHeight="1" x14ac:dyDescent="0.4">
      <c r="H73" s="14"/>
      <c r="I73" s="15"/>
      <c r="J73" s="16"/>
      <c r="K73" s="16"/>
      <c r="L73" s="16"/>
      <c r="M73" s="17"/>
      <c r="N73" s="3"/>
      <c r="O73" s="15"/>
    </row>
    <row r="74" spans="8:15" ht="20" customHeight="1" x14ac:dyDescent="0.4">
      <c r="H74" s="14"/>
      <c r="I74" s="15"/>
      <c r="J74" s="16"/>
      <c r="K74" s="16"/>
      <c r="L74" s="16"/>
      <c r="M74" s="17"/>
      <c r="N74" s="3"/>
      <c r="O74" s="15"/>
    </row>
    <row r="75" spans="8:15" ht="20" customHeight="1" x14ac:dyDescent="0.4">
      <c r="H75" s="14"/>
      <c r="I75" s="15"/>
      <c r="J75" s="16"/>
      <c r="K75" s="16"/>
      <c r="L75" s="16"/>
      <c r="M75" s="17"/>
      <c r="N75" s="3"/>
      <c r="O75" s="15"/>
    </row>
    <row r="76" spans="8:15" ht="20" customHeight="1" x14ac:dyDescent="0.4">
      <c r="H76" s="14"/>
      <c r="I76" s="15"/>
      <c r="J76" s="16"/>
      <c r="K76" s="16"/>
      <c r="L76" s="16"/>
      <c r="M76" s="17"/>
      <c r="N76" s="3"/>
      <c r="O76" s="15"/>
    </row>
    <row r="77" spans="8:15" ht="20" customHeight="1" x14ac:dyDescent="0.4">
      <c r="H77" s="14"/>
      <c r="I77" s="15"/>
      <c r="J77" s="16"/>
      <c r="K77" s="16"/>
      <c r="L77" s="16"/>
      <c r="M77" s="17"/>
      <c r="N77" s="3"/>
      <c r="O77" s="15"/>
    </row>
    <row r="78" spans="8:15" ht="20" customHeight="1" x14ac:dyDescent="0.4">
      <c r="H78" s="14"/>
      <c r="I78" s="15"/>
      <c r="J78" s="16"/>
      <c r="K78" s="16"/>
      <c r="L78" s="16"/>
      <c r="M78" s="17"/>
      <c r="N78" s="3"/>
      <c r="O78" s="15"/>
    </row>
    <row r="79" spans="8:15" ht="20" customHeight="1" x14ac:dyDescent="0.4">
      <c r="H79" s="14"/>
      <c r="I79" s="15"/>
      <c r="J79" s="16"/>
      <c r="K79" s="16"/>
      <c r="L79" s="16"/>
      <c r="M79" s="17"/>
      <c r="N79" s="3"/>
      <c r="O79" s="15"/>
    </row>
    <row r="80" spans="8:15" ht="20" customHeight="1" x14ac:dyDescent="0.4">
      <c r="H80" s="14"/>
      <c r="I80" s="15"/>
      <c r="J80" s="16"/>
      <c r="K80" s="16"/>
      <c r="L80" s="16"/>
      <c r="M80" s="17"/>
      <c r="N80" s="3"/>
      <c r="O80" s="15"/>
    </row>
    <row r="81" spans="8:15" ht="20" customHeight="1" x14ac:dyDescent="0.4">
      <c r="H81" s="14"/>
      <c r="I81" s="15"/>
      <c r="J81" s="16"/>
      <c r="K81" s="16"/>
      <c r="L81" s="16"/>
      <c r="M81" s="17"/>
      <c r="N81" s="3"/>
      <c r="O81" s="15"/>
    </row>
    <row r="82" spans="8:15" ht="20" customHeight="1" x14ac:dyDescent="0.4">
      <c r="H82" s="14"/>
      <c r="I82" s="15"/>
      <c r="J82" s="16"/>
      <c r="K82" s="16"/>
      <c r="L82" s="16"/>
      <c r="M82" s="17"/>
      <c r="N82" s="3"/>
      <c r="O82" s="15"/>
    </row>
    <row r="83" spans="8:15" ht="20" customHeight="1" x14ac:dyDescent="0.4">
      <c r="H83" s="14"/>
      <c r="I83" s="15"/>
      <c r="J83" s="16"/>
      <c r="K83" s="16"/>
      <c r="L83" s="16"/>
      <c r="M83" s="17"/>
      <c r="N83" s="3"/>
      <c r="O83" s="15"/>
    </row>
    <row r="84" spans="8:15" ht="20" customHeight="1" x14ac:dyDescent="0.4">
      <c r="H84" s="14"/>
      <c r="I84" s="15"/>
      <c r="J84" s="16"/>
      <c r="K84" s="16"/>
      <c r="L84" s="16"/>
      <c r="M84" s="17"/>
      <c r="N84" s="3"/>
      <c r="O84" s="15"/>
    </row>
    <row r="85" spans="8:15" ht="20" customHeight="1" x14ac:dyDescent="0.4">
      <c r="H85" s="14"/>
      <c r="I85" s="15"/>
      <c r="J85" s="16"/>
      <c r="K85" s="16"/>
      <c r="L85" s="16"/>
      <c r="M85" s="18"/>
      <c r="N85" s="4"/>
      <c r="O85" s="15"/>
    </row>
    <row r="86" spans="8:15" ht="20" customHeight="1" x14ac:dyDescent="0.4">
      <c r="H86" s="14"/>
      <c r="I86" s="15"/>
      <c r="J86" s="16"/>
      <c r="K86" s="16"/>
      <c r="L86" s="16"/>
      <c r="M86" s="18"/>
      <c r="N86" s="4"/>
      <c r="O86" s="15"/>
    </row>
    <row r="87" spans="8:15" ht="20" customHeight="1" x14ac:dyDescent="0.4">
      <c r="H87" s="14"/>
      <c r="I87" s="15"/>
      <c r="J87" s="16"/>
      <c r="K87" s="16"/>
      <c r="L87" s="16"/>
      <c r="M87" s="18"/>
      <c r="N87" s="4"/>
      <c r="O87" s="15"/>
    </row>
    <row r="88" spans="8:15" ht="20" customHeight="1" x14ac:dyDescent="0.4">
      <c r="H88" s="14"/>
      <c r="I88" s="15"/>
      <c r="J88" s="16"/>
      <c r="K88" s="16"/>
      <c r="L88" s="16"/>
      <c r="M88" s="18"/>
      <c r="N88" s="19"/>
      <c r="O88" s="20"/>
    </row>
    <row r="89" spans="8:15" ht="20" customHeight="1" x14ac:dyDescent="0.4">
      <c r="H89" s="14"/>
      <c r="I89" s="15"/>
      <c r="J89" s="16"/>
      <c r="K89" s="16"/>
      <c r="L89" s="16"/>
      <c r="M89" s="17"/>
      <c r="N89" s="3"/>
      <c r="O89" s="15"/>
    </row>
    <row r="90" spans="8:15" ht="20" customHeight="1" x14ac:dyDescent="0.4">
      <c r="H90" s="14"/>
      <c r="I90" s="15"/>
      <c r="J90" s="16"/>
      <c r="K90" s="16"/>
      <c r="L90" s="16"/>
      <c r="M90" s="17"/>
      <c r="N90" s="3"/>
      <c r="O90" s="15"/>
    </row>
    <row r="91" spans="8:15" ht="20" customHeight="1" x14ac:dyDescent="0.4">
      <c r="H91" s="14"/>
      <c r="I91" s="15"/>
      <c r="J91" s="16"/>
      <c r="K91" s="16"/>
      <c r="L91" s="16"/>
      <c r="M91" s="17"/>
      <c r="N91" s="3"/>
      <c r="O91" s="15"/>
    </row>
    <row r="92" spans="8:15" ht="20" customHeight="1" x14ac:dyDescent="0.4">
      <c r="H92" s="14"/>
      <c r="I92" s="15"/>
      <c r="J92" s="16"/>
      <c r="K92" s="16"/>
      <c r="L92" s="16"/>
      <c r="M92" s="17"/>
      <c r="N92" s="3"/>
      <c r="O92" s="15"/>
    </row>
    <row r="93" spans="8:15" ht="20" customHeight="1" x14ac:dyDescent="0.4">
      <c r="H93" s="14"/>
      <c r="I93" s="15"/>
      <c r="J93" s="16"/>
      <c r="K93" s="16"/>
      <c r="L93" s="16"/>
      <c r="M93" s="17"/>
      <c r="N93" s="3"/>
      <c r="O93" s="15"/>
    </row>
    <row r="94" spans="8:15" ht="20" customHeight="1" x14ac:dyDescent="0.4">
      <c r="H94" s="14"/>
      <c r="I94" s="15"/>
      <c r="J94" s="16"/>
      <c r="K94" s="16"/>
      <c r="L94" s="16"/>
      <c r="M94" s="17"/>
      <c r="N94" s="3"/>
      <c r="O94" s="15"/>
    </row>
    <row r="95" spans="8:15" ht="20" customHeight="1" x14ac:dyDescent="0.4">
      <c r="H95" s="14"/>
      <c r="I95" s="15"/>
      <c r="J95" s="16"/>
      <c r="K95" s="16"/>
      <c r="L95" s="16"/>
      <c r="M95" s="17"/>
      <c r="N95" s="3"/>
      <c r="O95" s="15"/>
    </row>
    <row r="96" spans="8:15" ht="20" customHeight="1" x14ac:dyDescent="0.4">
      <c r="H96" s="14"/>
      <c r="I96" s="15"/>
      <c r="J96" s="16"/>
      <c r="K96" s="16"/>
      <c r="L96" s="16"/>
      <c r="M96" s="17"/>
      <c r="N96" s="3"/>
      <c r="O96" s="15"/>
    </row>
    <row r="97" spans="8:15" ht="20" customHeight="1" x14ac:dyDescent="0.4">
      <c r="H97" s="14"/>
      <c r="I97" s="15"/>
      <c r="J97" s="16"/>
      <c r="K97" s="16"/>
      <c r="L97" s="16"/>
      <c r="M97" s="17"/>
      <c r="N97" s="3"/>
      <c r="O97" s="15"/>
    </row>
    <row r="98" spans="8:15" ht="20" customHeight="1" x14ac:dyDescent="0.4">
      <c r="H98" s="14"/>
      <c r="I98" s="15"/>
      <c r="J98" s="16"/>
      <c r="K98" s="16"/>
      <c r="L98" s="16"/>
      <c r="M98" s="17"/>
      <c r="N98" s="3"/>
      <c r="O98" s="15"/>
    </row>
    <row r="99" spans="8:15" ht="20" customHeight="1" x14ac:dyDescent="0.4">
      <c r="H99" s="14"/>
      <c r="I99" s="15"/>
      <c r="J99" s="16"/>
      <c r="K99" s="16"/>
      <c r="L99" s="16"/>
      <c r="M99" s="17"/>
      <c r="N99" s="3"/>
      <c r="O99" s="15"/>
    </row>
    <row r="100" spans="8:15" ht="20" customHeight="1" x14ac:dyDescent="0.4">
      <c r="H100" s="14"/>
      <c r="I100" s="15"/>
      <c r="J100" s="16"/>
      <c r="K100" s="16"/>
      <c r="L100" s="16"/>
      <c r="M100" s="17"/>
      <c r="N100" s="3"/>
      <c r="O100" s="15"/>
    </row>
    <row r="101" spans="8:15" ht="20" customHeight="1" x14ac:dyDescent="0.4">
      <c r="H101" s="14"/>
      <c r="I101" s="15"/>
      <c r="J101" s="16"/>
      <c r="K101" s="16"/>
      <c r="L101" s="16"/>
      <c r="M101" s="17"/>
      <c r="N101" s="3"/>
      <c r="O101" s="15"/>
    </row>
    <row r="102" spans="8:15" ht="20" customHeight="1" x14ac:dyDescent="0.4">
      <c r="H102" s="14"/>
      <c r="I102" s="15"/>
      <c r="J102" s="16"/>
      <c r="K102" s="16"/>
      <c r="L102" s="16"/>
      <c r="M102" s="17"/>
      <c r="N102" s="3"/>
      <c r="O102" s="15"/>
    </row>
    <row r="103" spans="8:15" ht="20" customHeight="1" x14ac:dyDescent="0.4">
      <c r="H103" s="14"/>
      <c r="I103" s="15"/>
      <c r="J103" s="16"/>
      <c r="K103" s="16"/>
      <c r="L103" s="16"/>
      <c r="M103" s="17"/>
      <c r="N103" s="3"/>
      <c r="O103" s="15"/>
    </row>
    <row r="104" spans="8:15" ht="20" customHeight="1" x14ac:dyDescent="0.4">
      <c r="H104" s="14"/>
      <c r="I104" s="15"/>
      <c r="J104" s="16"/>
      <c r="K104" s="16"/>
      <c r="L104" s="16"/>
      <c r="M104" s="17"/>
      <c r="N104" s="3"/>
      <c r="O104" s="15"/>
    </row>
    <row r="105" spans="8:15" ht="20" customHeight="1" x14ac:dyDescent="0.4">
      <c r="H105" s="14"/>
      <c r="I105" s="15"/>
      <c r="J105" s="16"/>
      <c r="K105" s="16"/>
      <c r="L105" s="16"/>
      <c r="M105" s="17"/>
      <c r="N105" s="3"/>
      <c r="O105" s="15"/>
    </row>
    <row r="106" spans="8:15" ht="20" customHeight="1" x14ac:dyDescent="0.4">
      <c r="H106" s="14"/>
      <c r="I106" s="15"/>
      <c r="J106" s="16"/>
      <c r="K106" s="16"/>
      <c r="L106" s="16"/>
      <c r="M106" s="17"/>
      <c r="N106" s="3"/>
      <c r="O106" s="15"/>
    </row>
    <row r="107" spans="8:15" ht="20" customHeight="1" x14ac:dyDescent="0.4">
      <c r="H107" s="14"/>
      <c r="I107" s="15"/>
      <c r="J107" s="16"/>
      <c r="K107" s="16"/>
      <c r="L107" s="16"/>
      <c r="M107" s="17"/>
      <c r="N107" s="3"/>
      <c r="O107" s="15"/>
    </row>
    <row r="108" spans="8:15" ht="20" customHeight="1" x14ac:dyDescent="0.4">
      <c r="H108" s="14"/>
      <c r="I108" s="15"/>
      <c r="J108" s="16"/>
      <c r="K108" s="16"/>
      <c r="L108" s="16"/>
      <c r="M108" s="17"/>
      <c r="N108" s="3"/>
      <c r="O108" s="15"/>
    </row>
    <row r="109" spans="8:15" ht="20" customHeight="1" x14ac:dyDescent="0.4">
      <c r="H109" s="14"/>
      <c r="I109" s="15"/>
      <c r="J109" s="16"/>
      <c r="K109" s="16"/>
      <c r="L109" s="16"/>
      <c r="M109" s="17"/>
      <c r="N109" s="3"/>
      <c r="O109" s="15"/>
    </row>
    <row r="110" spans="8:15" ht="20" customHeight="1" x14ac:dyDescent="0.4">
      <c r="H110" s="14"/>
      <c r="I110" s="15"/>
      <c r="J110" s="16"/>
      <c r="K110" s="16"/>
      <c r="L110" s="16"/>
      <c r="M110" s="18"/>
      <c r="N110" s="4"/>
      <c r="O110" s="15"/>
    </row>
    <row r="111" spans="8:15" ht="20" customHeight="1" x14ac:dyDescent="0.4">
      <c r="H111" s="14"/>
      <c r="I111" s="15"/>
      <c r="J111" s="16"/>
      <c r="K111" s="16"/>
      <c r="L111" s="16"/>
      <c r="M111" s="18"/>
      <c r="N111" s="4"/>
      <c r="O111" s="15"/>
    </row>
    <row r="112" spans="8:15" ht="20" customHeight="1" x14ac:dyDescent="0.4">
      <c r="H112" s="14"/>
      <c r="I112" s="15"/>
      <c r="J112" s="16"/>
      <c r="K112" s="16"/>
      <c r="L112" s="16"/>
      <c r="M112" s="18"/>
      <c r="N112" s="4"/>
      <c r="O112" s="15"/>
    </row>
    <row r="113" spans="8:15" ht="20" customHeight="1" x14ac:dyDescent="0.4">
      <c r="H113" s="14"/>
      <c r="I113" s="15"/>
      <c r="J113" s="16"/>
      <c r="K113" s="16"/>
      <c r="L113" s="16"/>
      <c r="M113" s="18"/>
      <c r="N113" s="19"/>
      <c r="O113" s="20"/>
    </row>
    <row r="114" spans="8:15" ht="20" customHeight="1" x14ac:dyDescent="0.4">
      <c r="H114" s="14"/>
      <c r="I114" s="15"/>
      <c r="J114" s="16"/>
      <c r="K114" s="16"/>
      <c r="L114" s="16"/>
      <c r="M114" s="17"/>
      <c r="N114" s="3"/>
      <c r="O114" s="15"/>
    </row>
    <row r="115" spans="8:15" ht="20" customHeight="1" x14ac:dyDescent="0.4">
      <c r="H115" s="14"/>
      <c r="I115" s="15"/>
      <c r="J115" s="16"/>
      <c r="K115" s="16"/>
      <c r="L115" s="16"/>
      <c r="M115" s="17"/>
      <c r="N115" s="3"/>
      <c r="O115" s="15"/>
    </row>
    <row r="116" spans="8:15" ht="20" customHeight="1" x14ac:dyDescent="0.4">
      <c r="H116" s="14"/>
      <c r="I116" s="15"/>
      <c r="J116" s="16"/>
      <c r="K116" s="16"/>
      <c r="L116" s="16"/>
      <c r="M116" s="17"/>
      <c r="N116" s="3"/>
      <c r="O116" s="15"/>
    </row>
    <row r="117" spans="8:15" ht="20" customHeight="1" x14ac:dyDescent="0.4">
      <c r="H117" s="14"/>
      <c r="I117" s="15"/>
      <c r="J117" s="16"/>
      <c r="K117" s="16"/>
      <c r="L117" s="16"/>
      <c r="M117" s="17"/>
      <c r="N117" s="3"/>
      <c r="O117" s="15"/>
    </row>
    <row r="118" spans="8:15" ht="20" customHeight="1" x14ac:dyDescent="0.4">
      <c r="H118" s="14"/>
      <c r="I118" s="15"/>
      <c r="J118" s="16"/>
      <c r="K118" s="16"/>
      <c r="L118" s="16"/>
      <c r="M118" s="17"/>
      <c r="N118" s="3"/>
      <c r="O118" s="15"/>
    </row>
    <row r="119" spans="8:15" ht="20" customHeight="1" x14ac:dyDescent="0.4">
      <c r="H119" s="14"/>
      <c r="I119" s="15"/>
      <c r="J119" s="16"/>
      <c r="K119" s="16"/>
      <c r="L119" s="16"/>
      <c r="M119" s="17"/>
      <c r="N119" s="3"/>
      <c r="O119" s="15"/>
    </row>
    <row r="120" spans="8:15" ht="20" customHeight="1" x14ac:dyDescent="0.4">
      <c r="H120" s="14"/>
      <c r="I120" s="15"/>
      <c r="J120" s="16"/>
      <c r="K120" s="16"/>
      <c r="L120" s="16"/>
      <c r="M120" s="17"/>
      <c r="N120" s="3"/>
      <c r="O120" s="15"/>
    </row>
    <row r="121" spans="8:15" ht="20" customHeight="1" x14ac:dyDescent="0.4">
      <c r="H121" s="14"/>
      <c r="I121" s="15"/>
      <c r="J121" s="16"/>
      <c r="K121" s="16"/>
      <c r="L121" s="16"/>
      <c r="M121" s="17"/>
      <c r="N121" s="3"/>
      <c r="O121" s="15"/>
    </row>
    <row r="122" spans="8:15" ht="20" customHeight="1" x14ac:dyDescent="0.4">
      <c r="H122" s="14"/>
      <c r="I122" s="15"/>
      <c r="J122" s="16"/>
      <c r="K122" s="16"/>
      <c r="L122" s="16"/>
      <c r="M122" s="17"/>
      <c r="N122" s="3"/>
      <c r="O122" s="15"/>
    </row>
    <row r="123" spans="8:15" ht="20" customHeight="1" x14ac:dyDescent="0.4">
      <c r="H123" s="14"/>
      <c r="I123" s="15"/>
      <c r="J123" s="16"/>
      <c r="K123" s="16"/>
      <c r="L123" s="16"/>
      <c r="M123" s="17"/>
      <c r="N123" s="3"/>
      <c r="O123" s="15"/>
    </row>
    <row r="124" spans="8:15" ht="20" customHeight="1" x14ac:dyDescent="0.4">
      <c r="H124" s="14"/>
      <c r="I124" s="15"/>
      <c r="J124" s="16"/>
      <c r="K124" s="16"/>
      <c r="L124" s="16"/>
      <c r="M124" s="17"/>
      <c r="N124" s="3"/>
      <c r="O124" s="15"/>
    </row>
    <row r="125" spans="8:15" ht="20" customHeight="1" x14ac:dyDescent="0.4">
      <c r="H125" s="14"/>
      <c r="I125" s="15"/>
      <c r="J125" s="16"/>
      <c r="K125" s="16"/>
      <c r="L125" s="16"/>
      <c r="M125" s="17"/>
      <c r="N125" s="3"/>
      <c r="O125" s="15"/>
    </row>
    <row r="126" spans="8:15" ht="20" customHeight="1" x14ac:dyDescent="0.4">
      <c r="H126" s="14"/>
      <c r="I126" s="15"/>
      <c r="J126" s="16"/>
      <c r="K126" s="16"/>
      <c r="L126" s="16"/>
      <c r="M126" s="17"/>
      <c r="N126" s="3"/>
      <c r="O126" s="15"/>
    </row>
    <row r="127" spans="8:15" ht="20" customHeight="1" x14ac:dyDescent="0.4">
      <c r="H127" s="14"/>
      <c r="I127" s="15"/>
      <c r="J127" s="16"/>
      <c r="K127" s="16"/>
      <c r="L127" s="16"/>
      <c r="M127" s="17"/>
      <c r="N127" s="3"/>
      <c r="O127" s="15"/>
    </row>
    <row r="128" spans="8:15" ht="20" customHeight="1" x14ac:dyDescent="0.4">
      <c r="H128" s="14"/>
      <c r="I128" s="15"/>
      <c r="J128" s="16"/>
      <c r="K128" s="16"/>
      <c r="L128" s="16"/>
      <c r="M128" s="17"/>
      <c r="N128" s="3"/>
      <c r="O128" s="15"/>
    </row>
    <row r="129" spans="8:15" ht="20" customHeight="1" x14ac:dyDescent="0.4">
      <c r="H129" s="14"/>
      <c r="I129" s="15"/>
      <c r="J129" s="16"/>
      <c r="K129" s="16"/>
      <c r="L129" s="16"/>
      <c r="M129" s="17"/>
      <c r="N129" s="3"/>
      <c r="O129" s="15"/>
    </row>
    <row r="130" spans="8:15" ht="20" customHeight="1" x14ac:dyDescent="0.4">
      <c r="H130" s="14"/>
      <c r="I130" s="15"/>
      <c r="J130" s="16"/>
      <c r="K130" s="16"/>
      <c r="L130" s="16"/>
      <c r="M130" s="17"/>
      <c r="N130" s="3"/>
      <c r="O130" s="15"/>
    </row>
    <row r="131" spans="8:15" ht="20" customHeight="1" x14ac:dyDescent="0.4">
      <c r="H131" s="14"/>
      <c r="I131" s="15"/>
      <c r="J131" s="16"/>
      <c r="K131" s="16"/>
      <c r="L131" s="16"/>
      <c r="M131" s="17"/>
      <c r="N131" s="3"/>
      <c r="O131" s="15"/>
    </row>
    <row r="132" spans="8:15" ht="20" customHeight="1" x14ac:dyDescent="0.4">
      <c r="H132" s="14"/>
      <c r="I132" s="15"/>
      <c r="J132" s="16"/>
      <c r="K132" s="16"/>
      <c r="L132" s="16"/>
      <c r="M132" s="17"/>
      <c r="N132" s="3"/>
      <c r="O132" s="15"/>
    </row>
    <row r="133" spans="8:15" ht="20" customHeight="1" x14ac:dyDescent="0.4">
      <c r="H133" s="14"/>
      <c r="I133" s="15"/>
      <c r="J133" s="16"/>
      <c r="K133" s="16"/>
      <c r="L133" s="16"/>
      <c r="M133" s="17"/>
      <c r="N133" s="3"/>
      <c r="O133" s="15"/>
    </row>
    <row r="134" spans="8:15" ht="20" customHeight="1" x14ac:dyDescent="0.4">
      <c r="H134" s="14"/>
      <c r="I134" s="15"/>
      <c r="J134" s="16"/>
      <c r="K134" s="16"/>
      <c r="L134" s="16"/>
      <c r="M134" s="17"/>
      <c r="N134" s="3"/>
      <c r="O134" s="15"/>
    </row>
    <row r="135" spans="8:15" ht="20" customHeight="1" x14ac:dyDescent="0.4">
      <c r="H135" s="14"/>
      <c r="I135" s="15"/>
      <c r="J135" s="16"/>
      <c r="K135" s="16"/>
      <c r="L135" s="16"/>
      <c r="M135" s="18"/>
      <c r="N135" s="4"/>
      <c r="O135" s="15"/>
    </row>
    <row r="136" spans="8:15" ht="20" customHeight="1" x14ac:dyDescent="0.4">
      <c r="H136" s="14"/>
      <c r="I136" s="15"/>
      <c r="J136" s="16"/>
      <c r="K136" s="16"/>
      <c r="L136" s="16"/>
      <c r="M136" s="18"/>
      <c r="N136" s="4"/>
      <c r="O136" s="15"/>
    </row>
    <row r="137" spans="8:15" ht="20" customHeight="1" x14ac:dyDescent="0.4">
      <c r="H137" s="14"/>
      <c r="I137" s="15"/>
      <c r="J137" s="16"/>
      <c r="K137" s="16"/>
      <c r="L137" s="16"/>
      <c r="M137" s="18"/>
      <c r="N137" s="4"/>
      <c r="O137" s="15"/>
    </row>
    <row r="138" spans="8:15" ht="20" customHeight="1" x14ac:dyDescent="0.4">
      <c r="H138" s="14"/>
      <c r="I138" s="15"/>
      <c r="J138" s="16"/>
      <c r="K138" s="16"/>
      <c r="L138" s="16"/>
      <c r="M138" s="18"/>
      <c r="N138" s="19"/>
      <c r="O138" s="20"/>
    </row>
    <row r="139" spans="8:15" ht="20" customHeight="1" x14ac:dyDescent="0.4">
      <c r="H139" s="14"/>
      <c r="I139" s="15"/>
      <c r="J139" s="16"/>
      <c r="K139" s="16"/>
      <c r="L139" s="16"/>
      <c r="M139" s="17"/>
      <c r="N139" s="3"/>
      <c r="O139" s="15"/>
    </row>
    <row r="140" spans="8:15" ht="20" customHeight="1" x14ac:dyDescent="0.4">
      <c r="H140" s="14"/>
      <c r="I140" s="15"/>
      <c r="J140" s="16"/>
      <c r="K140" s="16"/>
      <c r="L140" s="16"/>
      <c r="M140" s="17"/>
      <c r="N140" s="3"/>
      <c r="O140" s="15"/>
    </row>
    <row r="141" spans="8:15" ht="20" customHeight="1" x14ac:dyDescent="0.4">
      <c r="H141" s="14"/>
      <c r="I141" s="15"/>
      <c r="J141" s="16"/>
      <c r="K141" s="16"/>
      <c r="L141" s="16"/>
      <c r="M141" s="17"/>
      <c r="N141" s="3"/>
      <c r="O141" s="15"/>
    </row>
    <row r="142" spans="8:15" ht="20" customHeight="1" x14ac:dyDescent="0.4">
      <c r="H142" s="14"/>
      <c r="I142" s="15"/>
      <c r="J142" s="16"/>
      <c r="K142" s="16"/>
      <c r="L142" s="16"/>
      <c r="M142" s="17"/>
      <c r="N142" s="3"/>
      <c r="O142" s="15"/>
    </row>
    <row r="143" spans="8:15" ht="20" customHeight="1" x14ac:dyDescent="0.4">
      <c r="H143" s="14"/>
      <c r="I143" s="15"/>
      <c r="J143" s="16"/>
      <c r="K143" s="16"/>
      <c r="L143" s="16"/>
      <c r="M143" s="17"/>
      <c r="N143" s="3"/>
      <c r="O143" s="15"/>
    </row>
    <row r="144" spans="8:15" ht="20" customHeight="1" x14ac:dyDescent="0.4">
      <c r="H144" s="14"/>
      <c r="I144" s="15"/>
      <c r="J144" s="16"/>
      <c r="K144" s="16"/>
      <c r="L144" s="16"/>
      <c r="M144" s="17"/>
      <c r="N144" s="3"/>
      <c r="O144" s="15"/>
    </row>
    <row r="145" spans="8:15" ht="20" customHeight="1" x14ac:dyDescent="0.4">
      <c r="H145" s="14"/>
      <c r="I145" s="15"/>
      <c r="J145" s="16"/>
      <c r="K145" s="16"/>
      <c r="L145" s="16"/>
      <c r="M145" s="17"/>
      <c r="N145" s="3"/>
      <c r="O145" s="15"/>
    </row>
    <row r="146" spans="8:15" ht="20" customHeight="1" x14ac:dyDescent="0.4">
      <c r="H146" s="14"/>
      <c r="I146" s="15"/>
      <c r="J146" s="16"/>
      <c r="K146" s="16"/>
      <c r="L146" s="16"/>
      <c r="M146" s="17"/>
      <c r="N146" s="3"/>
      <c r="O146" s="15"/>
    </row>
    <row r="147" spans="8:15" ht="20" customHeight="1" x14ac:dyDescent="0.4">
      <c r="H147" s="14"/>
      <c r="I147" s="15"/>
      <c r="J147" s="16"/>
      <c r="K147" s="16"/>
      <c r="L147" s="16"/>
      <c r="M147" s="17"/>
      <c r="N147" s="3"/>
      <c r="O147" s="15"/>
    </row>
    <row r="148" spans="8:15" ht="20" customHeight="1" x14ac:dyDescent="0.4">
      <c r="H148" s="14"/>
      <c r="I148" s="15"/>
      <c r="J148" s="16"/>
      <c r="K148" s="16"/>
      <c r="L148" s="16"/>
      <c r="M148" s="17"/>
      <c r="N148" s="3"/>
      <c r="O148" s="15"/>
    </row>
    <row r="149" spans="8:15" ht="20" customHeight="1" x14ac:dyDescent="0.4">
      <c r="H149" s="14"/>
      <c r="I149" s="15"/>
      <c r="J149" s="16"/>
      <c r="K149" s="16"/>
      <c r="L149" s="16"/>
      <c r="M149" s="17"/>
      <c r="N149" s="3"/>
      <c r="O149" s="15"/>
    </row>
    <row r="150" spans="8:15" ht="20" customHeight="1" x14ac:dyDescent="0.4">
      <c r="H150" s="14"/>
      <c r="I150" s="15"/>
      <c r="J150" s="16"/>
      <c r="K150" s="16"/>
      <c r="L150" s="16"/>
      <c r="M150" s="17"/>
      <c r="N150" s="3"/>
      <c r="O150" s="15"/>
    </row>
    <row r="151" spans="8:15" ht="20" customHeight="1" x14ac:dyDescent="0.4">
      <c r="H151" s="14"/>
      <c r="I151" s="15"/>
      <c r="J151" s="16"/>
      <c r="K151" s="16"/>
      <c r="L151" s="16"/>
      <c r="M151" s="17"/>
      <c r="N151" s="3"/>
      <c r="O151" s="15"/>
    </row>
    <row r="152" spans="8:15" ht="20" customHeight="1" x14ac:dyDescent="0.4">
      <c r="H152" s="14"/>
      <c r="I152" s="15"/>
      <c r="J152" s="16"/>
      <c r="K152" s="16"/>
      <c r="L152" s="16"/>
      <c r="M152" s="17"/>
      <c r="N152" s="3"/>
      <c r="O152" s="15"/>
    </row>
    <row r="153" spans="8:15" ht="20" customHeight="1" x14ac:dyDescent="0.4">
      <c r="H153" s="14"/>
      <c r="I153" s="15"/>
      <c r="J153" s="16"/>
      <c r="K153" s="16"/>
      <c r="L153" s="16"/>
      <c r="M153" s="17"/>
      <c r="N153" s="3"/>
      <c r="O153" s="15"/>
    </row>
    <row r="154" spans="8:15" ht="20" customHeight="1" x14ac:dyDescent="0.4">
      <c r="H154" s="14"/>
      <c r="I154" s="15"/>
      <c r="J154" s="16"/>
      <c r="K154" s="16"/>
      <c r="L154" s="16"/>
      <c r="M154" s="17"/>
      <c r="N154" s="3"/>
      <c r="O154" s="15"/>
    </row>
    <row r="155" spans="8:15" ht="20" customHeight="1" x14ac:dyDescent="0.4">
      <c r="H155" s="14"/>
      <c r="I155" s="15"/>
      <c r="J155" s="16"/>
      <c r="K155" s="16"/>
      <c r="L155" s="16"/>
      <c r="M155" s="17"/>
      <c r="N155" s="3"/>
      <c r="O155" s="15"/>
    </row>
    <row r="156" spans="8:15" ht="20" customHeight="1" x14ac:dyDescent="0.4">
      <c r="H156" s="14"/>
      <c r="I156" s="15"/>
      <c r="J156" s="16"/>
      <c r="K156" s="16"/>
      <c r="L156" s="16"/>
      <c r="M156" s="17"/>
      <c r="N156" s="3"/>
      <c r="O156" s="15"/>
    </row>
    <row r="157" spans="8:15" ht="20" customHeight="1" x14ac:dyDescent="0.4">
      <c r="H157" s="14"/>
      <c r="I157" s="15"/>
      <c r="J157" s="16"/>
      <c r="K157" s="16"/>
      <c r="L157" s="16"/>
      <c r="M157" s="17"/>
      <c r="N157" s="3"/>
      <c r="O157" s="15"/>
    </row>
    <row r="158" spans="8:15" ht="20" customHeight="1" x14ac:dyDescent="0.4">
      <c r="H158" s="14"/>
      <c r="I158" s="15"/>
      <c r="J158" s="16"/>
      <c r="K158" s="16"/>
      <c r="L158" s="16"/>
      <c r="M158" s="17"/>
      <c r="N158" s="3"/>
      <c r="O158" s="15"/>
    </row>
    <row r="159" spans="8:15" ht="20" customHeight="1" x14ac:dyDescent="0.4">
      <c r="H159" s="14"/>
      <c r="I159" s="15"/>
      <c r="J159" s="16"/>
      <c r="K159" s="16"/>
      <c r="L159" s="16"/>
      <c r="M159" s="17"/>
      <c r="N159" s="3"/>
      <c r="O159" s="15"/>
    </row>
    <row r="160" spans="8:15" ht="20" customHeight="1" x14ac:dyDescent="0.4">
      <c r="H160" s="14"/>
      <c r="I160" s="15"/>
      <c r="J160" s="16"/>
      <c r="K160" s="16"/>
      <c r="L160" s="16"/>
      <c r="M160" s="18"/>
      <c r="N160" s="4"/>
      <c r="O160" s="15"/>
    </row>
    <row r="161" spans="8:15" ht="20" customHeight="1" x14ac:dyDescent="0.4">
      <c r="H161" s="14"/>
      <c r="I161" s="15"/>
      <c r="J161" s="16"/>
      <c r="K161" s="16"/>
      <c r="L161" s="16"/>
      <c r="M161" s="18"/>
      <c r="N161" s="4"/>
      <c r="O161" s="15"/>
    </row>
    <row r="162" spans="8:15" ht="20" customHeight="1" x14ac:dyDescent="0.4">
      <c r="H162" s="14"/>
      <c r="I162" s="15"/>
      <c r="J162" s="16"/>
      <c r="K162" s="16"/>
      <c r="L162" s="16"/>
      <c r="M162" s="18"/>
      <c r="N162" s="4"/>
      <c r="O162" s="15"/>
    </row>
    <row r="163" spans="8:15" ht="20" customHeight="1" x14ac:dyDescent="0.4">
      <c r="H163" s="14"/>
      <c r="I163" s="15"/>
      <c r="J163" s="16"/>
      <c r="K163" s="16"/>
      <c r="L163" s="16"/>
      <c r="M163" s="18"/>
      <c r="N163" s="19"/>
      <c r="O163" s="20"/>
    </row>
    <row r="164" spans="8:15" ht="20" customHeight="1" x14ac:dyDescent="0.4">
      <c r="H164" s="14"/>
      <c r="I164" s="15"/>
      <c r="J164" s="16"/>
      <c r="K164" s="16"/>
      <c r="L164" s="16"/>
      <c r="M164" s="17"/>
      <c r="N164" s="3"/>
      <c r="O164" s="15"/>
    </row>
    <row r="165" spans="8:15" ht="20" customHeight="1" x14ac:dyDescent="0.4">
      <c r="H165" s="14"/>
      <c r="I165" s="15"/>
      <c r="J165" s="16"/>
      <c r="K165" s="16"/>
      <c r="L165" s="16"/>
      <c r="M165" s="17"/>
      <c r="N165" s="3"/>
      <c r="O165" s="15"/>
    </row>
    <row r="166" spans="8:15" ht="20" customHeight="1" x14ac:dyDescent="0.4">
      <c r="H166" s="14"/>
      <c r="I166" s="15"/>
      <c r="J166" s="16"/>
      <c r="K166" s="16"/>
      <c r="L166" s="16"/>
      <c r="M166" s="17"/>
      <c r="N166" s="3"/>
      <c r="O166" s="15"/>
    </row>
    <row r="167" spans="8:15" ht="20" customHeight="1" x14ac:dyDescent="0.4">
      <c r="H167" s="14"/>
      <c r="I167" s="15"/>
      <c r="J167" s="16"/>
      <c r="K167" s="16"/>
      <c r="L167" s="16"/>
      <c r="M167" s="17"/>
      <c r="N167" s="3"/>
      <c r="O167" s="15"/>
    </row>
    <row r="168" spans="8:15" ht="20" customHeight="1" x14ac:dyDescent="0.4">
      <c r="H168" s="14"/>
      <c r="I168" s="15"/>
      <c r="J168" s="16"/>
      <c r="K168" s="16"/>
      <c r="L168" s="16"/>
      <c r="M168" s="17"/>
      <c r="N168" s="3"/>
      <c r="O168" s="15"/>
    </row>
    <row r="169" spans="8:15" ht="20" customHeight="1" x14ac:dyDescent="0.4">
      <c r="H169" s="14"/>
      <c r="I169" s="15"/>
      <c r="J169" s="16"/>
      <c r="K169" s="16"/>
      <c r="L169" s="16"/>
      <c r="M169" s="17"/>
      <c r="N169" s="3"/>
      <c r="O169" s="15"/>
    </row>
    <row r="170" spans="8:15" ht="20" customHeight="1" x14ac:dyDescent="0.4">
      <c r="H170" s="14"/>
      <c r="I170" s="15"/>
      <c r="J170" s="16"/>
      <c r="K170" s="16"/>
      <c r="L170" s="16"/>
      <c r="M170" s="17"/>
      <c r="N170" s="3"/>
      <c r="O170" s="15"/>
    </row>
    <row r="171" spans="8:15" ht="20" customHeight="1" x14ac:dyDescent="0.4">
      <c r="H171" s="14"/>
      <c r="I171" s="15"/>
      <c r="J171" s="16"/>
      <c r="K171" s="16"/>
      <c r="L171" s="16"/>
      <c r="M171" s="17"/>
      <c r="N171" s="3"/>
      <c r="O171" s="15"/>
    </row>
    <row r="172" spans="8:15" ht="20" customHeight="1" x14ac:dyDescent="0.4">
      <c r="H172" s="14"/>
      <c r="I172" s="15"/>
      <c r="J172" s="16"/>
      <c r="K172" s="16"/>
      <c r="L172" s="16"/>
      <c r="M172" s="17"/>
      <c r="N172" s="3"/>
      <c r="O172" s="15"/>
    </row>
    <row r="173" spans="8:15" ht="20" customHeight="1" x14ac:dyDescent="0.4">
      <c r="H173" s="14"/>
      <c r="I173" s="15"/>
      <c r="J173" s="16"/>
      <c r="K173" s="16"/>
      <c r="L173" s="16"/>
      <c r="M173" s="17"/>
      <c r="N173" s="3"/>
      <c r="O173" s="15"/>
    </row>
    <row r="174" spans="8:15" ht="20" customHeight="1" x14ac:dyDescent="0.4">
      <c r="H174" s="14"/>
      <c r="I174" s="15"/>
      <c r="J174" s="16"/>
      <c r="K174" s="16"/>
      <c r="L174" s="16"/>
      <c r="M174" s="17"/>
      <c r="N174" s="3"/>
      <c r="O174" s="15"/>
    </row>
    <row r="175" spans="8:15" ht="20" customHeight="1" x14ac:dyDescent="0.4">
      <c r="H175" s="14"/>
      <c r="I175" s="15"/>
      <c r="J175" s="16"/>
      <c r="K175" s="16"/>
      <c r="L175" s="16"/>
      <c r="M175" s="17"/>
      <c r="N175" s="3"/>
      <c r="O175" s="15"/>
    </row>
    <row r="176" spans="8:15" ht="20" customHeight="1" x14ac:dyDescent="0.4">
      <c r="H176" s="14"/>
      <c r="I176" s="15"/>
      <c r="J176" s="16"/>
      <c r="K176" s="16"/>
      <c r="L176" s="16"/>
      <c r="M176" s="17"/>
      <c r="N176" s="3"/>
      <c r="O176" s="15"/>
    </row>
    <row r="177" spans="8:15" ht="20" customHeight="1" x14ac:dyDescent="0.4">
      <c r="H177" s="14"/>
      <c r="I177" s="15"/>
      <c r="J177" s="16"/>
      <c r="K177" s="16"/>
      <c r="L177" s="16"/>
      <c r="M177" s="17"/>
      <c r="N177" s="3"/>
      <c r="O177" s="15"/>
    </row>
    <row r="178" spans="8:15" ht="20" customHeight="1" x14ac:dyDescent="0.4">
      <c r="H178" s="14"/>
      <c r="I178" s="15"/>
      <c r="J178" s="16"/>
      <c r="K178" s="16"/>
      <c r="L178" s="16"/>
      <c r="M178" s="17"/>
      <c r="N178" s="3"/>
      <c r="O178" s="15"/>
    </row>
    <row r="179" spans="8:15" ht="20" customHeight="1" x14ac:dyDescent="0.4">
      <c r="H179" s="14"/>
      <c r="I179" s="15"/>
      <c r="J179" s="16"/>
      <c r="K179" s="16"/>
      <c r="L179" s="16"/>
      <c r="M179" s="17"/>
      <c r="N179" s="3"/>
      <c r="O179" s="15"/>
    </row>
    <row r="180" spans="8:15" ht="20" customHeight="1" x14ac:dyDescent="0.4">
      <c r="H180" s="14"/>
      <c r="I180" s="15"/>
      <c r="J180" s="16"/>
      <c r="K180" s="16"/>
      <c r="L180" s="16"/>
      <c r="M180" s="17"/>
      <c r="N180" s="3"/>
      <c r="O180" s="15"/>
    </row>
    <row r="181" spans="8:15" ht="20" customHeight="1" x14ac:dyDescent="0.4">
      <c r="H181" s="14"/>
      <c r="I181" s="15"/>
      <c r="J181" s="16"/>
      <c r="K181" s="16"/>
      <c r="L181" s="16"/>
      <c r="M181" s="17"/>
      <c r="N181" s="3"/>
      <c r="O181" s="15"/>
    </row>
    <row r="182" spans="8:15" ht="20" customHeight="1" x14ac:dyDescent="0.4">
      <c r="H182" s="14"/>
      <c r="I182" s="15"/>
      <c r="J182" s="16"/>
      <c r="K182" s="16"/>
      <c r="L182" s="16"/>
      <c r="M182" s="17"/>
      <c r="N182" s="3"/>
      <c r="O182" s="15"/>
    </row>
    <row r="183" spans="8:15" ht="20" customHeight="1" x14ac:dyDescent="0.4">
      <c r="H183" s="14"/>
      <c r="I183" s="15"/>
      <c r="J183" s="16"/>
      <c r="K183" s="16"/>
      <c r="L183" s="16"/>
      <c r="M183" s="17"/>
      <c r="N183" s="3"/>
      <c r="O183" s="15"/>
    </row>
    <row r="184" spans="8:15" ht="20" customHeight="1" x14ac:dyDescent="0.4">
      <c r="H184" s="14"/>
      <c r="I184" s="15"/>
      <c r="J184" s="16"/>
      <c r="K184" s="16"/>
      <c r="L184" s="16"/>
      <c r="M184" s="17"/>
      <c r="N184" s="3"/>
      <c r="O184" s="15"/>
    </row>
    <row r="185" spans="8:15" ht="20" customHeight="1" x14ac:dyDescent="0.4">
      <c r="H185" s="14"/>
      <c r="I185" s="15"/>
      <c r="J185" s="16"/>
      <c r="K185" s="16"/>
      <c r="L185" s="16"/>
      <c r="M185" s="18"/>
      <c r="N185" s="4"/>
      <c r="O185" s="15"/>
    </row>
    <row r="186" spans="8:15" ht="20" customHeight="1" x14ac:dyDescent="0.4">
      <c r="H186" s="14"/>
      <c r="I186" s="15"/>
      <c r="J186" s="16"/>
      <c r="K186" s="16"/>
      <c r="L186" s="16"/>
      <c r="M186" s="18"/>
      <c r="N186" s="4"/>
      <c r="O186" s="15"/>
    </row>
    <row r="187" spans="8:15" ht="20" customHeight="1" x14ac:dyDescent="0.4">
      <c r="H187" s="14"/>
      <c r="I187" s="15"/>
      <c r="J187" s="16"/>
      <c r="K187" s="16"/>
      <c r="L187" s="16"/>
      <c r="M187" s="18"/>
      <c r="N187" s="4"/>
      <c r="O187" s="15"/>
    </row>
    <row r="188" spans="8:15" ht="20" customHeight="1" x14ac:dyDescent="0.4">
      <c r="H188" s="14"/>
      <c r="I188" s="15"/>
      <c r="J188" s="16"/>
      <c r="K188" s="16"/>
      <c r="L188" s="16"/>
      <c r="M188" s="18"/>
      <c r="N188" s="19"/>
      <c r="O188" s="20"/>
    </row>
    <row r="189" spans="8:15" ht="20" customHeight="1" x14ac:dyDescent="0.4">
      <c r="H189" s="14"/>
      <c r="I189" s="15"/>
      <c r="J189" s="16"/>
      <c r="K189" s="16"/>
      <c r="L189" s="16"/>
      <c r="M189" s="17"/>
      <c r="N189" s="3"/>
      <c r="O189" s="15"/>
    </row>
    <row r="190" spans="8:15" ht="20" customHeight="1" x14ac:dyDescent="0.4">
      <c r="H190" s="14"/>
      <c r="I190" s="15"/>
      <c r="J190" s="16"/>
      <c r="K190" s="16"/>
      <c r="L190" s="16"/>
      <c r="M190" s="17"/>
      <c r="N190" s="3"/>
      <c r="O190" s="15"/>
    </row>
    <row r="191" spans="8:15" ht="20" customHeight="1" x14ac:dyDescent="0.4">
      <c r="H191" s="14"/>
      <c r="I191" s="15"/>
      <c r="J191" s="16"/>
      <c r="K191" s="16"/>
      <c r="L191" s="16"/>
      <c r="M191" s="17"/>
      <c r="N191" s="3"/>
      <c r="O191" s="15"/>
    </row>
    <row r="192" spans="8:15" ht="20" customHeight="1" x14ac:dyDescent="0.4">
      <c r="H192" s="14"/>
      <c r="I192" s="15"/>
      <c r="J192" s="16"/>
      <c r="K192" s="16"/>
      <c r="L192" s="16"/>
      <c r="M192" s="17"/>
      <c r="N192" s="3"/>
      <c r="O192" s="15"/>
    </row>
    <row r="193" spans="8:15" ht="20" customHeight="1" x14ac:dyDescent="0.4">
      <c r="H193" s="14"/>
      <c r="I193" s="15"/>
      <c r="J193" s="16"/>
      <c r="K193" s="16"/>
      <c r="L193" s="16"/>
      <c r="M193" s="17"/>
      <c r="N193" s="3"/>
      <c r="O193" s="15"/>
    </row>
    <row r="194" spans="8:15" ht="20" customHeight="1" x14ac:dyDescent="0.4">
      <c r="H194" s="14"/>
      <c r="I194" s="15"/>
      <c r="J194" s="16"/>
      <c r="K194" s="16"/>
      <c r="L194" s="16"/>
      <c r="M194" s="17"/>
      <c r="N194" s="3"/>
      <c r="O194" s="15"/>
    </row>
    <row r="195" spans="8:15" ht="20" customHeight="1" x14ac:dyDescent="0.4">
      <c r="H195" s="14"/>
      <c r="I195" s="15"/>
      <c r="J195" s="16"/>
      <c r="K195" s="16"/>
      <c r="L195" s="16"/>
      <c r="M195" s="17"/>
      <c r="N195" s="3"/>
      <c r="O195" s="15"/>
    </row>
    <row r="196" spans="8:15" ht="20" customHeight="1" x14ac:dyDescent="0.4">
      <c r="H196" s="14"/>
      <c r="I196" s="15"/>
      <c r="J196" s="16"/>
      <c r="K196" s="16"/>
      <c r="L196" s="16"/>
      <c r="M196" s="17"/>
      <c r="N196" s="3"/>
      <c r="O196" s="15"/>
    </row>
    <row r="197" spans="8:15" ht="20" customHeight="1" x14ac:dyDescent="0.4">
      <c r="H197" s="14"/>
      <c r="I197" s="15"/>
      <c r="J197" s="16"/>
      <c r="K197" s="16"/>
      <c r="L197" s="16"/>
      <c r="M197" s="17"/>
      <c r="N197" s="3"/>
      <c r="O197" s="15"/>
    </row>
    <row r="198" spans="8:15" ht="20" customHeight="1" x14ac:dyDescent="0.4">
      <c r="H198" s="14"/>
      <c r="I198" s="15"/>
      <c r="J198" s="16"/>
      <c r="K198" s="16"/>
      <c r="L198" s="16"/>
      <c r="M198" s="17"/>
      <c r="N198" s="3"/>
      <c r="O198" s="15"/>
    </row>
    <row r="199" spans="8:15" ht="20" customHeight="1" x14ac:dyDescent="0.4">
      <c r="H199" s="14"/>
      <c r="I199" s="15"/>
      <c r="J199" s="16"/>
      <c r="K199" s="16"/>
      <c r="L199" s="16"/>
      <c r="M199" s="17"/>
      <c r="N199" s="3"/>
      <c r="O199" s="15"/>
    </row>
    <row r="200" spans="8:15" ht="20" customHeight="1" x14ac:dyDescent="0.4">
      <c r="H200" s="14"/>
      <c r="I200" s="15"/>
      <c r="J200" s="16"/>
      <c r="K200" s="16"/>
      <c r="L200" s="16"/>
      <c r="M200" s="17"/>
      <c r="N200" s="3"/>
      <c r="O200" s="15"/>
    </row>
    <row r="201" spans="8:15" ht="20" customHeight="1" x14ac:dyDescent="0.4">
      <c r="H201" s="14"/>
      <c r="I201" s="15"/>
      <c r="J201" s="16"/>
      <c r="K201" s="16"/>
      <c r="L201" s="16"/>
      <c r="M201" s="17"/>
      <c r="N201" s="3"/>
      <c r="O201" s="15"/>
    </row>
    <row r="202" spans="8:15" ht="20" customHeight="1" x14ac:dyDescent="0.4">
      <c r="H202" s="14"/>
      <c r="I202" s="15"/>
      <c r="J202" s="16"/>
      <c r="K202" s="16"/>
      <c r="L202" s="16"/>
      <c r="M202" s="17"/>
      <c r="N202" s="3"/>
      <c r="O202" s="15"/>
    </row>
    <row r="203" spans="8:15" ht="20" customHeight="1" x14ac:dyDescent="0.4">
      <c r="H203" s="14"/>
      <c r="I203" s="15"/>
      <c r="J203" s="16"/>
      <c r="K203" s="16"/>
      <c r="L203" s="16"/>
      <c r="M203" s="17"/>
      <c r="N203" s="3"/>
      <c r="O203" s="15"/>
    </row>
    <row r="204" spans="8:15" ht="20" customHeight="1" x14ac:dyDescent="0.4">
      <c r="H204" s="14"/>
      <c r="I204" s="15"/>
      <c r="J204" s="16"/>
      <c r="K204" s="16"/>
      <c r="L204" s="16"/>
      <c r="M204" s="17"/>
      <c r="N204" s="3"/>
      <c r="O204" s="15"/>
    </row>
    <row r="205" spans="8:15" ht="20" customHeight="1" x14ac:dyDescent="0.4">
      <c r="H205" s="14"/>
      <c r="I205" s="15"/>
      <c r="J205" s="16"/>
      <c r="K205" s="16"/>
      <c r="L205" s="16"/>
      <c r="M205" s="17"/>
      <c r="N205" s="3"/>
      <c r="O205" s="15"/>
    </row>
    <row r="206" spans="8:15" ht="20" customHeight="1" x14ac:dyDescent="0.4">
      <c r="H206" s="14"/>
      <c r="I206" s="15"/>
      <c r="J206" s="16"/>
      <c r="K206" s="16"/>
      <c r="L206" s="16"/>
      <c r="M206" s="17"/>
      <c r="N206" s="3"/>
      <c r="O206" s="15"/>
    </row>
    <row r="207" spans="8:15" ht="20" customHeight="1" x14ac:dyDescent="0.4">
      <c r="H207" s="14"/>
      <c r="I207" s="15"/>
      <c r="J207" s="16"/>
      <c r="K207" s="16"/>
      <c r="L207" s="16"/>
      <c r="M207" s="17"/>
      <c r="N207" s="3"/>
      <c r="O207" s="15"/>
    </row>
    <row r="208" spans="8:15" ht="20" customHeight="1" x14ac:dyDescent="0.4">
      <c r="H208" s="14"/>
      <c r="I208" s="15"/>
      <c r="J208" s="16"/>
      <c r="K208" s="16"/>
      <c r="L208" s="16"/>
      <c r="M208" s="17"/>
      <c r="N208" s="3"/>
      <c r="O208" s="15"/>
    </row>
    <row r="209" spans="8:15" ht="20" customHeight="1" x14ac:dyDescent="0.4">
      <c r="H209" s="14"/>
      <c r="I209" s="15"/>
      <c r="J209" s="16"/>
      <c r="K209" s="16"/>
      <c r="L209" s="16"/>
      <c r="M209" s="17"/>
      <c r="N209" s="3"/>
      <c r="O209" s="15"/>
    </row>
    <row r="210" spans="8:15" ht="20" customHeight="1" x14ac:dyDescent="0.4">
      <c r="H210" s="14"/>
      <c r="I210" s="15"/>
      <c r="J210" s="16"/>
      <c r="K210" s="16"/>
      <c r="L210" s="16"/>
      <c r="M210" s="18"/>
      <c r="N210" s="4"/>
      <c r="O210" s="15"/>
    </row>
    <row r="211" spans="8:15" ht="20" customHeight="1" x14ac:dyDescent="0.4">
      <c r="H211" s="14"/>
      <c r="I211" s="15"/>
      <c r="J211" s="16"/>
      <c r="K211" s="16"/>
      <c r="L211" s="16"/>
      <c r="M211" s="18"/>
      <c r="N211" s="4"/>
      <c r="O211" s="15"/>
    </row>
    <row r="212" spans="8:15" ht="20" customHeight="1" x14ac:dyDescent="0.4">
      <c r="H212" s="14"/>
      <c r="I212" s="15"/>
      <c r="J212" s="16"/>
      <c r="K212" s="16"/>
      <c r="L212" s="16"/>
      <c r="M212" s="18"/>
      <c r="N212" s="4"/>
      <c r="O212" s="15"/>
    </row>
    <row r="213" spans="8:15" ht="20" customHeight="1" x14ac:dyDescent="0.4">
      <c r="H213" s="14"/>
      <c r="I213" s="15"/>
      <c r="J213" s="16"/>
      <c r="K213" s="16"/>
      <c r="L213" s="16"/>
      <c r="M213" s="18"/>
      <c r="N213" s="19"/>
      <c r="O213" s="20"/>
    </row>
    <row r="214" spans="8:15" ht="20" customHeight="1" x14ac:dyDescent="0.4">
      <c r="H214" s="14"/>
      <c r="I214" s="15"/>
      <c r="J214" s="16"/>
      <c r="K214" s="16"/>
      <c r="L214" s="16"/>
      <c r="M214" s="17"/>
      <c r="N214" s="3"/>
      <c r="O214" s="15"/>
    </row>
    <row r="215" spans="8:15" ht="20" customHeight="1" x14ac:dyDescent="0.4">
      <c r="H215" s="14"/>
      <c r="I215" s="15"/>
      <c r="J215" s="16"/>
      <c r="K215" s="16"/>
      <c r="L215" s="16"/>
      <c r="M215" s="17"/>
      <c r="N215" s="3"/>
      <c r="O215" s="15"/>
    </row>
    <row r="216" spans="8:15" ht="20" customHeight="1" x14ac:dyDescent="0.4">
      <c r="H216" s="14"/>
      <c r="I216" s="15"/>
      <c r="J216" s="16"/>
      <c r="K216" s="16"/>
      <c r="L216" s="16"/>
      <c r="M216" s="17"/>
      <c r="N216" s="3"/>
      <c r="O216" s="15"/>
    </row>
    <row r="217" spans="8:15" ht="20" customHeight="1" x14ac:dyDescent="0.4">
      <c r="H217" s="14"/>
      <c r="I217" s="15"/>
      <c r="J217" s="16"/>
      <c r="K217" s="16"/>
      <c r="L217" s="16"/>
      <c r="M217" s="17"/>
      <c r="N217" s="3"/>
      <c r="O217" s="15"/>
    </row>
    <row r="218" spans="8:15" ht="20" customHeight="1" x14ac:dyDescent="0.4">
      <c r="H218" s="14"/>
      <c r="I218" s="15"/>
      <c r="J218" s="16"/>
      <c r="K218" s="16"/>
      <c r="L218" s="16"/>
      <c r="M218" s="17"/>
      <c r="N218" s="3"/>
      <c r="O218" s="15"/>
    </row>
    <row r="219" spans="8:15" ht="20" customHeight="1" x14ac:dyDescent="0.4">
      <c r="H219" s="14"/>
      <c r="I219" s="15"/>
      <c r="J219" s="16"/>
      <c r="K219" s="16"/>
      <c r="L219" s="16"/>
      <c r="M219" s="17"/>
      <c r="N219" s="3"/>
      <c r="O219" s="15"/>
    </row>
    <row r="220" spans="8:15" ht="20" customHeight="1" x14ac:dyDescent="0.4">
      <c r="H220" s="14"/>
      <c r="I220" s="15"/>
      <c r="J220" s="16"/>
      <c r="K220" s="16"/>
      <c r="L220" s="16"/>
      <c r="M220" s="17"/>
      <c r="N220" s="3"/>
      <c r="O220" s="15"/>
    </row>
    <row r="221" spans="8:15" ht="20" customHeight="1" x14ac:dyDescent="0.4">
      <c r="H221" s="14"/>
      <c r="I221" s="15"/>
      <c r="J221" s="16"/>
      <c r="K221" s="16"/>
      <c r="L221" s="16"/>
      <c r="M221" s="17"/>
      <c r="N221" s="3"/>
      <c r="O221" s="15"/>
    </row>
    <row r="222" spans="8:15" ht="20" customHeight="1" x14ac:dyDescent="0.4">
      <c r="H222" s="14"/>
      <c r="I222" s="15"/>
      <c r="J222" s="16"/>
      <c r="K222" s="16"/>
      <c r="L222" s="16"/>
      <c r="M222" s="17"/>
      <c r="N222" s="3"/>
      <c r="O222" s="15"/>
    </row>
    <row r="223" spans="8:15" ht="20" customHeight="1" x14ac:dyDescent="0.4">
      <c r="H223" s="14"/>
      <c r="I223" s="15"/>
      <c r="J223" s="16"/>
      <c r="K223" s="16"/>
      <c r="L223" s="16"/>
      <c r="M223" s="17"/>
      <c r="N223" s="3"/>
      <c r="O223" s="15"/>
    </row>
    <row r="224" spans="8:15" ht="20" customHeight="1" x14ac:dyDescent="0.4">
      <c r="H224" s="14"/>
      <c r="I224" s="15"/>
      <c r="J224" s="16"/>
      <c r="K224" s="16"/>
      <c r="L224" s="16"/>
      <c r="M224" s="17"/>
      <c r="N224" s="3"/>
      <c r="O224" s="15"/>
    </row>
    <row r="225" spans="8:15" ht="20" customHeight="1" x14ac:dyDescent="0.4">
      <c r="H225" s="14"/>
      <c r="I225" s="15"/>
      <c r="J225" s="16"/>
      <c r="K225" s="16"/>
      <c r="L225" s="16"/>
      <c r="M225" s="17"/>
      <c r="N225" s="3"/>
      <c r="O225" s="15"/>
    </row>
    <row r="226" spans="8:15" ht="20" customHeight="1" x14ac:dyDescent="0.4">
      <c r="H226" s="14"/>
      <c r="I226" s="15"/>
      <c r="J226" s="16"/>
      <c r="K226" s="16"/>
      <c r="L226" s="16"/>
      <c r="M226" s="17"/>
      <c r="N226" s="3"/>
      <c r="O226" s="15"/>
    </row>
    <row r="227" spans="8:15" ht="20" customHeight="1" x14ac:dyDescent="0.4">
      <c r="H227" s="14"/>
      <c r="I227" s="15"/>
      <c r="J227" s="16"/>
      <c r="K227" s="16"/>
      <c r="L227" s="16"/>
      <c r="M227" s="17"/>
      <c r="N227" s="3"/>
      <c r="O227" s="15"/>
    </row>
    <row r="228" spans="8:15" ht="20" customHeight="1" x14ac:dyDescent="0.4">
      <c r="H228" s="14"/>
      <c r="I228" s="15"/>
      <c r="J228" s="16"/>
      <c r="K228" s="16"/>
      <c r="L228" s="16"/>
      <c r="M228" s="17"/>
      <c r="N228" s="3"/>
      <c r="O228" s="15"/>
    </row>
    <row r="229" spans="8:15" ht="20" customHeight="1" x14ac:dyDescent="0.4">
      <c r="H229" s="14"/>
      <c r="I229" s="15"/>
      <c r="J229" s="16"/>
      <c r="K229" s="16"/>
      <c r="L229" s="16"/>
      <c r="M229" s="17"/>
      <c r="N229" s="3"/>
      <c r="O229" s="15"/>
    </row>
    <row r="230" spans="8:15" ht="20" customHeight="1" x14ac:dyDescent="0.4">
      <c r="H230" s="14"/>
      <c r="I230" s="15"/>
      <c r="J230" s="16"/>
      <c r="K230" s="16"/>
      <c r="L230" s="16"/>
      <c r="M230" s="17"/>
      <c r="N230" s="3"/>
      <c r="O230" s="15"/>
    </row>
    <row r="231" spans="8:15" ht="20" customHeight="1" x14ac:dyDescent="0.4">
      <c r="H231" s="14"/>
      <c r="I231" s="15"/>
      <c r="J231" s="16"/>
      <c r="K231" s="16"/>
      <c r="L231" s="16"/>
      <c r="M231" s="17"/>
      <c r="N231" s="3"/>
      <c r="O231" s="15"/>
    </row>
    <row r="232" spans="8:15" ht="20" customHeight="1" x14ac:dyDescent="0.4">
      <c r="H232" s="14"/>
      <c r="I232" s="15"/>
      <c r="J232" s="16"/>
      <c r="K232" s="16"/>
      <c r="L232" s="16"/>
      <c r="M232" s="17"/>
      <c r="N232" s="3"/>
      <c r="O232" s="15"/>
    </row>
    <row r="233" spans="8:15" ht="20" customHeight="1" x14ac:dyDescent="0.4">
      <c r="H233" s="14"/>
      <c r="I233" s="15"/>
      <c r="J233" s="16"/>
      <c r="K233" s="16"/>
      <c r="L233" s="16"/>
      <c r="M233" s="17"/>
      <c r="N233" s="3"/>
      <c r="O233" s="15"/>
    </row>
    <row r="234" spans="8:15" ht="20" customHeight="1" x14ac:dyDescent="0.4">
      <c r="H234" s="14"/>
      <c r="I234" s="15"/>
      <c r="J234" s="16"/>
      <c r="K234" s="16"/>
      <c r="L234" s="16"/>
      <c r="M234" s="17"/>
      <c r="N234" s="3"/>
      <c r="O234" s="15"/>
    </row>
    <row r="235" spans="8:15" ht="20" customHeight="1" x14ac:dyDescent="0.4">
      <c r="H235" s="14"/>
      <c r="I235" s="15"/>
      <c r="J235" s="16"/>
      <c r="K235" s="16"/>
      <c r="L235" s="16"/>
      <c r="M235" s="18"/>
      <c r="N235" s="4"/>
      <c r="O235" s="15"/>
    </row>
    <row r="236" spans="8:15" ht="20" customHeight="1" x14ac:dyDescent="0.4">
      <c r="H236" s="14"/>
      <c r="I236" s="15"/>
      <c r="J236" s="16"/>
      <c r="K236" s="16"/>
      <c r="L236" s="16"/>
      <c r="M236" s="18"/>
      <c r="N236" s="4"/>
      <c r="O236" s="15"/>
    </row>
    <row r="237" spans="8:15" ht="20" customHeight="1" x14ac:dyDescent="0.4">
      <c r="H237" s="14"/>
      <c r="I237" s="15"/>
      <c r="J237" s="16"/>
      <c r="K237" s="16"/>
      <c r="L237" s="16"/>
      <c r="M237" s="18"/>
      <c r="N237" s="4"/>
      <c r="O237" s="15"/>
    </row>
    <row r="238" spans="8:15" ht="20" customHeight="1" x14ac:dyDescent="0.4">
      <c r="H238" s="14"/>
      <c r="I238" s="15"/>
      <c r="J238" s="16"/>
      <c r="K238" s="16"/>
      <c r="L238" s="16"/>
      <c r="M238" s="18"/>
      <c r="N238" s="19"/>
      <c r="O238" s="20"/>
    </row>
    <row r="239" spans="8:15" ht="20" customHeight="1" x14ac:dyDescent="0.4">
      <c r="H239" s="14"/>
      <c r="I239" s="15"/>
      <c r="J239" s="16"/>
      <c r="K239" s="16"/>
      <c r="L239" s="16"/>
      <c r="M239" s="17"/>
      <c r="N239" s="3"/>
      <c r="O239" s="15"/>
    </row>
    <row r="240" spans="8:15" ht="20" customHeight="1" x14ac:dyDescent="0.4">
      <c r="H240" s="14"/>
      <c r="I240" s="15"/>
      <c r="J240" s="16"/>
      <c r="K240" s="16"/>
      <c r="L240" s="16"/>
      <c r="M240" s="17"/>
      <c r="N240" s="3"/>
      <c r="O240" s="15"/>
    </row>
    <row r="241" spans="8:15" ht="20" customHeight="1" x14ac:dyDescent="0.4">
      <c r="H241" s="14"/>
      <c r="I241" s="15"/>
      <c r="J241" s="16"/>
      <c r="K241" s="16"/>
      <c r="L241" s="16"/>
      <c r="M241" s="17"/>
      <c r="N241" s="3"/>
      <c r="O241" s="15"/>
    </row>
    <row r="242" spans="8:15" ht="20" customHeight="1" x14ac:dyDescent="0.4">
      <c r="H242" s="14"/>
      <c r="I242" s="15"/>
      <c r="J242" s="16"/>
      <c r="K242" s="16"/>
      <c r="L242" s="16"/>
      <c r="M242" s="17"/>
      <c r="N242" s="3"/>
      <c r="O242" s="15"/>
    </row>
    <row r="243" spans="8:15" ht="20" customHeight="1" x14ac:dyDescent="0.4">
      <c r="H243" s="14"/>
      <c r="I243" s="15"/>
      <c r="J243" s="16"/>
      <c r="K243" s="16"/>
      <c r="L243" s="16"/>
      <c r="M243" s="17"/>
      <c r="N243" s="3"/>
      <c r="O243" s="15"/>
    </row>
    <row r="244" spans="8:15" ht="20" customHeight="1" x14ac:dyDescent="0.4">
      <c r="H244" s="14"/>
      <c r="I244" s="15"/>
      <c r="J244" s="16"/>
      <c r="K244" s="16"/>
      <c r="L244" s="16"/>
      <c r="M244" s="17"/>
      <c r="N244" s="3"/>
      <c r="O244" s="15"/>
    </row>
    <row r="245" spans="8:15" ht="20" customHeight="1" x14ac:dyDescent="0.4">
      <c r="H245" s="14"/>
      <c r="I245" s="15"/>
      <c r="J245" s="16"/>
      <c r="K245" s="16"/>
      <c r="L245" s="16"/>
      <c r="M245" s="17"/>
      <c r="N245" s="3"/>
      <c r="O245" s="15"/>
    </row>
    <row r="246" spans="8:15" ht="20" customHeight="1" x14ac:dyDescent="0.4">
      <c r="H246" s="14"/>
      <c r="I246" s="15"/>
      <c r="J246" s="16"/>
      <c r="K246" s="16"/>
      <c r="L246" s="16"/>
      <c r="M246" s="17"/>
      <c r="N246" s="3"/>
      <c r="O246" s="15"/>
    </row>
    <row r="247" spans="8:15" ht="20" customHeight="1" x14ac:dyDescent="0.4">
      <c r="H247" s="14"/>
      <c r="I247" s="15"/>
      <c r="J247" s="16"/>
      <c r="K247" s="16"/>
      <c r="L247" s="16"/>
      <c r="M247" s="17"/>
      <c r="N247" s="3"/>
      <c r="O247" s="15"/>
    </row>
    <row r="248" spans="8:15" ht="20" customHeight="1" x14ac:dyDescent="0.4">
      <c r="H248" s="14"/>
      <c r="I248" s="15"/>
      <c r="J248" s="16"/>
      <c r="K248" s="16"/>
      <c r="L248" s="16"/>
      <c r="M248" s="17"/>
      <c r="N248" s="3"/>
      <c r="O248" s="15"/>
    </row>
    <row r="249" spans="8:15" ht="20" customHeight="1" x14ac:dyDescent="0.4">
      <c r="H249" s="14"/>
      <c r="I249" s="15"/>
      <c r="J249" s="16"/>
      <c r="K249" s="16"/>
      <c r="L249" s="16"/>
      <c r="M249" s="17"/>
      <c r="N249" s="3"/>
      <c r="O249" s="15"/>
    </row>
    <row r="250" spans="8:15" ht="20" customHeight="1" x14ac:dyDescent="0.4">
      <c r="H250" s="14"/>
      <c r="I250" s="15"/>
      <c r="J250" s="16"/>
      <c r="K250" s="16"/>
      <c r="L250" s="16"/>
      <c r="M250" s="17"/>
      <c r="N250" s="3"/>
      <c r="O250" s="15"/>
    </row>
    <row r="251" spans="8:15" ht="20" customHeight="1" x14ac:dyDescent="0.4">
      <c r="H251" s="14"/>
      <c r="I251" s="15"/>
      <c r="J251" s="16"/>
      <c r="K251" s="16"/>
      <c r="L251" s="16"/>
      <c r="M251" s="17"/>
      <c r="N251" s="3"/>
      <c r="O251" s="15"/>
    </row>
    <row r="252" spans="8:15" ht="20" customHeight="1" x14ac:dyDescent="0.4">
      <c r="H252" s="14"/>
      <c r="I252" s="15"/>
      <c r="J252" s="16"/>
      <c r="K252" s="16"/>
      <c r="L252" s="16"/>
      <c r="M252" s="17"/>
      <c r="N252" s="3"/>
      <c r="O252" s="15"/>
    </row>
    <row r="253" spans="8:15" ht="20" customHeight="1" x14ac:dyDescent="0.4">
      <c r="H253" s="14"/>
      <c r="I253" s="15"/>
      <c r="J253" s="16"/>
      <c r="K253" s="16"/>
      <c r="L253" s="16"/>
      <c r="M253" s="17"/>
      <c r="N253" s="3"/>
      <c r="O253" s="15"/>
    </row>
    <row r="254" spans="8:15" ht="20" customHeight="1" x14ac:dyDescent="0.4">
      <c r="H254" s="14"/>
      <c r="I254" s="15"/>
      <c r="J254" s="16"/>
      <c r="K254" s="16"/>
      <c r="L254" s="16"/>
      <c r="M254" s="17"/>
      <c r="N254" s="3"/>
      <c r="O254" s="15"/>
    </row>
    <row r="255" spans="8:15" ht="20" customHeight="1" x14ac:dyDescent="0.4">
      <c r="H255" s="14"/>
      <c r="I255" s="15"/>
      <c r="J255" s="16"/>
      <c r="K255" s="16"/>
      <c r="L255" s="16"/>
      <c r="M255" s="17"/>
      <c r="N255" s="3"/>
      <c r="O255" s="15"/>
    </row>
    <row r="256" spans="8:15" ht="20" customHeight="1" x14ac:dyDescent="0.4">
      <c r="H256" s="14"/>
      <c r="I256" s="15"/>
      <c r="J256" s="16"/>
      <c r="K256" s="16"/>
      <c r="L256" s="16"/>
      <c r="M256" s="17"/>
      <c r="N256" s="3"/>
      <c r="O256" s="15"/>
    </row>
    <row r="257" spans="8:15" ht="20" customHeight="1" x14ac:dyDescent="0.4">
      <c r="H257" s="14"/>
      <c r="I257" s="15"/>
      <c r="J257" s="16"/>
      <c r="K257" s="16"/>
      <c r="L257" s="16"/>
      <c r="M257" s="17"/>
      <c r="N257" s="3"/>
      <c r="O257" s="15"/>
    </row>
    <row r="258" spans="8:15" ht="20" customHeight="1" x14ac:dyDescent="0.4">
      <c r="H258" s="14"/>
      <c r="I258" s="15"/>
      <c r="J258" s="16"/>
      <c r="K258" s="16"/>
      <c r="L258" s="16"/>
      <c r="M258" s="17"/>
      <c r="N258" s="3"/>
      <c r="O258" s="15"/>
    </row>
    <row r="259" spans="8:15" ht="20" customHeight="1" x14ac:dyDescent="0.4">
      <c r="H259" s="14"/>
      <c r="I259" s="15"/>
      <c r="J259" s="16"/>
      <c r="K259" s="16"/>
      <c r="L259" s="16"/>
      <c r="M259" s="17"/>
      <c r="N259" s="3"/>
      <c r="O259" s="15"/>
    </row>
    <row r="260" spans="8:15" ht="20" customHeight="1" x14ac:dyDescent="0.4">
      <c r="H260" s="14"/>
      <c r="I260" s="15"/>
      <c r="J260" s="16"/>
      <c r="K260" s="16"/>
      <c r="L260" s="16"/>
      <c r="M260" s="18"/>
      <c r="N260" s="4"/>
      <c r="O260" s="15"/>
    </row>
    <row r="261" spans="8:15" ht="20" customHeight="1" x14ac:dyDescent="0.4">
      <c r="H261" s="14"/>
      <c r="I261" s="15"/>
      <c r="J261" s="16"/>
      <c r="K261" s="16"/>
      <c r="L261" s="16"/>
      <c r="M261" s="18"/>
      <c r="N261" s="4"/>
      <c r="O261" s="15"/>
    </row>
    <row r="262" spans="8:15" ht="20" customHeight="1" x14ac:dyDescent="0.4">
      <c r="H262" s="14"/>
      <c r="I262" s="15"/>
      <c r="J262" s="16"/>
      <c r="K262" s="16"/>
      <c r="L262" s="16"/>
      <c r="M262" s="18"/>
      <c r="N262" s="4"/>
      <c r="O262" s="15"/>
    </row>
    <row r="263" spans="8:15" ht="20" customHeight="1" x14ac:dyDescent="0.4">
      <c r="H263" s="14"/>
      <c r="I263" s="15"/>
      <c r="J263" s="16"/>
      <c r="K263" s="16"/>
      <c r="L263" s="16"/>
      <c r="M263" s="18"/>
      <c r="N263" s="19"/>
      <c r="O263" s="20"/>
    </row>
    <row r="264" spans="8:15" ht="20" customHeight="1" x14ac:dyDescent="0.4">
      <c r="H264" s="14"/>
      <c r="I264" s="15"/>
      <c r="J264" s="16"/>
      <c r="K264" s="16"/>
      <c r="L264" s="16"/>
      <c r="M264" s="17"/>
      <c r="N264" s="3"/>
      <c r="O264" s="15"/>
    </row>
    <row r="265" spans="8:15" ht="20" customHeight="1" x14ac:dyDescent="0.4">
      <c r="H265" s="14"/>
      <c r="I265" s="15"/>
      <c r="J265" s="16"/>
      <c r="K265" s="16"/>
      <c r="L265" s="16"/>
      <c r="M265" s="17"/>
      <c r="N265" s="3"/>
      <c r="O265" s="15"/>
    </row>
    <row r="266" spans="8:15" ht="20" customHeight="1" x14ac:dyDescent="0.4">
      <c r="H266" s="14"/>
      <c r="I266" s="15"/>
      <c r="J266" s="16"/>
      <c r="K266" s="16"/>
      <c r="L266" s="16"/>
      <c r="M266" s="17"/>
      <c r="N266" s="3"/>
      <c r="O266" s="15"/>
    </row>
    <row r="267" spans="8:15" ht="20" customHeight="1" x14ac:dyDescent="0.4">
      <c r="H267" s="14"/>
      <c r="I267" s="15"/>
      <c r="J267" s="16"/>
      <c r="K267" s="16"/>
      <c r="L267" s="16"/>
      <c r="M267" s="17"/>
      <c r="N267" s="3"/>
      <c r="O267" s="15"/>
    </row>
    <row r="268" spans="8:15" ht="20" customHeight="1" x14ac:dyDescent="0.4">
      <c r="H268" s="14"/>
      <c r="I268" s="15"/>
      <c r="J268" s="16"/>
      <c r="K268" s="16"/>
      <c r="L268" s="16"/>
      <c r="M268" s="17"/>
      <c r="N268" s="3"/>
      <c r="O268" s="15"/>
    </row>
    <row r="269" spans="8:15" ht="20" customHeight="1" x14ac:dyDescent="0.4">
      <c r="H269" s="14"/>
      <c r="I269" s="15"/>
      <c r="J269" s="16"/>
      <c r="K269" s="16"/>
      <c r="L269" s="16"/>
      <c r="M269" s="17"/>
      <c r="N269" s="3"/>
      <c r="O269" s="15"/>
    </row>
    <row r="270" spans="8:15" ht="20" customHeight="1" x14ac:dyDescent="0.4">
      <c r="H270" s="14"/>
      <c r="I270" s="15"/>
      <c r="J270" s="16"/>
      <c r="K270" s="16"/>
      <c r="L270" s="16"/>
      <c r="M270" s="17"/>
      <c r="N270" s="3"/>
      <c r="O270" s="15"/>
    </row>
    <row r="271" spans="8:15" ht="20" customHeight="1" x14ac:dyDescent="0.4">
      <c r="H271" s="14"/>
      <c r="I271" s="15"/>
      <c r="J271" s="16"/>
      <c r="K271" s="16"/>
      <c r="L271" s="16"/>
      <c r="M271" s="17"/>
      <c r="N271" s="3"/>
      <c r="O271" s="15"/>
    </row>
    <row r="272" spans="8:15" ht="20" customHeight="1" x14ac:dyDescent="0.4">
      <c r="H272" s="14"/>
      <c r="I272" s="15"/>
      <c r="J272" s="16"/>
      <c r="K272" s="16"/>
      <c r="L272" s="16"/>
      <c r="M272" s="17"/>
      <c r="N272" s="3"/>
      <c r="O272" s="15"/>
    </row>
    <row r="273" spans="8:15" ht="20" customHeight="1" x14ac:dyDescent="0.4">
      <c r="H273" s="14"/>
      <c r="I273" s="15"/>
      <c r="J273" s="16"/>
      <c r="K273" s="16"/>
      <c r="L273" s="16"/>
      <c r="M273" s="17"/>
      <c r="N273" s="3"/>
      <c r="O273" s="15"/>
    </row>
    <row r="274" spans="8:15" ht="20" customHeight="1" x14ac:dyDescent="0.4">
      <c r="H274" s="14"/>
      <c r="I274" s="15"/>
      <c r="J274" s="16"/>
      <c r="K274" s="16"/>
      <c r="L274" s="16"/>
      <c r="M274" s="17"/>
      <c r="N274" s="3"/>
      <c r="O274" s="15"/>
    </row>
    <row r="275" spans="8:15" ht="20" customHeight="1" x14ac:dyDescent="0.4">
      <c r="H275" s="14"/>
      <c r="I275" s="15"/>
      <c r="J275" s="16"/>
      <c r="K275" s="16"/>
      <c r="L275" s="16"/>
      <c r="M275" s="17"/>
      <c r="N275" s="3"/>
      <c r="O275" s="15"/>
    </row>
    <row r="276" spans="8:15" ht="20" customHeight="1" x14ac:dyDescent="0.4">
      <c r="H276" s="14"/>
      <c r="I276" s="15"/>
      <c r="J276" s="16"/>
      <c r="K276" s="16"/>
      <c r="L276" s="16"/>
      <c r="M276" s="17"/>
      <c r="N276" s="3"/>
      <c r="O276" s="15"/>
    </row>
    <row r="277" spans="8:15" ht="20" customHeight="1" x14ac:dyDescent="0.4">
      <c r="H277" s="14"/>
      <c r="I277" s="15"/>
      <c r="J277" s="16"/>
      <c r="K277" s="16"/>
      <c r="L277" s="16"/>
      <c r="M277" s="17"/>
      <c r="N277" s="3"/>
      <c r="O277" s="15"/>
    </row>
    <row r="278" spans="8:15" ht="20" customHeight="1" x14ac:dyDescent="0.4">
      <c r="H278" s="14"/>
      <c r="I278" s="15"/>
      <c r="J278" s="16"/>
      <c r="K278" s="16"/>
      <c r="L278" s="16"/>
      <c r="M278" s="17"/>
      <c r="N278" s="3"/>
      <c r="O278" s="15"/>
    </row>
    <row r="279" spans="8:15" ht="20" customHeight="1" x14ac:dyDescent="0.4">
      <c r="H279" s="14"/>
      <c r="I279" s="15"/>
      <c r="J279" s="16"/>
      <c r="K279" s="16"/>
      <c r="L279" s="16"/>
      <c r="M279" s="17"/>
      <c r="N279" s="3"/>
      <c r="O279" s="15"/>
    </row>
    <row r="280" spans="8:15" ht="20" customHeight="1" x14ac:dyDescent="0.4">
      <c r="H280" s="14"/>
      <c r="I280" s="15"/>
      <c r="J280" s="16"/>
      <c r="K280" s="16"/>
      <c r="L280" s="16"/>
      <c r="M280" s="17"/>
      <c r="N280" s="3"/>
      <c r="O280" s="15"/>
    </row>
    <row r="281" spans="8:15" ht="20" customHeight="1" x14ac:dyDescent="0.4">
      <c r="H281" s="14"/>
      <c r="I281" s="15"/>
      <c r="J281" s="16"/>
      <c r="K281" s="16"/>
      <c r="L281" s="16"/>
      <c r="M281" s="17"/>
      <c r="N281" s="3"/>
      <c r="O281" s="15"/>
    </row>
    <row r="282" spans="8:15" ht="20" customHeight="1" x14ac:dyDescent="0.4">
      <c r="H282" s="14"/>
      <c r="I282" s="15"/>
      <c r="J282" s="16"/>
      <c r="K282" s="16"/>
      <c r="L282" s="16"/>
      <c r="M282" s="17"/>
      <c r="N282" s="3"/>
      <c r="O282" s="15"/>
    </row>
    <row r="283" spans="8:15" ht="20" customHeight="1" x14ac:dyDescent="0.4">
      <c r="H283" s="14"/>
      <c r="I283" s="15"/>
      <c r="J283" s="16"/>
      <c r="K283" s="16"/>
      <c r="L283" s="16"/>
      <c r="M283" s="17"/>
      <c r="N283" s="3"/>
      <c r="O283" s="15"/>
    </row>
    <row r="284" spans="8:15" ht="20" customHeight="1" x14ac:dyDescent="0.4">
      <c r="H284" s="14"/>
      <c r="I284" s="15"/>
      <c r="J284" s="16"/>
      <c r="K284" s="16"/>
      <c r="L284" s="16"/>
      <c r="M284" s="17"/>
      <c r="N284" s="3"/>
      <c r="O284" s="15"/>
    </row>
    <row r="285" spans="8:15" ht="20" customHeight="1" x14ac:dyDescent="0.4">
      <c r="H285" s="14"/>
      <c r="I285" s="15"/>
      <c r="J285" s="16"/>
      <c r="K285" s="16"/>
      <c r="L285" s="16"/>
      <c r="M285" s="18"/>
      <c r="N285" s="4"/>
      <c r="O285" s="15"/>
    </row>
    <row r="286" spans="8:15" ht="20" customHeight="1" x14ac:dyDescent="0.4">
      <c r="H286" s="14"/>
      <c r="I286" s="15"/>
      <c r="J286" s="16"/>
      <c r="K286" s="16"/>
      <c r="L286" s="16"/>
      <c r="M286" s="18"/>
      <c r="N286" s="4"/>
      <c r="O286" s="15"/>
    </row>
    <row r="287" spans="8:15" ht="20" customHeight="1" x14ac:dyDescent="0.4">
      <c r="H287" s="14"/>
      <c r="I287" s="15"/>
      <c r="J287" s="16"/>
      <c r="K287" s="16"/>
      <c r="L287" s="16"/>
      <c r="M287" s="18"/>
      <c r="N287" s="4"/>
      <c r="O287" s="15"/>
    </row>
    <row r="288" spans="8:15" ht="20" customHeight="1" x14ac:dyDescent="0.4">
      <c r="H288" s="14"/>
      <c r="I288" s="15"/>
      <c r="J288" s="16"/>
      <c r="K288" s="16"/>
      <c r="L288" s="16"/>
      <c r="M288" s="18"/>
      <c r="N288" s="19"/>
      <c r="O288" s="20"/>
    </row>
    <row r="289" spans="8:15" ht="20" customHeight="1" x14ac:dyDescent="0.4">
      <c r="H289" s="14"/>
      <c r="I289" s="15"/>
      <c r="J289" s="16"/>
      <c r="K289" s="16"/>
      <c r="L289" s="16"/>
      <c r="M289" s="17"/>
      <c r="N289" s="3"/>
      <c r="O289" s="15"/>
    </row>
    <row r="290" spans="8:15" ht="20" customHeight="1" x14ac:dyDescent="0.4">
      <c r="H290" s="14"/>
      <c r="I290" s="15"/>
      <c r="J290" s="16"/>
      <c r="K290" s="16"/>
      <c r="L290" s="16"/>
      <c r="M290" s="17"/>
      <c r="N290" s="3"/>
      <c r="O290" s="15"/>
    </row>
    <row r="291" spans="8:15" ht="20" customHeight="1" x14ac:dyDescent="0.4">
      <c r="H291" s="14"/>
      <c r="I291" s="15"/>
      <c r="J291" s="16"/>
      <c r="K291" s="16"/>
      <c r="L291" s="16"/>
      <c r="M291" s="17"/>
      <c r="N291" s="3"/>
      <c r="O291" s="15"/>
    </row>
    <row r="292" spans="8:15" ht="20" customHeight="1" x14ac:dyDescent="0.4">
      <c r="H292" s="14"/>
      <c r="I292" s="15"/>
      <c r="J292" s="16"/>
      <c r="K292" s="16"/>
      <c r="L292" s="16"/>
      <c r="M292" s="17"/>
      <c r="N292" s="3"/>
      <c r="O292" s="15"/>
    </row>
    <row r="293" spans="8:15" ht="20" customHeight="1" x14ac:dyDescent="0.4">
      <c r="H293" s="14"/>
      <c r="I293" s="15"/>
      <c r="J293" s="16"/>
      <c r="K293" s="16"/>
      <c r="L293" s="16"/>
      <c r="M293" s="17"/>
      <c r="N293" s="3"/>
      <c r="O293" s="15"/>
    </row>
    <row r="294" spans="8:15" ht="20" customHeight="1" x14ac:dyDescent="0.4">
      <c r="H294" s="14"/>
      <c r="I294" s="15"/>
      <c r="J294" s="16"/>
      <c r="K294" s="16"/>
      <c r="L294" s="16"/>
      <c r="M294" s="17"/>
      <c r="N294" s="3"/>
      <c r="O294" s="15"/>
    </row>
    <row r="295" spans="8:15" ht="20" customHeight="1" x14ac:dyDescent="0.4">
      <c r="H295" s="14"/>
      <c r="I295" s="15"/>
      <c r="J295" s="16"/>
      <c r="K295" s="16"/>
      <c r="L295" s="16"/>
      <c r="M295" s="17"/>
      <c r="N295" s="3"/>
      <c r="O295" s="15"/>
    </row>
    <row r="296" spans="8:15" ht="20" customHeight="1" x14ac:dyDescent="0.4">
      <c r="H296" s="14"/>
      <c r="I296" s="15"/>
      <c r="J296" s="16"/>
      <c r="K296" s="16"/>
      <c r="L296" s="16"/>
      <c r="M296" s="17"/>
      <c r="N296" s="3"/>
      <c r="O296" s="15"/>
    </row>
    <row r="297" spans="8:15" ht="20" customHeight="1" x14ac:dyDescent="0.4">
      <c r="H297" s="14"/>
      <c r="I297" s="15"/>
      <c r="J297" s="16"/>
      <c r="K297" s="16"/>
      <c r="L297" s="16"/>
      <c r="M297" s="17"/>
      <c r="N297" s="3"/>
      <c r="O297" s="15"/>
    </row>
    <row r="298" spans="8:15" ht="20" customHeight="1" x14ac:dyDescent="0.4">
      <c r="H298" s="14"/>
      <c r="I298" s="15"/>
      <c r="J298" s="16"/>
      <c r="K298" s="16"/>
      <c r="L298" s="16"/>
      <c r="M298" s="17"/>
      <c r="N298" s="3"/>
      <c r="O298" s="15"/>
    </row>
    <row r="299" spans="8:15" ht="20" customHeight="1" x14ac:dyDescent="0.4">
      <c r="H299" s="14"/>
      <c r="I299" s="15"/>
      <c r="J299" s="16"/>
      <c r="K299" s="16"/>
      <c r="L299" s="16"/>
      <c r="M299" s="17"/>
      <c r="N299" s="3"/>
      <c r="O299" s="15"/>
    </row>
    <row r="300" spans="8:15" ht="20" customHeight="1" x14ac:dyDescent="0.4">
      <c r="H300" s="14"/>
      <c r="I300" s="15"/>
      <c r="J300" s="16"/>
      <c r="K300" s="16"/>
      <c r="L300" s="16"/>
      <c r="M300" s="17"/>
      <c r="N300" s="3"/>
      <c r="O300" s="15"/>
    </row>
    <row r="301" spans="8:15" ht="20" customHeight="1" x14ac:dyDescent="0.4">
      <c r="H301" s="14"/>
      <c r="I301" s="15"/>
      <c r="J301" s="16"/>
      <c r="K301" s="16"/>
      <c r="L301" s="16"/>
      <c r="M301" s="17"/>
      <c r="N301" s="3"/>
      <c r="O301" s="15"/>
    </row>
    <row r="302" spans="8:15" ht="20" customHeight="1" x14ac:dyDescent="0.4">
      <c r="H302" s="14"/>
      <c r="I302" s="15"/>
      <c r="J302" s="16"/>
      <c r="K302" s="16"/>
      <c r="L302" s="16"/>
      <c r="M302" s="17"/>
      <c r="N302" s="3"/>
      <c r="O302" s="15"/>
    </row>
    <row r="303" spans="8:15" ht="20" customHeight="1" x14ac:dyDescent="0.4">
      <c r="H303" s="14"/>
      <c r="I303" s="15"/>
      <c r="J303" s="16"/>
      <c r="K303" s="16"/>
      <c r="L303" s="16"/>
      <c r="M303" s="17"/>
      <c r="N303" s="3"/>
      <c r="O303" s="15"/>
    </row>
    <row r="304" spans="8:15" ht="20" customHeight="1" x14ac:dyDescent="0.4">
      <c r="H304" s="14"/>
      <c r="I304" s="15"/>
      <c r="J304" s="16"/>
      <c r="K304" s="16"/>
      <c r="L304" s="16"/>
      <c r="M304" s="17"/>
      <c r="N304" s="3"/>
      <c r="O304" s="15"/>
    </row>
    <row r="305" spans="8:15" ht="20" customHeight="1" x14ac:dyDescent="0.4">
      <c r="H305" s="14"/>
      <c r="I305" s="15"/>
      <c r="J305" s="16"/>
      <c r="K305" s="16"/>
      <c r="L305" s="16"/>
      <c r="M305" s="17"/>
      <c r="N305" s="3"/>
      <c r="O305" s="15"/>
    </row>
    <row r="306" spans="8:15" ht="20" customHeight="1" x14ac:dyDescent="0.4">
      <c r="H306" s="14"/>
      <c r="I306" s="15"/>
      <c r="J306" s="16"/>
      <c r="K306" s="16"/>
      <c r="L306" s="16"/>
      <c r="M306" s="17"/>
      <c r="N306" s="3"/>
      <c r="O306" s="15"/>
    </row>
    <row r="307" spans="8:15" ht="20" customHeight="1" x14ac:dyDescent="0.4">
      <c r="H307" s="14"/>
      <c r="I307" s="15"/>
      <c r="J307" s="16"/>
      <c r="K307" s="16"/>
      <c r="L307" s="16"/>
      <c r="M307" s="17"/>
      <c r="N307" s="3"/>
      <c r="O307" s="15"/>
    </row>
    <row r="308" spans="8:15" ht="20" customHeight="1" x14ac:dyDescent="0.4">
      <c r="H308" s="14"/>
      <c r="I308" s="15"/>
      <c r="J308" s="16"/>
      <c r="K308" s="16"/>
      <c r="L308" s="16"/>
      <c r="M308" s="17"/>
      <c r="N308" s="3"/>
      <c r="O308" s="15"/>
    </row>
    <row r="309" spans="8:15" ht="20" customHeight="1" x14ac:dyDescent="0.4">
      <c r="H309" s="14"/>
      <c r="I309" s="15"/>
      <c r="J309" s="16"/>
      <c r="K309" s="16"/>
      <c r="L309" s="16"/>
      <c r="M309" s="17"/>
      <c r="N309" s="3"/>
      <c r="O309" s="15"/>
    </row>
    <row r="310" spans="8:15" ht="20" customHeight="1" x14ac:dyDescent="0.4">
      <c r="H310" s="14"/>
      <c r="I310" s="15"/>
      <c r="J310" s="16"/>
      <c r="K310" s="16"/>
      <c r="L310" s="16"/>
      <c r="M310" s="18"/>
      <c r="N310" s="4"/>
      <c r="O310" s="15"/>
    </row>
    <row r="311" spans="8:15" ht="20" customHeight="1" x14ac:dyDescent="0.4">
      <c r="H311" s="14"/>
      <c r="I311" s="15"/>
      <c r="J311" s="16"/>
      <c r="K311" s="16"/>
      <c r="L311" s="16"/>
      <c r="M311" s="18"/>
      <c r="N311" s="4"/>
      <c r="O311" s="15"/>
    </row>
    <row r="312" spans="8:15" ht="20" customHeight="1" x14ac:dyDescent="0.4">
      <c r="H312" s="14"/>
      <c r="I312" s="15"/>
      <c r="J312" s="16"/>
      <c r="K312" s="16"/>
      <c r="L312" s="16"/>
      <c r="M312" s="18"/>
      <c r="N312" s="4"/>
      <c r="O312" s="15"/>
    </row>
    <row r="313" spans="8:15" ht="20" customHeight="1" x14ac:dyDescent="0.35">
      <c r="H313" s="15"/>
      <c r="I313" s="15"/>
      <c r="J313" s="16"/>
      <c r="K313" s="16"/>
      <c r="L313" s="16"/>
      <c r="M313" s="18"/>
      <c r="N313" s="19"/>
      <c r="O313" s="20"/>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10578-1BB8-443E-BADC-23D10CBFA2D1}">
  <sheetPr>
    <tabColor theme="1"/>
  </sheetPr>
  <dimension ref="A1:BA358"/>
  <sheetViews>
    <sheetView showGridLines="0" showRowColHeaders="0" tabSelected="1" zoomScale="68" zoomScaleNormal="68" workbookViewId="0"/>
  </sheetViews>
  <sheetFormatPr defaultRowHeight="20" customHeight="1" x14ac:dyDescent="0.4"/>
  <cols>
    <col min="1" max="5" width="8.7265625" style="1"/>
    <col min="6" max="6" width="8.7265625" style="2"/>
    <col min="7" max="7" width="10" style="2" customWidth="1"/>
    <col min="8" max="8" width="13.08984375" style="49" customWidth="1"/>
    <col min="9" max="9" width="13.6328125" style="47" customWidth="1"/>
    <col min="10" max="10" width="17.6328125" style="2" customWidth="1"/>
    <col min="11" max="11" width="13.453125" style="21" customWidth="1"/>
    <col min="12" max="12" width="17.36328125" style="1" customWidth="1"/>
    <col min="13" max="13" width="10.08984375" style="6" customWidth="1"/>
    <col min="14" max="14" width="8.7265625" style="1" customWidth="1"/>
    <col min="15" max="16384" width="8.7265625" style="1"/>
  </cols>
  <sheetData>
    <row r="1" spans="7:37" ht="20" customHeight="1" x14ac:dyDescent="0.4">
      <c r="S1" s="33"/>
      <c r="T1" s="33"/>
      <c r="U1" s="33"/>
      <c r="V1" s="33"/>
      <c r="W1" s="33"/>
      <c r="X1" s="33"/>
      <c r="Y1" s="33"/>
      <c r="Z1" s="33"/>
      <c r="AA1" s="33"/>
      <c r="AB1" s="33"/>
      <c r="AC1" s="33"/>
      <c r="AD1" s="33"/>
      <c r="AE1" s="33"/>
      <c r="AF1" s="33"/>
      <c r="AG1" s="33"/>
      <c r="AH1" s="33"/>
      <c r="AI1" s="33"/>
      <c r="AJ1" s="33"/>
      <c r="AK1" s="33"/>
    </row>
    <row r="2" spans="7:37" ht="20" customHeight="1" x14ac:dyDescent="0.4">
      <c r="S2" s="33"/>
      <c r="T2" s="33"/>
      <c r="U2" s="33"/>
      <c r="V2" s="33"/>
      <c r="W2" s="33"/>
      <c r="X2" s="33"/>
      <c r="Y2" s="33"/>
      <c r="Z2" s="33"/>
      <c r="AA2" s="33"/>
      <c r="AB2" s="33"/>
      <c r="AC2" s="33"/>
      <c r="AD2" s="33"/>
      <c r="AE2" s="33"/>
      <c r="AF2" s="33"/>
      <c r="AG2" s="33"/>
      <c r="AH2" s="33"/>
      <c r="AI2" s="33"/>
      <c r="AJ2" s="33"/>
      <c r="AK2" s="33"/>
    </row>
    <row r="3" spans="7:37" ht="20" customHeight="1" x14ac:dyDescent="0.4">
      <c r="S3" s="33"/>
      <c r="T3" s="33"/>
      <c r="U3" s="33"/>
      <c r="V3" s="33"/>
      <c r="W3" s="33"/>
      <c r="X3" s="33"/>
      <c r="Y3" s="33"/>
      <c r="Z3" s="33"/>
      <c r="AA3" s="33"/>
      <c r="AB3" s="33"/>
      <c r="AC3" s="33"/>
      <c r="AD3" s="33"/>
      <c r="AE3" s="33"/>
      <c r="AF3" s="33"/>
      <c r="AG3" s="33"/>
      <c r="AH3" s="33"/>
      <c r="AI3" s="33"/>
      <c r="AJ3" s="33"/>
      <c r="AK3" s="33"/>
    </row>
    <row r="4" spans="7:37" ht="20" customHeight="1" x14ac:dyDescent="0.4">
      <c r="S4" s="33"/>
      <c r="T4" s="33"/>
      <c r="U4" s="33"/>
      <c r="V4" s="33"/>
      <c r="W4" s="33"/>
      <c r="X4" s="33"/>
      <c r="Y4" s="33"/>
      <c r="Z4" s="33"/>
      <c r="AA4" s="33"/>
      <c r="AB4" s="33"/>
      <c r="AC4" s="33"/>
      <c r="AD4" s="33"/>
      <c r="AE4" s="33"/>
      <c r="AF4" s="33"/>
      <c r="AG4" s="33"/>
      <c r="AH4" s="33"/>
      <c r="AI4" s="33"/>
      <c r="AJ4" s="33"/>
      <c r="AK4" s="33"/>
    </row>
    <row r="5" spans="7:37" ht="20" customHeight="1" x14ac:dyDescent="0.4">
      <c r="S5" s="33"/>
      <c r="T5" s="33"/>
      <c r="U5" s="33"/>
      <c r="V5" s="33"/>
      <c r="W5" s="33"/>
      <c r="X5" s="33"/>
      <c r="Y5" s="33"/>
      <c r="Z5" s="33"/>
      <c r="AA5" s="33"/>
      <c r="AB5" s="33"/>
      <c r="AC5" s="33"/>
      <c r="AD5" s="33"/>
      <c r="AE5" s="33"/>
      <c r="AF5" s="33"/>
      <c r="AG5" s="33"/>
      <c r="AH5" s="33"/>
      <c r="AI5" s="33"/>
      <c r="AJ5" s="33"/>
      <c r="AK5" s="33"/>
    </row>
    <row r="6" spans="7:37" ht="20" customHeight="1" x14ac:dyDescent="0.4">
      <c r="S6" s="33"/>
      <c r="T6" s="33"/>
      <c r="U6" s="33"/>
      <c r="V6" s="33"/>
      <c r="W6" s="33"/>
      <c r="X6" s="33"/>
      <c r="Y6" s="33"/>
      <c r="Z6" s="33"/>
      <c r="AA6" s="33"/>
      <c r="AB6" s="33"/>
      <c r="AC6" s="33"/>
      <c r="AD6" s="33"/>
      <c r="AE6" s="33"/>
      <c r="AF6" s="33"/>
      <c r="AG6" s="33"/>
      <c r="AH6" s="33"/>
      <c r="AI6" s="33"/>
      <c r="AJ6" s="33"/>
      <c r="AK6" s="33"/>
    </row>
    <row r="7" spans="7:37" ht="20" customHeight="1" x14ac:dyDescent="0.4">
      <c r="Y7" s="33"/>
      <c r="Z7" s="33"/>
      <c r="AA7" s="33"/>
      <c r="AB7" s="33"/>
      <c r="AC7" s="33"/>
      <c r="AD7" s="33"/>
      <c r="AE7" s="33"/>
      <c r="AF7" s="33"/>
      <c r="AG7" s="33"/>
      <c r="AH7" s="33"/>
      <c r="AI7" s="33"/>
      <c r="AJ7" s="33"/>
      <c r="AK7" s="33"/>
    </row>
    <row r="8" spans="7:37" ht="20" customHeight="1" x14ac:dyDescent="0.4">
      <c r="Y8" s="33"/>
      <c r="Z8" s="33"/>
      <c r="AA8" s="33"/>
      <c r="AB8" s="33"/>
      <c r="AC8" s="33"/>
      <c r="AD8" s="33"/>
      <c r="AE8" s="33"/>
      <c r="AF8" s="33"/>
      <c r="AG8" s="33"/>
      <c r="AH8" s="33"/>
      <c r="AI8" s="33"/>
      <c r="AJ8" s="33"/>
      <c r="AK8" s="33"/>
    </row>
    <row r="9" spans="7:37" ht="20" customHeight="1" x14ac:dyDescent="0.4">
      <c r="Y9" s="33"/>
      <c r="Z9" s="33"/>
      <c r="AA9" s="33"/>
      <c r="AB9" s="33"/>
      <c r="AC9" s="33"/>
      <c r="AD9" s="33"/>
      <c r="AE9" s="33"/>
      <c r="AF9" s="33"/>
      <c r="AG9" s="33"/>
      <c r="AH9" s="33"/>
      <c r="AI9" s="33"/>
      <c r="AJ9" s="33"/>
      <c r="AK9" s="33"/>
    </row>
    <row r="10" spans="7:37" ht="20" customHeight="1" x14ac:dyDescent="0.4">
      <c r="Y10" s="33"/>
      <c r="Z10" s="33"/>
      <c r="AA10" s="33"/>
      <c r="AB10" s="33"/>
      <c r="AC10" s="33"/>
      <c r="AD10" s="33"/>
      <c r="AE10" s="33"/>
      <c r="AF10" s="33"/>
      <c r="AG10" s="33"/>
      <c r="AH10" s="33"/>
      <c r="AI10" s="33"/>
      <c r="AJ10" s="33"/>
      <c r="AK10" s="33"/>
    </row>
    <row r="11" spans="7:37" ht="20" hidden="1" customHeight="1" x14ac:dyDescent="0.35">
      <c r="G11" s="25"/>
      <c r="H11" s="50" t="s">
        <v>0</v>
      </c>
      <c r="I11" s="26" t="s">
        <v>1</v>
      </c>
      <c r="J11" s="26" t="s">
        <v>2</v>
      </c>
      <c r="K11" s="10" t="s">
        <v>3</v>
      </c>
      <c r="L11" s="11" t="s">
        <v>4</v>
      </c>
      <c r="M11" s="12" t="s">
        <v>5</v>
      </c>
      <c r="Y11" s="33"/>
      <c r="Z11" s="33"/>
      <c r="AA11" s="33"/>
      <c r="AB11" s="33"/>
      <c r="AC11" s="33"/>
      <c r="AD11" s="33"/>
      <c r="AE11" s="33"/>
      <c r="AF11" s="33"/>
      <c r="AG11" s="33"/>
      <c r="AH11" s="33"/>
      <c r="AI11" s="33"/>
      <c r="AJ11" s="33"/>
      <c r="AK11" s="33"/>
    </row>
    <row r="12" spans="7:37" ht="20" customHeight="1" x14ac:dyDescent="0.35">
      <c r="G12" s="37"/>
      <c r="H12" s="51"/>
      <c r="I12" s="38"/>
      <c r="J12" s="38"/>
      <c r="K12" s="38"/>
      <c r="L12" s="39"/>
      <c r="M12" s="40"/>
      <c r="Y12" s="33"/>
      <c r="Z12" s="33"/>
      <c r="AA12" s="33"/>
      <c r="AB12" s="33"/>
      <c r="AC12" s="33"/>
      <c r="AD12" s="33"/>
      <c r="AE12" s="33"/>
      <c r="AF12" s="33"/>
      <c r="AG12" s="33"/>
      <c r="AH12" s="33"/>
      <c r="AI12" s="33"/>
      <c r="AJ12" s="33"/>
      <c r="AK12" s="33"/>
    </row>
    <row r="13" spans="7:37" ht="20" customHeight="1" x14ac:dyDescent="0.35">
      <c r="G13" s="44"/>
      <c r="H13" s="52"/>
      <c r="I13" s="46"/>
      <c r="J13" s="42"/>
      <c r="K13" s="42"/>
      <c r="L13" s="44"/>
      <c r="M13" s="39"/>
      <c r="Y13" s="33"/>
      <c r="Z13" s="33"/>
      <c r="AA13" s="33"/>
      <c r="AB13" s="33"/>
      <c r="AC13" s="33"/>
      <c r="AD13" s="33"/>
      <c r="AE13" s="33"/>
      <c r="AF13" s="33"/>
      <c r="AG13" s="33"/>
      <c r="AH13" s="33"/>
      <c r="AI13" s="33"/>
      <c r="AJ13" s="33"/>
      <c r="AK13" s="33"/>
    </row>
    <row r="14" spans="7:37" ht="20" customHeight="1" x14ac:dyDescent="0.35">
      <c r="G14" s="37"/>
      <c r="H14" s="51"/>
      <c r="I14" s="46"/>
      <c r="J14" s="42"/>
      <c r="K14" s="42"/>
      <c r="L14" s="18"/>
      <c r="M14" s="5"/>
      <c r="Y14" s="33"/>
      <c r="Z14" s="33"/>
      <c r="AA14" s="33"/>
      <c r="AB14" s="33"/>
      <c r="AC14" s="33"/>
      <c r="AD14" s="33"/>
      <c r="AE14" s="33"/>
      <c r="AF14" s="33"/>
      <c r="AG14" s="33"/>
      <c r="AH14" s="33"/>
      <c r="AI14" s="33"/>
      <c r="AJ14" s="33"/>
      <c r="AK14" s="33"/>
    </row>
    <row r="15" spans="7:37" ht="20" customHeight="1" x14ac:dyDescent="0.35">
      <c r="G15" s="37"/>
      <c r="H15" s="51"/>
      <c r="I15" s="46"/>
      <c r="J15" s="42"/>
      <c r="K15" s="42"/>
      <c r="L15" s="18"/>
      <c r="M15" s="5"/>
      <c r="Y15" s="33"/>
      <c r="Z15" s="33"/>
      <c r="AA15" s="33"/>
      <c r="AB15" s="33"/>
      <c r="AC15" s="33"/>
      <c r="AD15" s="33"/>
      <c r="AE15" s="33"/>
      <c r="AF15" s="33"/>
      <c r="AG15" s="33"/>
      <c r="AH15" s="33"/>
      <c r="AI15" s="33"/>
      <c r="AJ15" s="33"/>
      <c r="AK15" s="33"/>
    </row>
    <row r="16" spans="7:37" ht="20" customHeight="1" x14ac:dyDescent="0.35">
      <c r="G16" s="37"/>
      <c r="H16" s="51"/>
      <c r="I16" s="46"/>
      <c r="J16" s="42"/>
      <c r="K16" s="42"/>
      <c r="L16" s="18"/>
      <c r="M16" s="5"/>
      <c r="Y16" s="33"/>
      <c r="Z16" s="33"/>
      <c r="AA16" s="33"/>
      <c r="AB16" s="33"/>
      <c r="AC16" s="33"/>
      <c r="AD16" s="33"/>
      <c r="AE16" s="33"/>
      <c r="AF16" s="33"/>
      <c r="AG16" s="33"/>
      <c r="AH16" s="33"/>
      <c r="AI16" s="33"/>
      <c r="AJ16" s="33"/>
      <c r="AK16" s="33"/>
    </row>
    <row r="17" spans="7:37" ht="20" customHeight="1" x14ac:dyDescent="0.35">
      <c r="G17" s="37"/>
      <c r="H17" s="51"/>
      <c r="I17" s="46"/>
      <c r="J17" s="42"/>
      <c r="K17" s="42"/>
      <c r="L17" s="18"/>
      <c r="M17" s="5"/>
      <c r="Y17" s="33"/>
      <c r="Z17" s="33"/>
      <c r="AA17" s="33"/>
      <c r="AB17" s="33"/>
      <c r="AC17" s="33"/>
      <c r="AD17" s="33"/>
      <c r="AE17" s="33"/>
      <c r="AF17" s="33"/>
      <c r="AG17" s="33"/>
      <c r="AH17" s="33"/>
      <c r="AI17" s="33"/>
      <c r="AJ17" s="33"/>
      <c r="AK17" s="33"/>
    </row>
    <row r="18" spans="7:37" ht="20" customHeight="1" x14ac:dyDescent="0.35">
      <c r="G18" s="37"/>
      <c r="H18" s="51"/>
      <c r="I18" s="46"/>
      <c r="J18" s="42"/>
      <c r="K18" s="42"/>
      <c r="L18" s="18"/>
      <c r="M18" s="5"/>
      <c r="Y18" s="33"/>
      <c r="Z18" s="33"/>
      <c r="AA18" s="33"/>
      <c r="AB18" s="33"/>
      <c r="AC18" s="33"/>
      <c r="AD18" s="33"/>
      <c r="AE18" s="33"/>
      <c r="AF18" s="33"/>
      <c r="AG18" s="33"/>
      <c r="AH18" s="33"/>
      <c r="AI18" s="33"/>
      <c r="AJ18" s="33"/>
      <c r="AK18" s="33"/>
    </row>
    <row r="19" spans="7:37" ht="20" customHeight="1" x14ac:dyDescent="0.35">
      <c r="G19" s="37"/>
      <c r="H19" s="51"/>
      <c r="I19" s="46"/>
      <c r="J19" s="42"/>
      <c r="K19" s="42"/>
      <c r="L19" s="43"/>
      <c r="M19" s="45"/>
      <c r="Y19" s="33"/>
      <c r="Z19" s="33"/>
      <c r="AA19" s="33"/>
      <c r="AB19" s="33"/>
      <c r="AC19" s="33"/>
      <c r="AD19" s="33"/>
      <c r="AE19" s="33"/>
      <c r="AF19" s="33"/>
      <c r="AG19" s="33"/>
      <c r="AH19" s="33"/>
      <c r="AI19" s="33"/>
      <c r="AJ19" s="33"/>
      <c r="AK19" s="33"/>
    </row>
    <row r="20" spans="7:37" ht="20" customHeight="1" x14ac:dyDescent="0.35">
      <c r="G20" s="37"/>
      <c r="H20" s="51"/>
      <c r="I20" s="46"/>
      <c r="J20" s="28"/>
      <c r="K20" s="22"/>
      <c r="L20" s="18"/>
      <c r="M20" s="5"/>
      <c r="Y20" s="33"/>
      <c r="Z20" s="33"/>
      <c r="AA20" s="33"/>
      <c r="AB20" s="33"/>
      <c r="AC20" s="33"/>
      <c r="AD20" s="33"/>
      <c r="AE20" s="33"/>
      <c r="AF20" s="33"/>
      <c r="AG20" s="33"/>
      <c r="AH20" s="33"/>
      <c r="AI20" s="33"/>
      <c r="AJ20" s="33"/>
      <c r="AK20" s="33"/>
    </row>
    <row r="21" spans="7:37" ht="20" customHeight="1" x14ac:dyDescent="0.35">
      <c r="G21" s="37"/>
      <c r="H21" s="51"/>
      <c r="I21" s="46"/>
      <c r="J21" s="42"/>
      <c r="K21" s="42"/>
      <c r="L21" s="18"/>
      <c r="M21" s="5"/>
      <c r="Y21" s="33"/>
      <c r="Z21" s="33"/>
      <c r="AA21" s="33"/>
      <c r="AB21" s="33"/>
      <c r="AC21" s="33"/>
      <c r="AD21" s="33"/>
      <c r="AE21" s="33"/>
      <c r="AF21" s="33"/>
      <c r="AG21" s="33"/>
      <c r="AH21" s="33"/>
      <c r="AI21" s="33"/>
      <c r="AJ21" s="33"/>
      <c r="AK21" s="33"/>
    </row>
    <row r="22" spans="7:37" ht="20" customHeight="1" x14ac:dyDescent="0.35">
      <c r="G22" s="37"/>
      <c r="H22" s="51"/>
      <c r="I22" s="46"/>
      <c r="J22" s="42"/>
      <c r="K22" s="42"/>
      <c r="L22" s="55"/>
      <c r="M22" s="54"/>
      <c r="Y22" s="33"/>
      <c r="Z22" s="33"/>
      <c r="AA22" s="33"/>
      <c r="AB22" s="33"/>
      <c r="AC22" s="33"/>
      <c r="AD22" s="33"/>
      <c r="AE22" s="33"/>
      <c r="AF22" s="33"/>
      <c r="AG22" s="33"/>
      <c r="AH22" s="33"/>
      <c r="AI22" s="33"/>
      <c r="AJ22" s="33"/>
      <c r="AK22" s="33"/>
    </row>
    <row r="23" spans="7:37" ht="20" customHeight="1" x14ac:dyDescent="0.35">
      <c r="G23" s="37"/>
      <c r="H23" s="51"/>
      <c r="I23" s="46"/>
      <c r="J23" s="42"/>
      <c r="K23" s="42"/>
      <c r="L23" s="55"/>
      <c r="M23" s="54"/>
      <c r="Y23" s="33"/>
      <c r="Z23" s="33"/>
      <c r="AA23" s="33"/>
      <c r="AB23" s="33"/>
      <c r="AC23" s="33"/>
      <c r="AD23" s="33"/>
      <c r="AE23" s="33"/>
      <c r="AF23" s="33"/>
      <c r="AG23" s="33"/>
      <c r="AH23" s="33"/>
      <c r="AI23" s="33"/>
      <c r="AJ23" s="33"/>
      <c r="AK23" s="33"/>
    </row>
    <row r="24" spans="7:37" ht="20" customHeight="1" x14ac:dyDescent="0.35">
      <c r="G24" s="37"/>
      <c r="H24" s="51"/>
      <c r="I24" s="46"/>
      <c r="J24" s="42"/>
      <c r="K24" s="42"/>
      <c r="L24" s="55"/>
      <c r="M24" s="54"/>
      <c r="Y24" s="33"/>
      <c r="Z24" s="33"/>
      <c r="AA24" s="33"/>
      <c r="AB24" s="33"/>
      <c r="AC24" s="33"/>
      <c r="AD24" s="33"/>
      <c r="AE24" s="33"/>
      <c r="AF24" s="33"/>
      <c r="AG24" s="33"/>
      <c r="AH24" s="33"/>
      <c r="AI24" s="33"/>
      <c r="AJ24" s="33"/>
      <c r="AK24" s="33"/>
    </row>
    <row r="25" spans="7:37" ht="20" customHeight="1" x14ac:dyDescent="0.35">
      <c r="G25" s="37"/>
      <c r="H25" s="51"/>
      <c r="I25" s="46"/>
      <c r="J25" s="42"/>
      <c r="K25" s="42"/>
      <c r="L25" s="55"/>
      <c r="M25" s="54"/>
      <c r="Y25" s="33"/>
      <c r="Z25" s="33"/>
      <c r="AA25" s="33"/>
      <c r="AB25" s="33"/>
      <c r="AC25" s="33"/>
      <c r="AD25" s="33"/>
      <c r="AE25" s="33"/>
      <c r="AF25" s="33"/>
      <c r="AG25" s="33"/>
      <c r="AH25" s="33"/>
      <c r="AI25" s="33"/>
      <c r="AJ25" s="33"/>
      <c r="AK25" s="33"/>
    </row>
    <row r="26" spans="7:37" ht="20" customHeight="1" x14ac:dyDescent="0.35">
      <c r="G26" s="37"/>
      <c r="H26" s="51"/>
      <c r="I26" s="46"/>
      <c r="J26" s="42"/>
      <c r="K26" s="42"/>
      <c r="L26" s="55"/>
      <c r="M26" s="54"/>
      <c r="Y26" s="33"/>
      <c r="Z26" s="33"/>
      <c r="AA26" s="33"/>
      <c r="AB26" s="33"/>
      <c r="AC26" s="33"/>
      <c r="AD26" s="33"/>
      <c r="AE26" s="33"/>
      <c r="AF26" s="33"/>
      <c r="AG26" s="33"/>
      <c r="AH26" s="33"/>
      <c r="AI26" s="33"/>
      <c r="AJ26" s="33"/>
      <c r="AK26" s="33"/>
    </row>
    <row r="27" spans="7:37" ht="20" customHeight="1" x14ac:dyDescent="0.35">
      <c r="G27" s="37"/>
      <c r="H27" s="51"/>
      <c r="I27" s="38"/>
      <c r="J27" s="38"/>
      <c r="K27" s="38"/>
      <c r="L27" s="39"/>
      <c r="M27" s="40"/>
      <c r="Y27" s="33"/>
      <c r="Z27" s="33"/>
      <c r="AA27" s="33"/>
      <c r="AB27" s="33"/>
      <c r="AC27" s="33"/>
      <c r="AD27" s="33"/>
      <c r="AE27" s="33"/>
      <c r="AF27" s="33"/>
      <c r="AG27" s="33"/>
      <c r="AH27" s="33"/>
      <c r="AI27" s="33"/>
      <c r="AJ27" s="33"/>
      <c r="AK27" s="33"/>
    </row>
    <row r="28" spans="7:37" ht="20" customHeight="1" x14ac:dyDescent="0.35">
      <c r="G28" s="37"/>
      <c r="H28" s="51"/>
      <c r="I28" s="38"/>
      <c r="J28" s="38"/>
      <c r="K28" s="38"/>
      <c r="L28" s="39"/>
      <c r="M28" s="40"/>
      <c r="Y28" s="33"/>
      <c r="Z28" s="33"/>
      <c r="AA28" s="33"/>
      <c r="AB28" s="33"/>
      <c r="AC28" s="33"/>
      <c r="AD28" s="33"/>
      <c r="AE28" s="33"/>
      <c r="AF28" s="33"/>
      <c r="AG28" s="33"/>
      <c r="AH28" s="33"/>
      <c r="AI28" s="33"/>
      <c r="AJ28" s="33"/>
      <c r="AK28" s="33"/>
    </row>
    <row r="29" spans="7:37" ht="20" customHeight="1" x14ac:dyDescent="0.35">
      <c r="G29" s="37"/>
      <c r="H29" s="51"/>
      <c r="I29" s="38"/>
      <c r="J29" s="38"/>
      <c r="K29" s="38"/>
      <c r="L29" s="39"/>
      <c r="M29" s="40"/>
      <c r="Y29" s="33"/>
      <c r="Z29" s="33"/>
      <c r="AA29" s="33"/>
      <c r="AB29" s="33"/>
      <c r="AC29" s="33"/>
      <c r="AD29" s="33"/>
      <c r="AE29" s="33"/>
      <c r="AF29" s="33"/>
      <c r="AG29" s="33"/>
      <c r="AH29" s="33"/>
      <c r="AI29" s="33"/>
      <c r="AJ29" s="33"/>
      <c r="AK29" s="33"/>
    </row>
    <row r="30" spans="7:37" ht="20" customHeight="1" x14ac:dyDescent="0.35">
      <c r="G30" s="37"/>
      <c r="H30" s="51"/>
      <c r="I30" s="38"/>
      <c r="J30" s="38"/>
      <c r="K30" s="38"/>
      <c r="L30" s="39"/>
      <c r="M30" s="40"/>
      <c r="Y30" s="33"/>
      <c r="Z30" s="33"/>
      <c r="AA30" s="33"/>
      <c r="AB30" s="33"/>
      <c r="AC30" s="33"/>
      <c r="AD30" s="33"/>
      <c r="AE30" s="33"/>
      <c r="AF30" s="33"/>
      <c r="AG30" s="33"/>
      <c r="AH30" s="33"/>
      <c r="AI30" s="33"/>
      <c r="AJ30" s="33"/>
      <c r="AK30" s="33"/>
    </row>
    <row r="31" spans="7:37" ht="20" customHeight="1" x14ac:dyDescent="0.35">
      <c r="G31" s="37"/>
      <c r="H31" s="51"/>
      <c r="I31" s="38"/>
      <c r="J31" s="38"/>
      <c r="K31" s="38"/>
      <c r="L31" s="39"/>
      <c r="M31" s="40"/>
      <c r="Y31" s="33"/>
      <c r="Z31" s="33"/>
      <c r="AA31" s="33"/>
      <c r="AB31" s="33"/>
      <c r="AC31" s="33"/>
      <c r="AD31" s="33"/>
      <c r="AE31" s="33"/>
      <c r="AF31" s="33"/>
      <c r="AG31" s="33"/>
      <c r="AH31" s="33"/>
      <c r="AI31" s="33"/>
      <c r="AJ31" s="33"/>
      <c r="AK31" s="33"/>
    </row>
    <row r="32" spans="7:37" ht="20" customHeight="1" x14ac:dyDescent="0.35">
      <c r="G32" s="37"/>
      <c r="H32" s="51"/>
      <c r="I32" s="38"/>
      <c r="J32" s="38"/>
      <c r="K32" s="38"/>
      <c r="L32" s="39"/>
      <c r="M32" s="40"/>
      <c r="Y32" s="33"/>
      <c r="Z32" s="33"/>
      <c r="AA32" s="33"/>
      <c r="AB32" s="33"/>
      <c r="AC32" s="33"/>
      <c r="AD32" s="33"/>
      <c r="AE32" s="33"/>
      <c r="AF32" s="33"/>
      <c r="AG32" s="33"/>
      <c r="AH32" s="33"/>
      <c r="AI32" s="33"/>
      <c r="AJ32" s="33"/>
      <c r="AK32" s="33"/>
    </row>
    <row r="33" spans="7:37" ht="20" customHeight="1" x14ac:dyDescent="0.35">
      <c r="G33" s="37"/>
      <c r="H33" s="51"/>
      <c r="I33" s="38"/>
      <c r="J33" s="38"/>
      <c r="K33" s="38"/>
      <c r="L33" s="39"/>
      <c r="M33" s="40"/>
      <c r="Y33" s="33"/>
      <c r="Z33" s="33"/>
      <c r="AA33" s="33"/>
      <c r="AB33" s="33"/>
      <c r="AC33" s="33"/>
      <c r="AD33" s="33"/>
      <c r="AE33" s="33"/>
      <c r="AF33" s="33"/>
      <c r="AG33" s="33"/>
      <c r="AH33" s="33"/>
      <c r="AI33" s="33"/>
      <c r="AJ33" s="33"/>
      <c r="AK33" s="33"/>
    </row>
    <row r="34" spans="7:37" ht="20" customHeight="1" x14ac:dyDescent="0.35">
      <c r="G34" s="37"/>
      <c r="H34" s="51"/>
      <c r="I34" s="38"/>
      <c r="J34" s="38"/>
      <c r="K34" s="38"/>
      <c r="L34" s="39"/>
      <c r="M34" s="41"/>
      <c r="Y34" s="33"/>
      <c r="Z34" s="33"/>
      <c r="AA34" s="33"/>
      <c r="AB34" s="33"/>
      <c r="AC34" s="33"/>
      <c r="AD34" s="33"/>
      <c r="AE34" s="33"/>
      <c r="AF34" s="33"/>
      <c r="AG34" s="33"/>
      <c r="AH34" s="33"/>
      <c r="AI34" s="33"/>
      <c r="AJ34" s="33"/>
      <c r="AK34" s="33"/>
    </row>
    <row r="35" spans="7:37" ht="20" customHeight="1" x14ac:dyDescent="0.35">
      <c r="G35" s="37"/>
      <c r="H35" s="51"/>
      <c r="I35" s="38"/>
      <c r="J35" s="38"/>
      <c r="K35" s="38"/>
      <c r="L35" s="39"/>
      <c r="M35" s="41"/>
      <c r="Y35" s="33"/>
      <c r="Z35" s="33"/>
      <c r="AA35" s="33"/>
      <c r="AB35" s="33"/>
      <c r="AC35" s="33"/>
      <c r="AD35" s="33"/>
      <c r="AE35" s="33"/>
      <c r="AF35" s="33"/>
      <c r="AG35" s="33"/>
      <c r="AH35" s="33"/>
      <c r="AI35" s="33"/>
      <c r="AJ35" s="33"/>
      <c r="AK35" s="33"/>
    </row>
    <row r="36" spans="7:37" ht="20" customHeight="1" x14ac:dyDescent="0.35">
      <c r="G36" s="37"/>
      <c r="H36" s="51"/>
      <c r="I36" s="38"/>
      <c r="J36" s="38"/>
      <c r="K36" s="38"/>
      <c r="L36" s="39"/>
      <c r="M36" s="41"/>
      <c r="Y36" s="33"/>
      <c r="Z36" s="33"/>
      <c r="AA36" s="33"/>
      <c r="AB36" s="33"/>
      <c r="AC36" s="33"/>
      <c r="AD36" s="33"/>
      <c r="AE36" s="33"/>
      <c r="AF36" s="33"/>
      <c r="AG36" s="33"/>
      <c r="AH36" s="33"/>
      <c r="AI36" s="33"/>
      <c r="AJ36" s="33"/>
      <c r="AK36" s="33"/>
    </row>
    <row r="37" spans="7:37" ht="20" customHeight="1" x14ac:dyDescent="0.35">
      <c r="G37" s="37"/>
      <c r="H37" s="51"/>
      <c r="I37" s="38"/>
      <c r="J37" s="38"/>
      <c r="K37" s="38"/>
      <c r="L37" s="39"/>
      <c r="M37" s="42"/>
      <c r="Y37" s="33"/>
      <c r="Z37" s="33"/>
      <c r="AA37" s="33"/>
      <c r="AB37" s="33"/>
      <c r="AC37" s="33"/>
      <c r="AD37" s="33"/>
      <c r="AE37" s="33"/>
      <c r="AF37" s="33"/>
      <c r="AG37" s="33"/>
      <c r="AH37" s="33"/>
      <c r="AI37" s="33"/>
      <c r="AJ37" s="33"/>
      <c r="AK37" s="33"/>
    </row>
    <row r="38" spans="7:37" ht="20" hidden="1" customHeight="1" x14ac:dyDescent="0.35">
      <c r="G38" s="27"/>
      <c r="H38" s="51" t="s">
        <v>15</v>
      </c>
      <c r="I38" s="28" t="s">
        <v>8</v>
      </c>
      <c r="J38" s="28" t="s">
        <v>9</v>
      </c>
      <c r="K38" s="22" t="s">
        <v>10</v>
      </c>
      <c r="L38" s="29">
        <f ca="1">RANDBETWEEN(500,1500)</f>
        <v>689</v>
      </c>
      <c r="M38" s="23">
        <v>44964</v>
      </c>
      <c r="Y38" s="33"/>
      <c r="Z38" s="33"/>
      <c r="AA38" s="33"/>
      <c r="AB38" s="33"/>
      <c r="AC38" s="33"/>
      <c r="AD38" s="33"/>
      <c r="AE38" s="33"/>
      <c r="AF38" s="33"/>
      <c r="AG38" s="33"/>
      <c r="AH38" s="33"/>
      <c r="AI38" s="33"/>
      <c r="AJ38" s="33"/>
      <c r="AK38" s="33"/>
    </row>
    <row r="39" spans="7:37" ht="20" hidden="1" customHeight="1" x14ac:dyDescent="0.35">
      <c r="G39" s="27"/>
      <c r="H39" s="51" t="s">
        <v>15</v>
      </c>
      <c r="I39" s="28" t="s">
        <v>8</v>
      </c>
      <c r="J39" s="28" t="s">
        <v>9</v>
      </c>
      <c r="K39" s="22" t="s">
        <v>13</v>
      </c>
      <c r="L39" s="29">
        <f t="shared" ref="L39:L83" ca="1" si="0">RANDBETWEEN(500,1500)</f>
        <v>1339</v>
      </c>
      <c r="M39" s="23">
        <v>44959</v>
      </c>
      <c r="Y39" s="33"/>
      <c r="Z39" s="33"/>
      <c r="AA39" s="33"/>
      <c r="AB39" s="33"/>
      <c r="AC39" s="33"/>
      <c r="AD39" s="33"/>
      <c r="AE39" s="33"/>
      <c r="AF39" s="33"/>
      <c r="AG39" s="33"/>
      <c r="AH39" s="33"/>
      <c r="AI39" s="33"/>
      <c r="AJ39" s="33"/>
      <c r="AK39" s="33"/>
    </row>
    <row r="40" spans="7:37" ht="20" hidden="1" customHeight="1" x14ac:dyDescent="0.35">
      <c r="G40" s="27"/>
      <c r="H40" s="51" t="s">
        <v>15</v>
      </c>
      <c r="I40" s="28" t="s">
        <v>8</v>
      </c>
      <c r="J40" s="28" t="s">
        <v>9</v>
      </c>
      <c r="K40" s="22" t="s">
        <v>17</v>
      </c>
      <c r="L40" s="29">
        <f t="shared" ca="1" si="0"/>
        <v>772</v>
      </c>
      <c r="M40" s="23">
        <v>44959</v>
      </c>
      <c r="Y40" s="33"/>
      <c r="Z40" s="33"/>
      <c r="AA40" s="33"/>
      <c r="AB40" s="33"/>
      <c r="AC40" s="33"/>
      <c r="AD40" s="33"/>
      <c r="AE40" s="33"/>
      <c r="AF40" s="33"/>
      <c r="AG40" s="33"/>
      <c r="AH40" s="33"/>
      <c r="AI40" s="33"/>
      <c r="AJ40" s="33"/>
      <c r="AK40" s="33"/>
    </row>
    <row r="41" spans="7:37" ht="20" hidden="1" customHeight="1" x14ac:dyDescent="0.35">
      <c r="G41" s="27"/>
      <c r="H41" s="51" t="s">
        <v>15</v>
      </c>
      <c r="I41" s="28" t="s">
        <v>8</v>
      </c>
      <c r="J41" s="28" t="s">
        <v>9</v>
      </c>
      <c r="K41" s="22" t="s">
        <v>20</v>
      </c>
      <c r="L41" s="29">
        <f t="shared" ca="1" si="0"/>
        <v>1384</v>
      </c>
      <c r="M41" s="23">
        <v>44960</v>
      </c>
      <c r="Y41" s="33"/>
      <c r="Z41" s="33"/>
      <c r="AA41" s="33"/>
      <c r="AB41" s="33"/>
      <c r="AC41" s="33"/>
      <c r="AD41" s="33"/>
      <c r="AE41" s="33"/>
      <c r="AF41" s="33"/>
      <c r="AG41" s="33"/>
      <c r="AH41" s="33"/>
      <c r="AI41" s="33"/>
      <c r="AJ41" s="33"/>
      <c r="AK41" s="33"/>
    </row>
    <row r="42" spans="7:37" ht="20" hidden="1" customHeight="1" x14ac:dyDescent="0.35">
      <c r="G42" s="27"/>
      <c r="H42" s="51" t="s">
        <v>15</v>
      </c>
      <c r="I42" s="28" t="s">
        <v>8</v>
      </c>
      <c r="J42" s="28" t="s">
        <v>9</v>
      </c>
      <c r="K42" s="22" t="s">
        <v>23</v>
      </c>
      <c r="L42" s="29">
        <f t="shared" ca="1" si="0"/>
        <v>1158</v>
      </c>
      <c r="M42" s="23">
        <v>44961</v>
      </c>
      <c r="Y42" s="33"/>
      <c r="Z42" s="33"/>
      <c r="AA42" s="33"/>
      <c r="AB42" s="33"/>
      <c r="AC42" s="33"/>
      <c r="AD42" s="33"/>
      <c r="AE42" s="33"/>
      <c r="AF42" s="33"/>
      <c r="AG42" s="33"/>
      <c r="AH42" s="33"/>
      <c r="AI42" s="33"/>
      <c r="AJ42" s="33"/>
      <c r="AK42" s="33"/>
    </row>
    <row r="43" spans="7:37" ht="20" hidden="1" customHeight="1" x14ac:dyDescent="0.35">
      <c r="G43" s="27"/>
      <c r="H43" s="51" t="s">
        <v>15</v>
      </c>
      <c r="I43" s="28" t="s">
        <v>8</v>
      </c>
      <c r="J43" s="28" t="s">
        <v>9</v>
      </c>
      <c r="K43" s="22" t="s">
        <v>26</v>
      </c>
      <c r="L43" s="29">
        <f t="shared" ca="1" si="0"/>
        <v>1273</v>
      </c>
      <c r="M43" s="23">
        <v>44962</v>
      </c>
      <c r="Y43" s="33"/>
      <c r="Z43" s="33"/>
      <c r="AA43" s="33"/>
      <c r="AB43" s="33"/>
      <c r="AC43" s="33"/>
      <c r="AD43" s="33"/>
      <c r="AE43" s="33"/>
      <c r="AF43" s="33"/>
      <c r="AG43" s="33"/>
      <c r="AH43" s="33"/>
      <c r="AI43" s="33"/>
      <c r="AJ43" s="33"/>
      <c r="AK43" s="33"/>
    </row>
    <row r="44" spans="7:37" ht="20" hidden="1" customHeight="1" x14ac:dyDescent="0.35">
      <c r="G44" s="27"/>
      <c r="H44" s="51" t="s">
        <v>15</v>
      </c>
      <c r="I44" s="28" t="s">
        <v>8</v>
      </c>
      <c r="J44" s="28" t="s">
        <v>9</v>
      </c>
      <c r="K44" s="22" t="s">
        <v>28</v>
      </c>
      <c r="L44" s="29">
        <f t="shared" ca="1" si="0"/>
        <v>1326</v>
      </c>
      <c r="M44" s="23">
        <v>44963</v>
      </c>
      <c r="Y44" s="33"/>
      <c r="Z44" s="33"/>
      <c r="AA44" s="33"/>
      <c r="AB44" s="33"/>
      <c r="AC44" s="33"/>
      <c r="AD44" s="33"/>
      <c r="AE44" s="33"/>
      <c r="AF44" s="33"/>
      <c r="AG44" s="33"/>
      <c r="AH44" s="33"/>
      <c r="AI44" s="33"/>
      <c r="AJ44" s="33"/>
      <c r="AK44" s="33"/>
    </row>
    <row r="45" spans="7:37" ht="20" hidden="1" customHeight="1" x14ac:dyDescent="0.35">
      <c r="G45" s="27"/>
      <c r="H45" s="51" t="s">
        <v>15</v>
      </c>
      <c r="I45" s="28" t="s">
        <v>8</v>
      </c>
      <c r="J45" s="28" t="s">
        <v>9</v>
      </c>
      <c r="K45" s="22" t="s">
        <v>30</v>
      </c>
      <c r="L45" s="29">
        <f t="shared" ca="1" si="0"/>
        <v>649</v>
      </c>
      <c r="M45" s="23">
        <v>44964</v>
      </c>
      <c r="Y45" s="33"/>
      <c r="Z45" s="33"/>
      <c r="AA45" s="33"/>
      <c r="AB45" s="33"/>
      <c r="AC45" s="33"/>
      <c r="AD45" s="33"/>
      <c r="AE45" s="33"/>
      <c r="AF45" s="33"/>
      <c r="AG45" s="33"/>
      <c r="AH45" s="33"/>
      <c r="AI45" s="33"/>
      <c r="AJ45" s="33"/>
      <c r="AK45" s="33"/>
    </row>
    <row r="46" spans="7:37" ht="20" hidden="1" customHeight="1" x14ac:dyDescent="0.35">
      <c r="G46" s="27"/>
      <c r="H46" s="51" t="s">
        <v>15</v>
      </c>
      <c r="I46" s="28" t="s">
        <v>8</v>
      </c>
      <c r="J46" s="28" t="s">
        <v>9</v>
      </c>
      <c r="K46" s="22" t="s">
        <v>32</v>
      </c>
      <c r="L46" s="29">
        <f t="shared" ca="1" si="0"/>
        <v>795</v>
      </c>
      <c r="M46" s="23">
        <v>44965</v>
      </c>
      <c r="Y46" s="33"/>
      <c r="Z46" s="33"/>
      <c r="AA46" s="33"/>
      <c r="AB46" s="33"/>
      <c r="AC46" s="33"/>
      <c r="AD46" s="33"/>
      <c r="AE46" s="33"/>
      <c r="AF46" s="33"/>
      <c r="AG46" s="33"/>
      <c r="AH46" s="33"/>
      <c r="AI46" s="33"/>
      <c r="AJ46" s="33"/>
      <c r="AK46" s="33"/>
    </row>
    <row r="47" spans="7:37" ht="20" hidden="1" customHeight="1" x14ac:dyDescent="0.35">
      <c r="G47" s="27"/>
      <c r="H47" s="51" t="s">
        <v>15</v>
      </c>
      <c r="I47" s="28" t="s">
        <v>8</v>
      </c>
      <c r="J47" s="28" t="s">
        <v>34</v>
      </c>
      <c r="K47" s="22" t="s">
        <v>35</v>
      </c>
      <c r="L47" s="29">
        <f t="shared" ca="1" si="0"/>
        <v>781</v>
      </c>
      <c r="M47" s="23">
        <v>44966</v>
      </c>
      <c r="Y47" s="33"/>
      <c r="Z47" s="33"/>
      <c r="AA47" s="33"/>
      <c r="AB47" s="33"/>
      <c r="AC47" s="33"/>
      <c r="AD47" s="33"/>
      <c r="AE47" s="33"/>
      <c r="AF47" s="33"/>
      <c r="AG47" s="33"/>
      <c r="AH47" s="33"/>
      <c r="AI47" s="33"/>
      <c r="AJ47" s="33"/>
      <c r="AK47" s="33"/>
    </row>
    <row r="48" spans="7:37" ht="20" hidden="1" customHeight="1" x14ac:dyDescent="0.35">
      <c r="G48" s="27"/>
      <c r="H48" s="51" t="s">
        <v>15</v>
      </c>
      <c r="I48" s="28" t="s">
        <v>8</v>
      </c>
      <c r="J48" s="28" t="s">
        <v>34</v>
      </c>
      <c r="K48" s="22" t="s">
        <v>37</v>
      </c>
      <c r="L48" s="29">
        <f t="shared" ca="1" si="0"/>
        <v>1179</v>
      </c>
      <c r="M48" s="23">
        <v>44961</v>
      </c>
      <c r="Y48" s="33"/>
      <c r="Z48" s="33"/>
      <c r="AA48" s="33"/>
      <c r="AB48" s="33"/>
      <c r="AC48" s="33"/>
      <c r="AD48" s="33"/>
      <c r="AE48" s="33"/>
      <c r="AF48" s="33"/>
      <c r="AG48" s="33"/>
      <c r="AH48" s="33"/>
      <c r="AI48" s="33"/>
      <c r="AJ48" s="33"/>
      <c r="AK48" s="33"/>
    </row>
    <row r="49" spans="7:37" ht="20" hidden="1" customHeight="1" x14ac:dyDescent="0.35">
      <c r="G49" s="27"/>
      <c r="H49" s="51" t="s">
        <v>15</v>
      </c>
      <c r="I49" s="28" t="s">
        <v>8</v>
      </c>
      <c r="J49" s="28" t="s">
        <v>34</v>
      </c>
      <c r="K49" s="22" t="s">
        <v>39</v>
      </c>
      <c r="L49" s="29">
        <f t="shared" ca="1" si="0"/>
        <v>1183</v>
      </c>
      <c r="M49" s="23">
        <v>44962</v>
      </c>
      <c r="Y49" s="33"/>
      <c r="Z49" s="33"/>
      <c r="AA49" s="33"/>
      <c r="AB49" s="33"/>
      <c r="AC49" s="33"/>
      <c r="AD49" s="33"/>
      <c r="AE49" s="33"/>
      <c r="AF49" s="33"/>
      <c r="AG49" s="33"/>
      <c r="AH49" s="33"/>
      <c r="AI49" s="33"/>
      <c r="AJ49" s="33"/>
      <c r="AK49" s="33"/>
    </row>
    <row r="50" spans="7:37" ht="20" hidden="1" customHeight="1" x14ac:dyDescent="0.35">
      <c r="G50" s="27"/>
      <c r="H50" s="51" t="s">
        <v>15</v>
      </c>
      <c r="I50" s="28" t="s">
        <v>8</v>
      </c>
      <c r="J50" s="28" t="s">
        <v>41</v>
      </c>
      <c r="K50" s="22" t="s">
        <v>10</v>
      </c>
      <c r="L50" s="29">
        <f t="shared" ca="1" si="0"/>
        <v>1304</v>
      </c>
      <c r="M50" s="23">
        <v>44963</v>
      </c>
      <c r="Y50" s="33"/>
      <c r="Z50" s="33"/>
      <c r="AA50" s="33"/>
      <c r="AB50" s="33"/>
      <c r="AC50" s="33"/>
      <c r="AD50" s="33"/>
      <c r="AE50" s="33"/>
      <c r="AF50" s="33"/>
      <c r="AG50" s="33"/>
      <c r="AH50" s="33"/>
      <c r="AI50" s="33"/>
      <c r="AJ50" s="33"/>
      <c r="AK50" s="33"/>
    </row>
    <row r="51" spans="7:37" ht="20" hidden="1" customHeight="1" x14ac:dyDescent="0.35">
      <c r="G51" s="27"/>
      <c r="H51" s="51" t="s">
        <v>15</v>
      </c>
      <c r="I51" s="28" t="s">
        <v>8</v>
      </c>
      <c r="J51" s="28" t="s">
        <v>41</v>
      </c>
      <c r="K51" s="22" t="s">
        <v>42</v>
      </c>
      <c r="L51" s="29">
        <f t="shared" ca="1" si="0"/>
        <v>665</v>
      </c>
      <c r="M51" s="23">
        <v>44964</v>
      </c>
      <c r="Y51" s="33"/>
      <c r="Z51" s="33"/>
      <c r="AA51" s="33"/>
      <c r="AB51" s="33"/>
      <c r="AC51" s="33"/>
      <c r="AD51" s="33"/>
      <c r="AE51" s="33"/>
      <c r="AF51" s="33"/>
      <c r="AG51" s="33"/>
      <c r="AH51" s="33"/>
      <c r="AI51" s="33"/>
      <c r="AJ51" s="33"/>
      <c r="AK51" s="33"/>
    </row>
    <row r="52" spans="7:37" ht="20" hidden="1" customHeight="1" x14ac:dyDescent="0.35">
      <c r="G52" s="27"/>
      <c r="H52" s="51" t="s">
        <v>15</v>
      </c>
      <c r="I52" s="28" t="s">
        <v>8</v>
      </c>
      <c r="J52" s="28" t="s">
        <v>41</v>
      </c>
      <c r="K52" s="22" t="s">
        <v>62</v>
      </c>
      <c r="L52" s="29">
        <f t="shared" ca="1" si="0"/>
        <v>1124</v>
      </c>
      <c r="M52" s="23">
        <v>44960</v>
      </c>
      <c r="Y52" s="33"/>
      <c r="Z52" s="33"/>
      <c r="AA52" s="33"/>
      <c r="AB52" s="33"/>
      <c r="AC52" s="33"/>
      <c r="AD52" s="33"/>
      <c r="AE52" s="33"/>
      <c r="AF52" s="33"/>
      <c r="AG52" s="33"/>
      <c r="AH52" s="33"/>
      <c r="AI52" s="33"/>
      <c r="AJ52" s="33"/>
      <c r="AK52" s="33"/>
    </row>
    <row r="53" spans="7:37" ht="20" hidden="1" customHeight="1" x14ac:dyDescent="0.35">
      <c r="G53" s="27"/>
      <c r="H53" s="51" t="s">
        <v>15</v>
      </c>
      <c r="I53" s="28" t="s">
        <v>8</v>
      </c>
      <c r="J53" s="28" t="s">
        <v>41</v>
      </c>
      <c r="K53" s="22" t="s">
        <v>43</v>
      </c>
      <c r="L53" s="29">
        <f t="shared" ca="1" si="0"/>
        <v>1403</v>
      </c>
      <c r="M53" s="23">
        <v>44961</v>
      </c>
      <c r="Y53" s="33"/>
      <c r="Z53" s="33"/>
      <c r="AA53" s="33"/>
      <c r="AB53" s="33"/>
      <c r="AC53" s="33"/>
      <c r="AD53" s="33"/>
      <c r="AE53" s="33"/>
      <c r="AF53" s="33"/>
      <c r="AG53" s="33"/>
      <c r="AH53" s="33"/>
      <c r="AI53" s="33"/>
      <c r="AJ53" s="33"/>
      <c r="AK53" s="33"/>
    </row>
    <row r="54" spans="7:37" ht="20" hidden="1" customHeight="1" x14ac:dyDescent="0.35">
      <c r="G54" s="27"/>
      <c r="H54" s="51" t="s">
        <v>15</v>
      </c>
      <c r="I54" s="28" t="s">
        <v>8</v>
      </c>
      <c r="J54" s="28" t="s">
        <v>41</v>
      </c>
      <c r="K54" s="22" t="s">
        <v>44</v>
      </c>
      <c r="L54" s="29">
        <f t="shared" ca="1" si="0"/>
        <v>1248</v>
      </c>
      <c r="M54" s="23">
        <v>44962</v>
      </c>
      <c r="Y54" s="33"/>
      <c r="Z54" s="33"/>
      <c r="AA54" s="33"/>
      <c r="AB54" s="33"/>
      <c r="AC54" s="33"/>
      <c r="AD54" s="33"/>
      <c r="AE54" s="33"/>
      <c r="AF54" s="33"/>
      <c r="AG54" s="33"/>
      <c r="AH54" s="33"/>
      <c r="AI54" s="33"/>
      <c r="AJ54" s="33"/>
      <c r="AK54" s="33"/>
    </row>
    <row r="55" spans="7:37" ht="20" hidden="1" customHeight="1" x14ac:dyDescent="0.35">
      <c r="G55" s="27"/>
      <c r="H55" s="51" t="s">
        <v>15</v>
      </c>
      <c r="I55" s="28" t="s">
        <v>8</v>
      </c>
      <c r="J55" s="28" t="s">
        <v>41</v>
      </c>
      <c r="K55" s="22" t="s">
        <v>45</v>
      </c>
      <c r="L55" s="29">
        <f t="shared" ca="1" si="0"/>
        <v>1443</v>
      </c>
      <c r="M55" s="23">
        <v>44963</v>
      </c>
      <c r="Y55" s="33"/>
      <c r="Z55" s="33"/>
      <c r="AA55" s="33"/>
      <c r="AB55" s="33"/>
      <c r="AC55" s="33"/>
      <c r="AD55" s="33"/>
      <c r="AE55" s="33"/>
      <c r="AF55" s="33"/>
      <c r="AG55" s="33"/>
      <c r="AH55" s="33"/>
      <c r="AI55" s="33"/>
      <c r="AJ55" s="33"/>
      <c r="AK55" s="33"/>
    </row>
    <row r="56" spans="7:37" ht="20" hidden="1" customHeight="1" x14ac:dyDescent="0.35">
      <c r="G56" s="27"/>
      <c r="H56" s="51" t="s">
        <v>15</v>
      </c>
      <c r="I56" s="28" t="s">
        <v>8</v>
      </c>
      <c r="J56" s="28" t="s">
        <v>41</v>
      </c>
      <c r="K56" s="22" t="s">
        <v>46</v>
      </c>
      <c r="L56" s="29">
        <f t="shared" ca="1" si="0"/>
        <v>1448</v>
      </c>
      <c r="M56" s="23">
        <v>44964</v>
      </c>
      <c r="Y56" s="33"/>
      <c r="Z56" s="33"/>
      <c r="AA56" s="33"/>
      <c r="AB56" s="33"/>
      <c r="AC56" s="33"/>
      <c r="AD56" s="33"/>
      <c r="AE56" s="33"/>
      <c r="AF56" s="33"/>
      <c r="AG56" s="33"/>
      <c r="AH56" s="33"/>
      <c r="AI56" s="33"/>
      <c r="AJ56" s="33"/>
      <c r="AK56" s="33"/>
    </row>
    <row r="57" spans="7:37" ht="20" hidden="1" customHeight="1" x14ac:dyDescent="0.35">
      <c r="G57" s="27"/>
      <c r="H57" s="51" t="s">
        <v>15</v>
      </c>
      <c r="I57" s="28" t="s">
        <v>8</v>
      </c>
      <c r="J57" s="28" t="s">
        <v>41</v>
      </c>
      <c r="K57" s="22" t="s">
        <v>47</v>
      </c>
      <c r="L57" s="29">
        <f t="shared" ca="1" si="0"/>
        <v>822</v>
      </c>
      <c r="M57" s="23">
        <v>44965</v>
      </c>
      <c r="Y57" s="33"/>
      <c r="Z57" s="33"/>
      <c r="AA57" s="33"/>
      <c r="AB57" s="33"/>
      <c r="AC57" s="33"/>
      <c r="AD57" s="33"/>
      <c r="AE57" s="33"/>
      <c r="AF57" s="33"/>
      <c r="AG57" s="33"/>
      <c r="AH57" s="33"/>
      <c r="AI57" s="33"/>
      <c r="AJ57" s="33"/>
      <c r="AK57" s="33"/>
    </row>
    <row r="58" spans="7:37" ht="20" hidden="1" customHeight="1" x14ac:dyDescent="0.35">
      <c r="G58" s="27"/>
      <c r="H58" s="51" t="s">
        <v>15</v>
      </c>
      <c r="I58" s="28" t="s">
        <v>8</v>
      </c>
      <c r="J58" s="28" t="s">
        <v>41</v>
      </c>
      <c r="K58" s="22" t="s">
        <v>32</v>
      </c>
      <c r="L58" s="29">
        <f t="shared" ca="1" si="0"/>
        <v>856</v>
      </c>
      <c r="M58" s="23">
        <v>44966</v>
      </c>
      <c r="Y58" s="33"/>
      <c r="Z58" s="33"/>
      <c r="AA58" s="33"/>
      <c r="AB58" s="33"/>
      <c r="AC58" s="33"/>
      <c r="AD58" s="33"/>
      <c r="AE58" s="33"/>
      <c r="AF58" s="33"/>
      <c r="AG58" s="33"/>
      <c r="AH58" s="33"/>
      <c r="AI58" s="33"/>
      <c r="AJ58" s="33"/>
      <c r="AK58" s="33"/>
    </row>
    <row r="59" spans="7:37" ht="20" hidden="1" customHeight="1" x14ac:dyDescent="0.35">
      <c r="G59" s="27"/>
      <c r="H59" s="51" t="s">
        <v>15</v>
      </c>
      <c r="I59" s="28" t="s">
        <v>48</v>
      </c>
      <c r="J59" s="28" t="s">
        <v>49</v>
      </c>
      <c r="K59" s="22" t="s">
        <v>50</v>
      </c>
      <c r="L59" s="30">
        <f t="shared" ca="1" si="0"/>
        <v>1062</v>
      </c>
      <c r="M59" s="5"/>
      <c r="Y59" s="33"/>
      <c r="Z59" s="33"/>
      <c r="AA59" s="33"/>
      <c r="AB59" s="33"/>
      <c r="AC59" s="33"/>
      <c r="AD59" s="33"/>
      <c r="AE59" s="33"/>
      <c r="AF59" s="33"/>
      <c r="AG59" s="33"/>
      <c r="AH59" s="33"/>
      <c r="AI59" s="33"/>
      <c r="AJ59" s="33"/>
      <c r="AK59" s="33"/>
    </row>
    <row r="60" spans="7:37" ht="20" hidden="1" customHeight="1" x14ac:dyDescent="0.35">
      <c r="G60" s="27"/>
      <c r="H60" s="51" t="s">
        <v>15</v>
      </c>
      <c r="I60" s="28" t="s">
        <v>48</v>
      </c>
      <c r="J60" s="28" t="s">
        <v>49</v>
      </c>
      <c r="K60" s="22" t="s">
        <v>51</v>
      </c>
      <c r="L60" s="30">
        <f t="shared" ca="1" si="0"/>
        <v>1259</v>
      </c>
      <c r="M60" s="5"/>
      <c r="Y60" s="33"/>
      <c r="Z60" s="33"/>
      <c r="AA60" s="33"/>
      <c r="AB60" s="33"/>
      <c r="AC60" s="33"/>
      <c r="AD60" s="33"/>
      <c r="AE60" s="33"/>
      <c r="AF60" s="33"/>
      <c r="AG60" s="33"/>
      <c r="AH60" s="33"/>
      <c r="AI60" s="33"/>
      <c r="AJ60" s="33"/>
      <c r="AK60" s="33"/>
    </row>
    <row r="61" spans="7:37" ht="20" hidden="1" customHeight="1" x14ac:dyDescent="0.35">
      <c r="G61" s="27"/>
      <c r="H61" s="51" t="s">
        <v>15</v>
      </c>
      <c r="I61" s="28" t="s">
        <v>48</v>
      </c>
      <c r="J61" s="28" t="s">
        <v>52</v>
      </c>
      <c r="K61" s="22" t="s">
        <v>53</v>
      </c>
      <c r="L61" s="30">
        <f t="shared" ca="1" si="0"/>
        <v>1408</v>
      </c>
      <c r="M61" s="5"/>
      <c r="Y61" s="33"/>
      <c r="Z61" s="33"/>
      <c r="AA61" s="33"/>
      <c r="AB61" s="33"/>
      <c r="AC61" s="33"/>
      <c r="AD61" s="33"/>
      <c r="AE61" s="33"/>
      <c r="AF61" s="33"/>
      <c r="AG61" s="33"/>
      <c r="AH61" s="33"/>
      <c r="AI61" s="33"/>
      <c r="AJ61" s="33"/>
      <c r="AK61" s="33"/>
    </row>
    <row r="62" spans="7:37" ht="20" hidden="1" customHeight="1" x14ac:dyDescent="0.35">
      <c r="G62" s="27"/>
      <c r="H62" s="51" t="s">
        <v>15</v>
      </c>
      <c r="I62" s="28" t="s">
        <v>48</v>
      </c>
      <c r="J62" s="28" t="s">
        <v>52</v>
      </c>
      <c r="K62" s="22" t="s">
        <v>54</v>
      </c>
      <c r="L62" s="30">
        <f t="shared" ca="1" si="0"/>
        <v>540</v>
      </c>
      <c r="M62" s="24"/>
      <c r="Y62" s="33"/>
      <c r="Z62" s="33"/>
      <c r="AA62" s="33"/>
      <c r="AB62" s="33"/>
      <c r="AC62" s="33"/>
      <c r="AD62" s="33"/>
      <c r="AE62" s="33"/>
      <c r="AF62" s="33"/>
      <c r="AG62" s="33"/>
      <c r="AH62" s="33"/>
      <c r="AI62" s="33"/>
      <c r="AJ62" s="33"/>
      <c r="AK62" s="33"/>
    </row>
    <row r="63" spans="7:37" ht="20" hidden="1" customHeight="1" x14ac:dyDescent="0.35">
      <c r="G63" s="27"/>
      <c r="H63" s="51" t="s">
        <v>18</v>
      </c>
      <c r="I63" s="28" t="s">
        <v>8</v>
      </c>
      <c r="J63" s="28" t="s">
        <v>9</v>
      </c>
      <c r="K63" s="22" t="s">
        <v>10</v>
      </c>
      <c r="L63" s="29">
        <f t="shared" ca="1" si="0"/>
        <v>821</v>
      </c>
      <c r="M63" s="23">
        <v>44991</v>
      </c>
      <c r="Y63" s="33"/>
      <c r="Z63" s="33"/>
      <c r="AA63" s="33"/>
      <c r="AB63" s="33"/>
      <c r="AC63" s="33"/>
      <c r="AD63" s="33"/>
      <c r="AE63" s="33"/>
      <c r="AF63" s="33"/>
      <c r="AG63" s="33"/>
      <c r="AH63" s="33"/>
      <c r="AI63" s="33"/>
      <c r="AJ63" s="33"/>
      <c r="AK63" s="33"/>
    </row>
    <row r="64" spans="7:37" ht="20" hidden="1" customHeight="1" x14ac:dyDescent="0.35">
      <c r="G64" s="27"/>
      <c r="H64" s="51" t="s">
        <v>18</v>
      </c>
      <c r="I64" s="28" t="s">
        <v>8</v>
      </c>
      <c r="J64" s="28" t="s">
        <v>9</v>
      </c>
      <c r="K64" s="22" t="s">
        <v>13</v>
      </c>
      <c r="L64" s="29">
        <f t="shared" ca="1" si="0"/>
        <v>741</v>
      </c>
      <c r="M64" s="23">
        <v>44992</v>
      </c>
      <c r="Y64" s="33"/>
      <c r="Z64" s="33"/>
      <c r="AA64" s="33"/>
      <c r="AB64" s="33"/>
      <c r="AC64" s="33"/>
      <c r="AD64" s="33"/>
      <c r="AE64" s="33"/>
      <c r="AF64" s="33"/>
      <c r="AG64" s="33"/>
      <c r="AH64" s="33"/>
      <c r="AI64" s="33"/>
      <c r="AJ64" s="33"/>
      <c r="AK64" s="33"/>
    </row>
    <row r="65" spans="7:37" ht="20" hidden="1" customHeight="1" x14ac:dyDescent="0.35">
      <c r="G65" s="27"/>
      <c r="H65" s="51" t="s">
        <v>18</v>
      </c>
      <c r="I65" s="28" t="s">
        <v>8</v>
      </c>
      <c r="J65" s="28" t="s">
        <v>9</v>
      </c>
      <c r="K65" s="22" t="s">
        <v>17</v>
      </c>
      <c r="L65" s="29">
        <f t="shared" ca="1" si="0"/>
        <v>921</v>
      </c>
      <c r="M65" s="23">
        <v>44993</v>
      </c>
      <c r="Y65" s="33"/>
      <c r="Z65" s="33"/>
      <c r="AA65" s="33"/>
      <c r="AB65" s="33"/>
      <c r="AC65" s="33"/>
      <c r="AD65" s="33"/>
      <c r="AE65" s="33"/>
      <c r="AF65" s="33"/>
      <c r="AG65" s="33"/>
      <c r="AH65" s="33"/>
      <c r="AI65" s="33"/>
      <c r="AJ65" s="33"/>
      <c r="AK65" s="33"/>
    </row>
    <row r="66" spans="7:37" ht="20" hidden="1" customHeight="1" x14ac:dyDescent="0.35">
      <c r="G66" s="27"/>
      <c r="H66" s="51" t="s">
        <v>18</v>
      </c>
      <c r="I66" s="28" t="s">
        <v>8</v>
      </c>
      <c r="J66" s="28" t="s">
        <v>9</v>
      </c>
      <c r="K66" s="22" t="s">
        <v>20</v>
      </c>
      <c r="L66" s="29">
        <f ca="1">RANDBETWEEN(10000,12000)</f>
        <v>11505</v>
      </c>
      <c r="M66" s="23">
        <v>44994</v>
      </c>
      <c r="Y66" s="33"/>
      <c r="Z66" s="33"/>
      <c r="AA66" s="33"/>
      <c r="AB66" s="33"/>
      <c r="AC66" s="33"/>
      <c r="AD66" s="33"/>
      <c r="AE66" s="33"/>
      <c r="AF66" s="33"/>
      <c r="AG66" s="33"/>
      <c r="AH66" s="33"/>
      <c r="AI66" s="33"/>
      <c r="AJ66" s="33"/>
      <c r="AK66" s="33"/>
    </row>
    <row r="67" spans="7:37" ht="20" hidden="1" customHeight="1" x14ac:dyDescent="0.35">
      <c r="G67" s="27"/>
      <c r="H67" s="51" t="s">
        <v>18</v>
      </c>
      <c r="I67" s="28" t="s">
        <v>8</v>
      </c>
      <c r="J67" s="28" t="s">
        <v>9</v>
      </c>
      <c r="K67" s="22" t="s">
        <v>23</v>
      </c>
      <c r="L67" s="29">
        <f t="shared" ca="1" si="0"/>
        <v>870</v>
      </c>
      <c r="M67" s="23">
        <v>44989</v>
      </c>
      <c r="Y67" s="33"/>
      <c r="Z67" s="33"/>
      <c r="AA67" s="33"/>
      <c r="AB67" s="33"/>
      <c r="AC67" s="33"/>
      <c r="AD67" s="33"/>
      <c r="AE67" s="33"/>
      <c r="AF67" s="33"/>
      <c r="AG67" s="33"/>
      <c r="AH67" s="33"/>
      <c r="AI67" s="33"/>
      <c r="AJ67" s="33"/>
      <c r="AK67" s="33"/>
    </row>
    <row r="68" spans="7:37" ht="20" hidden="1" customHeight="1" x14ac:dyDescent="0.35">
      <c r="G68" s="27"/>
      <c r="H68" s="51" t="s">
        <v>18</v>
      </c>
      <c r="I68" s="28" t="s">
        <v>8</v>
      </c>
      <c r="J68" s="28" t="s">
        <v>9</v>
      </c>
      <c r="K68" s="22" t="s">
        <v>26</v>
      </c>
      <c r="L68" s="29">
        <f t="shared" ca="1" si="0"/>
        <v>576</v>
      </c>
      <c r="M68" s="23">
        <v>44990</v>
      </c>
      <c r="Y68" s="33"/>
      <c r="Z68" s="33"/>
      <c r="AA68" s="33"/>
      <c r="AB68" s="33"/>
      <c r="AC68" s="33"/>
      <c r="AD68" s="33"/>
      <c r="AE68" s="33"/>
      <c r="AF68" s="33"/>
      <c r="AG68" s="33"/>
      <c r="AH68" s="33"/>
      <c r="AI68" s="33"/>
      <c r="AJ68" s="33"/>
      <c r="AK68" s="33"/>
    </row>
    <row r="69" spans="7:37" ht="20" hidden="1" customHeight="1" x14ac:dyDescent="0.35">
      <c r="G69" s="27"/>
      <c r="H69" s="51" t="s">
        <v>18</v>
      </c>
      <c r="I69" s="28" t="s">
        <v>8</v>
      </c>
      <c r="J69" s="28" t="s">
        <v>9</v>
      </c>
      <c r="K69" s="22" t="s">
        <v>28</v>
      </c>
      <c r="L69" s="29">
        <f t="shared" ca="1" si="0"/>
        <v>653</v>
      </c>
      <c r="M69" s="23">
        <v>44991</v>
      </c>
      <c r="Y69" s="33"/>
      <c r="Z69" s="33"/>
      <c r="AA69" s="33"/>
      <c r="AB69" s="33"/>
      <c r="AC69" s="33"/>
      <c r="AD69" s="33"/>
      <c r="AE69" s="33"/>
      <c r="AF69" s="33"/>
      <c r="AG69" s="33"/>
      <c r="AH69" s="33"/>
      <c r="AI69" s="33"/>
      <c r="AJ69" s="33"/>
      <c r="AK69" s="33"/>
    </row>
    <row r="70" spans="7:37" ht="20" hidden="1" customHeight="1" x14ac:dyDescent="0.35">
      <c r="G70" s="27"/>
      <c r="H70" s="51" t="s">
        <v>18</v>
      </c>
      <c r="I70" s="28" t="s">
        <v>8</v>
      </c>
      <c r="J70" s="28" t="s">
        <v>9</v>
      </c>
      <c r="K70" s="22" t="s">
        <v>30</v>
      </c>
      <c r="L70" s="29">
        <f t="shared" ca="1" si="0"/>
        <v>728</v>
      </c>
      <c r="M70" s="23">
        <v>44992</v>
      </c>
      <c r="Y70" s="33"/>
      <c r="Z70" s="33"/>
      <c r="AA70" s="33"/>
      <c r="AB70" s="33"/>
      <c r="AC70" s="33"/>
      <c r="AD70" s="33"/>
      <c r="AE70" s="33"/>
      <c r="AF70" s="33"/>
      <c r="AG70" s="33"/>
      <c r="AH70" s="33"/>
      <c r="AI70" s="33"/>
      <c r="AJ70" s="33"/>
      <c r="AK70" s="33"/>
    </row>
    <row r="71" spans="7:37" ht="20" hidden="1" customHeight="1" x14ac:dyDescent="0.35">
      <c r="G71" s="27"/>
      <c r="H71" s="51" t="s">
        <v>18</v>
      </c>
      <c r="I71" s="28" t="s">
        <v>8</v>
      </c>
      <c r="J71" s="28" t="s">
        <v>9</v>
      </c>
      <c r="K71" s="22" t="s">
        <v>32</v>
      </c>
      <c r="L71" s="29">
        <f t="shared" ca="1" si="0"/>
        <v>666</v>
      </c>
      <c r="M71" s="23">
        <v>44993</v>
      </c>
      <c r="Y71" s="33"/>
      <c r="Z71" s="33"/>
      <c r="AA71" s="33"/>
      <c r="AB71" s="33"/>
      <c r="AC71" s="33"/>
      <c r="AD71" s="33"/>
      <c r="AE71" s="33"/>
      <c r="AF71" s="33"/>
      <c r="AG71" s="33"/>
      <c r="AH71" s="33"/>
      <c r="AI71" s="33"/>
      <c r="AJ71" s="33"/>
      <c r="AK71" s="33"/>
    </row>
    <row r="72" spans="7:37" ht="20" hidden="1" customHeight="1" x14ac:dyDescent="0.35">
      <c r="G72" s="27"/>
      <c r="H72" s="51" t="s">
        <v>18</v>
      </c>
      <c r="I72" s="28" t="s">
        <v>8</v>
      </c>
      <c r="J72" s="28" t="s">
        <v>34</v>
      </c>
      <c r="K72" s="22" t="s">
        <v>35</v>
      </c>
      <c r="L72" s="29">
        <f t="shared" ca="1" si="0"/>
        <v>1253</v>
      </c>
      <c r="M72" s="23">
        <v>44994</v>
      </c>
      <c r="Y72" s="33"/>
      <c r="Z72" s="33"/>
      <c r="AA72" s="33"/>
      <c r="AB72" s="33"/>
      <c r="AC72" s="33"/>
      <c r="AD72" s="33"/>
      <c r="AE72" s="33"/>
      <c r="AF72" s="33"/>
      <c r="AG72" s="33"/>
      <c r="AH72" s="33"/>
      <c r="AI72" s="33"/>
      <c r="AJ72" s="33"/>
      <c r="AK72" s="33"/>
    </row>
    <row r="73" spans="7:37" ht="20" hidden="1" customHeight="1" x14ac:dyDescent="0.35">
      <c r="G73" s="27"/>
      <c r="H73" s="51" t="s">
        <v>18</v>
      </c>
      <c r="I73" s="28" t="s">
        <v>8</v>
      </c>
      <c r="J73" s="28" t="s">
        <v>34</v>
      </c>
      <c r="K73" s="22" t="s">
        <v>37</v>
      </c>
      <c r="L73" s="29">
        <f t="shared" ca="1" si="0"/>
        <v>695</v>
      </c>
      <c r="M73" s="23">
        <v>44989</v>
      </c>
      <c r="Y73" s="33"/>
      <c r="Z73" s="33"/>
      <c r="AA73" s="33"/>
      <c r="AB73" s="33"/>
      <c r="AC73" s="33"/>
      <c r="AD73" s="33"/>
      <c r="AE73" s="33"/>
      <c r="AF73" s="33"/>
      <c r="AG73" s="33"/>
      <c r="AH73" s="33"/>
      <c r="AI73" s="33"/>
      <c r="AJ73" s="33"/>
      <c r="AK73" s="33"/>
    </row>
    <row r="74" spans="7:37" ht="20" hidden="1" customHeight="1" x14ac:dyDescent="0.35">
      <c r="G74" s="27"/>
      <c r="H74" s="51" t="s">
        <v>18</v>
      </c>
      <c r="I74" s="28" t="s">
        <v>8</v>
      </c>
      <c r="J74" s="28" t="s">
        <v>34</v>
      </c>
      <c r="K74" s="22" t="s">
        <v>39</v>
      </c>
      <c r="L74" s="29">
        <f t="shared" ca="1" si="0"/>
        <v>810</v>
      </c>
      <c r="M74" s="23">
        <v>44990</v>
      </c>
      <c r="Y74" s="33"/>
      <c r="Z74" s="33"/>
      <c r="AA74" s="33"/>
      <c r="AB74" s="33"/>
      <c r="AC74" s="33"/>
      <c r="AD74" s="33"/>
      <c r="AE74" s="33"/>
      <c r="AF74" s="33"/>
      <c r="AG74" s="33"/>
      <c r="AH74" s="33"/>
      <c r="AI74" s="33"/>
      <c r="AJ74" s="33"/>
      <c r="AK74" s="33"/>
    </row>
    <row r="75" spans="7:37" ht="20" hidden="1" customHeight="1" x14ac:dyDescent="0.35">
      <c r="G75" s="27"/>
      <c r="H75" s="51" t="s">
        <v>18</v>
      </c>
      <c r="I75" s="28" t="s">
        <v>8</v>
      </c>
      <c r="J75" s="28" t="s">
        <v>41</v>
      </c>
      <c r="K75" s="22" t="s">
        <v>10</v>
      </c>
      <c r="L75" s="29">
        <f t="shared" ca="1" si="0"/>
        <v>1324</v>
      </c>
      <c r="M75" s="23">
        <v>44991</v>
      </c>
      <c r="Y75" s="33"/>
      <c r="Z75" s="33"/>
      <c r="AA75" s="33"/>
      <c r="AB75" s="33"/>
      <c r="AC75" s="33"/>
      <c r="AD75" s="33"/>
      <c r="AE75" s="33"/>
      <c r="AF75" s="33"/>
      <c r="AG75" s="33"/>
      <c r="AH75" s="33"/>
      <c r="AI75" s="33"/>
      <c r="AJ75" s="33"/>
      <c r="AK75" s="33"/>
    </row>
    <row r="76" spans="7:37" ht="20" hidden="1" customHeight="1" x14ac:dyDescent="0.35">
      <c r="G76" s="27"/>
      <c r="H76" s="51" t="s">
        <v>18</v>
      </c>
      <c r="I76" s="28" t="s">
        <v>8</v>
      </c>
      <c r="J76" s="28" t="s">
        <v>41</v>
      </c>
      <c r="K76" s="22" t="s">
        <v>42</v>
      </c>
      <c r="L76" s="29">
        <f t="shared" ca="1" si="0"/>
        <v>656</v>
      </c>
      <c r="M76" s="23">
        <v>44992</v>
      </c>
      <c r="Y76" s="33"/>
      <c r="Z76" s="33"/>
      <c r="AA76" s="33"/>
      <c r="AB76" s="33"/>
      <c r="AC76" s="33"/>
      <c r="AD76" s="33"/>
      <c r="AE76" s="33"/>
      <c r="AF76" s="33"/>
      <c r="AG76" s="33"/>
      <c r="AH76" s="33"/>
      <c r="AI76" s="33"/>
      <c r="AJ76" s="33"/>
      <c r="AK76" s="33"/>
    </row>
    <row r="77" spans="7:37" ht="20" hidden="1" customHeight="1" x14ac:dyDescent="0.35">
      <c r="G77" s="27"/>
      <c r="H77" s="51" t="s">
        <v>18</v>
      </c>
      <c r="I77" s="28" t="s">
        <v>8</v>
      </c>
      <c r="J77" s="28" t="s">
        <v>41</v>
      </c>
      <c r="K77" s="22" t="s">
        <v>62</v>
      </c>
      <c r="L77" s="29">
        <f t="shared" ca="1" si="0"/>
        <v>559</v>
      </c>
      <c r="M77" s="23">
        <v>44988</v>
      </c>
      <c r="Y77" s="33"/>
      <c r="Z77" s="33"/>
      <c r="AA77" s="33"/>
      <c r="AB77" s="33"/>
      <c r="AC77" s="33"/>
      <c r="AD77" s="33"/>
      <c r="AE77" s="33"/>
      <c r="AF77" s="33"/>
      <c r="AG77" s="33"/>
      <c r="AH77" s="33"/>
      <c r="AI77" s="33"/>
      <c r="AJ77" s="33"/>
      <c r="AK77" s="33"/>
    </row>
    <row r="78" spans="7:37" ht="20" hidden="1" customHeight="1" x14ac:dyDescent="0.35">
      <c r="G78" s="27"/>
      <c r="H78" s="51" t="s">
        <v>18</v>
      </c>
      <c r="I78" s="28" t="s">
        <v>8</v>
      </c>
      <c r="J78" s="28" t="s">
        <v>41</v>
      </c>
      <c r="K78" s="22" t="s">
        <v>43</v>
      </c>
      <c r="L78" s="29">
        <f t="shared" ca="1" si="0"/>
        <v>642</v>
      </c>
      <c r="M78" s="23">
        <v>44989</v>
      </c>
      <c r="Y78" s="33"/>
      <c r="Z78" s="33"/>
      <c r="AA78" s="33"/>
      <c r="AB78" s="33"/>
      <c r="AC78" s="33"/>
      <c r="AD78" s="33"/>
      <c r="AE78" s="33"/>
      <c r="AF78" s="33"/>
      <c r="AG78" s="33"/>
      <c r="AH78" s="33"/>
      <c r="AI78" s="33"/>
      <c r="AJ78" s="33"/>
      <c r="AK78" s="33"/>
    </row>
    <row r="79" spans="7:37" ht="20" hidden="1" customHeight="1" x14ac:dyDescent="0.35">
      <c r="G79" s="27"/>
      <c r="H79" s="51" t="s">
        <v>18</v>
      </c>
      <c r="I79" s="28" t="s">
        <v>8</v>
      </c>
      <c r="J79" s="28" t="s">
        <v>41</v>
      </c>
      <c r="K79" s="22" t="s">
        <v>44</v>
      </c>
      <c r="L79" s="29">
        <f t="shared" ca="1" si="0"/>
        <v>774</v>
      </c>
      <c r="M79" s="23">
        <v>44991</v>
      </c>
      <c r="Y79" s="33"/>
      <c r="Z79" s="33"/>
      <c r="AA79" s="33"/>
      <c r="AB79" s="33"/>
      <c r="AC79" s="33"/>
      <c r="AD79" s="33"/>
      <c r="AE79" s="33"/>
      <c r="AF79" s="33"/>
      <c r="AG79" s="33"/>
      <c r="AH79" s="33"/>
      <c r="AI79" s="33"/>
      <c r="AJ79" s="33"/>
      <c r="AK79" s="33"/>
    </row>
    <row r="80" spans="7:37" ht="20" hidden="1" customHeight="1" x14ac:dyDescent="0.35">
      <c r="G80" s="27"/>
      <c r="H80" s="51" t="s">
        <v>18</v>
      </c>
      <c r="I80" s="28" t="s">
        <v>8</v>
      </c>
      <c r="J80" s="28" t="s">
        <v>41</v>
      </c>
      <c r="K80" s="22" t="s">
        <v>45</v>
      </c>
      <c r="L80" s="29">
        <f t="shared" ca="1" si="0"/>
        <v>1256</v>
      </c>
      <c r="M80" s="23">
        <v>44992</v>
      </c>
      <c r="Y80" s="33"/>
      <c r="Z80" s="33"/>
      <c r="AA80" s="33"/>
      <c r="AB80" s="33"/>
      <c r="AC80" s="33"/>
      <c r="AD80" s="33"/>
      <c r="AE80" s="33"/>
      <c r="AF80" s="33"/>
      <c r="AG80" s="33"/>
      <c r="AH80" s="33"/>
      <c r="AI80" s="33"/>
      <c r="AJ80" s="33"/>
      <c r="AK80" s="33"/>
    </row>
    <row r="81" spans="7:37" ht="20" hidden="1" customHeight="1" x14ac:dyDescent="0.35">
      <c r="G81" s="27"/>
      <c r="H81" s="51" t="s">
        <v>18</v>
      </c>
      <c r="I81" s="28" t="s">
        <v>8</v>
      </c>
      <c r="J81" s="28" t="s">
        <v>41</v>
      </c>
      <c r="K81" s="22" t="s">
        <v>46</v>
      </c>
      <c r="L81" s="29">
        <f t="shared" ca="1" si="0"/>
        <v>589</v>
      </c>
      <c r="M81" s="23">
        <v>44993</v>
      </c>
      <c r="Y81" s="33"/>
      <c r="Z81" s="33"/>
      <c r="AA81" s="33"/>
      <c r="AB81" s="33"/>
      <c r="AC81" s="33"/>
      <c r="AD81" s="33"/>
      <c r="AE81" s="33"/>
      <c r="AF81" s="33"/>
      <c r="AG81" s="33"/>
      <c r="AH81" s="33"/>
      <c r="AI81" s="33"/>
      <c r="AJ81" s="33"/>
      <c r="AK81" s="33"/>
    </row>
    <row r="82" spans="7:37" ht="20" hidden="1" customHeight="1" x14ac:dyDescent="0.35">
      <c r="G82" s="27"/>
      <c r="H82" s="51" t="s">
        <v>18</v>
      </c>
      <c r="I82" s="28" t="s">
        <v>8</v>
      </c>
      <c r="J82" s="28" t="s">
        <v>41</v>
      </c>
      <c r="K82" s="22" t="s">
        <v>47</v>
      </c>
      <c r="L82" s="29">
        <f t="shared" ca="1" si="0"/>
        <v>1108</v>
      </c>
      <c r="M82" s="23">
        <v>44994</v>
      </c>
      <c r="Y82" s="33"/>
      <c r="Z82" s="33"/>
      <c r="AA82" s="33"/>
      <c r="AB82" s="33"/>
      <c r="AC82" s="33"/>
      <c r="AD82" s="33"/>
      <c r="AE82" s="33"/>
      <c r="AF82" s="33"/>
      <c r="AG82" s="33"/>
      <c r="AH82" s="33"/>
      <c r="AI82" s="33"/>
      <c r="AJ82" s="33"/>
      <c r="AK82" s="33"/>
    </row>
    <row r="83" spans="7:37" ht="20" hidden="1" customHeight="1" x14ac:dyDescent="0.35">
      <c r="G83" s="27"/>
      <c r="H83" s="51" t="s">
        <v>18</v>
      </c>
      <c r="I83" s="28" t="s">
        <v>8</v>
      </c>
      <c r="J83" s="28" t="s">
        <v>41</v>
      </c>
      <c r="K83" s="22" t="s">
        <v>32</v>
      </c>
      <c r="L83" s="29">
        <f t="shared" ca="1" si="0"/>
        <v>778</v>
      </c>
      <c r="M83" s="23">
        <v>44989</v>
      </c>
      <c r="Y83" s="33"/>
      <c r="Z83" s="33"/>
      <c r="AA83" s="33"/>
      <c r="AB83" s="33"/>
      <c r="AC83" s="33"/>
      <c r="AD83" s="33"/>
      <c r="AE83" s="33"/>
      <c r="AF83" s="33"/>
      <c r="AG83" s="33"/>
      <c r="AH83" s="33"/>
      <c r="AI83" s="33"/>
      <c r="AJ83" s="33"/>
      <c r="AK83" s="33"/>
    </row>
    <row r="84" spans="7:37" ht="20" hidden="1" customHeight="1" x14ac:dyDescent="0.35">
      <c r="G84" s="27"/>
      <c r="H84" s="51" t="s">
        <v>18</v>
      </c>
      <c r="I84" s="28" t="s">
        <v>48</v>
      </c>
      <c r="J84" s="28" t="s">
        <v>49</v>
      </c>
      <c r="K84" s="22" t="s">
        <v>50</v>
      </c>
      <c r="L84" s="30">
        <f ca="1">RANDBETWEEN(1000,4000)</f>
        <v>3551</v>
      </c>
      <c r="M84" s="5"/>
      <c r="Y84" s="33"/>
      <c r="Z84" s="33"/>
      <c r="AA84" s="33"/>
      <c r="AB84" s="33"/>
      <c r="AC84" s="33"/>
      <c r="AD84" s="33"/>
      <c r="AE84" s="33"/>
      <c r="AF84" s="33"/>
      <c r="AG84" s="33"/>
      <c r="AH84" s="33"/>
      <c r="AI84" s="33"/>
      <c r="AJ84" s="33"/>
      <c r="AK84" s="33"/>
    </row>
    <row r="85" spans="7:37" ht="20" hidden="1" customHeight="1" x14ac:dyDescent="0.35">
      <c r="G85" s="27"/>
      <c r="H85" s="51" t="s">
        <v>18</v>
      </c>
      <c r="I85" s="28" t="s">
        <v>48</v>
      </c>
      <c r="J85" s="28" t="s">
        <v>49</v>
      </c>
      <c r="K85" s="22" t="s">
        <v>51</v>
      </c>
      <c r="L85" s="30">
        <f t="shared" ref="L85:L87" ca="1" si="1">RANDBETWEEN(1000,4000)</f>
        <v>3492</v>
      </c>
      <c r="M85" s="5"/>
      <c r="Y85" s="33"/>
      <c r="Z85" s="33"/>
      <c r="AA85" s="33"/>
      <c r="AB85" s="33"/>
      <c r="AC85" s="33"/>
      <c r="AD85" s="33"/>
      <c r="AE85" s="33"/>
      <c r="AF85" s="33"/>
      <c r="AG85" s="33"/>
      <c r="AH85" s="33"/>
      <c r="AI85" s="33"/>
      <c r="AJ85" s="33"/>
      <c r="AK85" s="33"/>
    </row>
    <row r="86" spans="7:37" ht="20" hidden="1" customHeight="1" x14ac:dyDescent="0.35">
      <c r="G86" s="27"/>
      <c r="H86" s="51" t="s">
        <v>18</v>
      </c>
      <c r="I86" s="28" t="s">
        <v>48</v>
      </c>
      <c r="J86" s="28" t="s">
        <v>52</v>
      </c>
      <c r="K86" s="22" t="s">
        <v>53</v>
      </c>
      <c r="L86" s="30">
        <f t="shared" ca="1" si="1"/>
        <v>3723</v>
      </c>
      <c r="M86" s="5"/>
      <c r="Y86" s="33"/>
      <c r="Z86" s="33"/>
      <c r="AA86" s="33"/>
      <c r="AB86" s="33"/>
      <c r="AC86" s="33"/>
      <c r="AD86" s="33"/>
      <c r="AE86" s="33"/>
      <c r="AF86" s="33"/>
      <c r="AG86" s="33"/>
      <c r="AH86" s="33"/>
      <c r="AI86" s="33"/>
      <c r="AJ86" s="33"/>
      <c r="AK86" s="33"/>
    </row>
    <row r="87" spans="7:37" ht="20" hidden="1" customHeight="1" x14ac:dyDescent="0.35">
      <c r="G87" s="27"/>
      <c r="H87" s="51" t="s">
        <v>18</v>
      </c>
      <c r="I87" s="28" t="s">
        <v>48</v>
      </c>
      <c r="J87" s="28" t="s">
        <v>52</v>
      </c>
      <c r="K87" s="22" t="s">
        <v>54</v>
      </c>
      <c r="L87" s="30">
        <f t="shared" ca="1" si="1"/>
        <v>2573</v>
      </c>
      <c r="M87" s="24"/>
      <c r="Y87" s="33"/>
      <c r="Z87" s="33"/>
      <c r="AA87" s="33"/>
      <c r="AB87" s="33"/>
      <c r="AC87" s="33"/>
      <c r="AD87" s="33"/>
      <c r="AE87" s="33"/>
      <c r="AF87" s="33"/>
      <c r="AG87" s="33"/>
      <c r="AH87" s="33"/>
      <c r="AI87" s="33"/>
      <c r="AJ87" s="33"/>
      <c r="AK87" s="33"/>
    </row>
    <row r="88" spans="7:37" ht="20" hidden="1" customHeight="1" x14ac:dyDescent="0.35">
      <c r="G88" s="27"/>
      <c r="H88" s="51" t="s">
        <v>21</v>
      </c>
      <c r="I88" s="28" t="s">
        <v>8</v>
      </c>
      <c r="J88" s="28" t="s">
        <v>9</v>
      </c>
      <c r="K88" s="22" t="s">
        <v>10</v>
      </c>
      <c r="L88" s="29">
        <f ca="1">RANDBETWEEN(300,1000)</f>
        <v>582</v>
      </c>
      <c r="M88" s="23">
        <v>45019</v>
      </c>
      <c r="Y88" s="33"/>
      <c r="Z88" s="33"/>
      <c r="AA88" s="33"/>
      <c r="AB88" s="33"/>
      <c r="AC88" s="33"/>
      <c r="AD88" s="33"/>
      <c r="AE88" s="33"/>
      <c r="AF88" s="33"/>
      <c r="AG88" s="33"/>
      <c r="AH88" s="33"/>
      <c r="AI88" s="33"/>
      <c r="AJ88" s="33"/>
      <c r="AK88" s="33"/>
    </row>
    <row r="89" spans="7:37" ht="20" hidden="1" customHeight="1" x14ac:dyDescent="0.35">
      <c r="G89" s="27"/>
      <c r="H89" s="51" t="s">
        <v>21</v>
      </c>
      <c r="I89" s="28" t="s">
        <v>8</v>
      </c>
      <c r="J89" s="28" t="s">
        <v>9</v>
      </c>
      <c r="K89" s="22" t="s">
        <v>13</v>
      </c>
      <c r="L89" s="29">
        <f t="shared" ref="L89:L108" ca="1" si="2">RANDBETWEEN(300,1000)</f>
        <v>510</v>
      </c>
      <c r="M89" s="23">
        <v>45021</v>
      </c>
      <c r="Y89" s="33"/>
      <c r="Z89" s="33"/>
      <c r="AA89" s="33"/>
      <c r="AB89" s="33"/>
      <c r="AC89" s="33"/>
      <c r="AD89" s="33"/>
      <c r="AE89" s="33"/>
      <c r="AF89" s="33"/>
      <c r="AG89" s="33"/>
      <c r="AH89" s="33"/>
      <c r="AI89" s="33"/>
      <c r="AJ89" s="33"/>
      <c r="AK89" s="33"/>
    </row>
    <row r="90" spans="7:37" ht="20" hidden="1" customHeight="1" x14ac:dyDescent="0.35">
      <c r="G90" s="27"/>
      <c r="H90" s="51" t="s">
        <v>21</v>
      </c>
      <c r="I90" s="28" t="s">
        <v>8</v>
      </c>
      <c r="J90" s="28" t="s">
        <v>9</v>
      </c>
      <c r="K90" s="22" t="s">
        <v>17</v>
      </c>
      <c r="L90" s="29">
        <f t="shared" ca="1" si="2"/>
        <v>631</v>
      </c>
      <c r="M90" s="23">
        <v>45023</v>
      </c>
      <c r="Y90" s="33"/>
      <c r="Z90" s="33"/>
      <c r="AA90" s="33"/>
      <c r="AB90" s="33"/>
      <c r="AC90" s="33"/>
      <c r="AD90" s="33"/>
      <c r="AE90" s="33"/>
      <c r="AF90" s="33"/>
      <c r="AG90" s="33"/>
      <c r="AH90" s="33"/>
      <c r="AI90" s="33"/>
      <c r="AJ90" s="33"/>
      <c r="AK90" s="33"/>
    </row>
    <row r="91" spans="7:37" ht="20" hidden="1" customHeight="1" x14ac:dyDescent="0.35">
      <c r="G91" s="27"/>
      <c r="H91" s="51" t="s">
        <v>21</v>
      </c>
      <c r="I91" s="28" t="s">
        <v>8</v>
      </c>
      <c r="J91" s="28" t="s">
        <v>9</v>
      </c>
      <c r="K91" s="22" t="s">
        <v>20</v>
      </c>
      <c r="L91" s="29">
        <f t="shared" ca="1" si="2"/>
        <v>771</v>
      </c>
      <c r="M91" s="23">
        <v>45025</v>
      </c>
      <c r="Y91" s="33"/>
      <c r="Z91" s="33"/>
      <c r="AA91" s="33"/>
      <c r="AB91" s="33"/>
      <c r="AC91" s="33"/>
      <c r="AD91" s="33"/>
      <c r="AE91" s="33"/>
      <c r="AF91" s="33"/>
      <c r="AG91" s="33"/>
      <c r="AH91" s="33"/>
      <c r="AI91" s="33"/>
      <c r="AJ91" s="33"/>
      <c r="AK91" s="33"/>
    </row>
    <row r="92" spans="7:37" ht="20" hidden="1" customHeight="1" x14ac:dyDescent="0.35">
      <c r="G92" s="27"/>
      <c r="H92" s="51" t="s">
        <v>21</v>
      </c>
      <c r="I92" s="28" t="s">
        <v>8</v>
      </c>
      <c r="J92" s="28" t="s">
        <v>9</v>
      </c>
      <c r="K92" s="22" t="s">
        <v>23</v>
      </c>
      <c r="L92" s="29">
        <f t="shared" ca="1" si="2"/>
        <v>907</v>
      </c>
      <c r="M92" s="23">
        <v>45020</v>
      </c>
      <c r="Y92" s="33"/>
      <c r="Z92" s="33"/>
      <c r="AA92" s="33"/>
      <c r="AB92" s="33"/>
      <c r="AC92" s="33"/>
      <c r="AD92" s="33"/>
      <c r="AE92" s="33"/>
      <c r="AF92" s="33"/>
      <c r="AG92" s="33"/>
      <c r="AH92" s="33"/>
      <c r="AI92" s="33"/>
      <c r="AJ92" s="33"/>
      <c r="AK92" s="33"/>
    </row>
    <row r="93" spans="7:37" ht="20" hidden="1" customHeight="1" x14ac:dyDescent="0.35">
      <c r="G93" s="27"/>
      <c r="H93" s="51" t="s">
        <v>21</v>
      </c>
      <c r="I93" s="28" t="s">
        <v>8</v>
      </c>
      <c r="J93" s="28" t="s">
        <v>9</v>
      </c>
      <c r="K93" s="22" t="s">
        <v>26</v>
      </c>
      <c r="L93" s="29">
        <f t="shared" ca="1" si="2"/>
        <v>416</v>
      </c>
      <c r="M93" s="23">
        <v>45021</v>
      </c>
      <c r="Y93" s="33"/>
      <c r="Z93" s="33"/>
      <c r="AA93" s="33"/>
      <c r="AB93" s="33"/>
      <c r="AC93" s="33"/>
      <c r="AD93" s="33"/>
      <c r="AE93" s="33"/>
      <c r="AF93" s="33"/>
      <c r="AG93" s="33"/>
      <c r="AH93" s="33"/>
      <c r="AI93" s="33"/>
      <c r="AJ93" s="33"/>
      <c r="AK93" s="33"/>
    </row>
    <row r="94" spans="7:37" ht="20" hidden="1" customHeight="1" x14ac:dyDescent="0.35">
      <c r="G94" s="27"/>
      <c r="H94" s="51" t="s">
        <v>21</v>
      </c>
      <c r="I94" s="28" t="s">
        <v>8</v>
      </c>
      <c r="J94" s="28" t="s">
        <v>9</v>
      </c>
      <c r="K94" s="22" t="s">
        <v>28</v>
      </c>
      <c r="L94" s="29">
        <f t="shared" ca="1" si="2"/>
        <v>483</v>
      </c>
      <c r="M94" s="23">
        <v>45022</v>
      </c>
      <c r="Y94" s="33"/>
      <c r="Z94" s="33"/>
      <c r="AA94" s="33"/>
      <c r="AB94" s="33"/>
      <c r="AC94" s="33"/>
      <c r="AD94" s="33"/>
      <c r="AE94" s="33"/>
      <c r="AF94" s="33"/>
      <c r="AG94" s="33"/>
      <c r="AH94" s="33"/>
      <c r="AI94" s="33"/>
      <c r="AJ94" s="33"/>
      <c r="AK94" s="33"/>
    </row>
    <row r="95" spans="7:37" ht="20" hidden="1" customHeight="1" x14ac:dyDescent="0.35">
      <c r="G95" s="27"/>
      <c r="H95" s="51" t="s">
        <v>21</v>
      </c>
      <c r="I95" s="28" t="s">
        <v>8</v>
      </c>
      <c r="J95" s="28" t="s">
        <v>9</v>
      </c>
      <c r="K95" s="22" t="s">
        <v>30</v>
      </c>
      <c r="L95" s="29">
        <f t="shared" ca="1" si="2"/>
        <v>634</v>
      </c>
      <c r="M95" s="23">
        <v>45023</v>
      </c>
      <c r="Y95" s="33"/>
      <c r="Z95" s="33"/>
      <c r="AA95" s="33"/>
      <c r="AB95" s="33"/>
      <c r="AC95" s="33"/>
      <c r="AD95" s="33"/>
      <c r="AE95" s="33"/>
      <c r="AF95" s="33"/>
      <c r="AG95" s="33"/>
      <c r="AH95" s="33"/>
      <c r="AI95" s="33"/>
      <c r="AJ95" s="33"/>
      <c r="AK95" s="33"/>
    </row>
    <row r="96" spans="7:37" ht="20" hidden="1" customHeight="1" x14ac:dyDescent="0.35">
      <c r="G96" s="27"/>
      <c r="H96" s="51" t="s">
        <v>21</v>
      </c>
      <c r="I96" s="28" t="s">
        <v>8</v>
      </c>
      <c r="J96" s="28" t="s">
        <v>9</v>
      </c>
      <c r="K96" s="22" t="s">
        <v>32</v>
      </c>
      <c r="L96" s="29">
        <f t="shared" ca="1" si="2"/>
        <v>464</v>
      </c>
      <c r="M96" s="23">
        <v>45024</v>
      </c>
      <c r="Y96" s="33"/>
      <c r="Z96" s="33"/>
      <c r="AA96" s="33"/>
      <c r="AB96" s="33"/>
      <c r="AC96" s="33"/>
      <c r="AD96" s="33"/>
      <c r="AE96" s="33"/>
      <c r="AF96" s="33"/>
      <c r="AG96" s="33"/>
      <c r="AH96" s="33"/>
      <c r="AI96" s="33"/>
      <c r="AJ96" s="33"/>
      <c r="AK96" s="33"/>
    </row>
    <row r="97" spans="7:37" ht="20" hidden="1" customHeight="1" x14ac:dyDescent="0.35">
      <c r="G97" s="27"/>
      <c r="H97" s="51" t="s">
        <v>21</v>
      </c>
      <c r="I97" s="28" t="s">
        <v>8</v>
      </c>
      <c r="J97" s="28" t="s">
        <v>34</v>
      </c>
      <c r="K97" s="22" t="s">
        <v>35</v>
      </c>
      <c r="L97" s="29">
        <f t="shared" ca="1" si="2"/>
        <v>556</v>
      </c>
      <c r="M97" s="23">
        <v>45025</v>
      </c>
      <c r="Y97" s="33"/>
      <c r="Z97" s="33"/>
      <c r="AA97" s="33"/>
      <c r="AB97" s="33"/>
      <c r="AC97" s="33"/>
      <c r="AD97" s="33"/>
      <c r="AE97" s="33"/>
      <c r="AF97" s="33"/>
      <c r="AG97" s="33"/>
      <c r="AH97" s="33"/>
      <c r="AI97" s="33"/>
      <c r="AJ97" s="33"/>
      <c r="AK97" s="33"/>
    </row>
    <row r="98" spans="7:37" ht="20" hidden="1" customHeight="1" x14ac:dyDescent="0.35">
      <c r="G98" s="27"/>
      <c r="H98" s="51" t="s">
        <v>21</v>
      </c>
      <c r="I98" s="28" t="s">
        <v>8</v>
      </c>
      <c r="J98" s="28" t="s">
        <v>34</v>
      </c>
      <c r="K98" s="22" t="s">
        <v>37</v>
      </c>
      <c r="L98" s="29">
        <f t="shared" ca="1" si="2"/>
        <v>354</v>
      </c>
      <c r="M98" s="23">
        <v>45020</v>
      </c>
      <c r="Y98" s="33"/>
      <c r="Z98" s="33"/>
      <c r="AA98" s="33"/>
      <c r="AB98" s="33"/>
      <c r="AC98" s="33"/>
      <c r="AD98" s="33"/>
      <c r="AE98" s="33"/>
      <c r="AF98" s="33"/>
      <c r="AG98" s="33"/>
      <c r="AH98" s="33"/>
      <c r="AI98" s="33"/>
      <c r="AJ98" s="33"/>
      <c r="AK98" s="33"/>
    </row>
    <row r="99" spans="7:37" ht="20" hidden="1" customHeight="1" x14ac:dyDescent="0.35">
      <c r="G99" s="27"/>
      <c r="H99" s="51" t="s">
        <v>21</v>
      </c>
      <c r="I99" s="28" t="s">
        <v>8</v>
      </c>
      <c r="J99" s="28" t="s">
        <v>34</v>
      </c>
      <c r="K99" s="22" t="s">
        <v>39</v>
      </c>
      <c r="L99" s="29">
        <f t="shared" ca="1" si="2"/>
        <v>745</v>
      </c>
      <c r="M99" s="23">
        <v>45021</v>
      </c>
      <c r="Y99" s="33"/>
      <c r="Z99" s="33"/>
      <c r="AA99" s="33"/>
      <c r="AB99" s="33"/>
      <c r="AC99" s="33"/>
      <c r="AD99" s="33"/>
      <c r="AE99" s="33"/>
      <c r="AF99" s="33"/>
      <c r="AG99" s="33"/>
      <c r="AH99" s="33"/>
      <c r="AI99" s="33"/>
      <c r="AJ99" s="33"/>
      <c r="AK99" s="33"/>
    </row>
    <row r="100" spans="7:37" ht="20" hidden="1" customHeight="1" x14ac:dyDescent="0.35">
      <c r="G100" s="27"/>
      <c r="H100" s="51" t="s">
        <v>21</v>
      </c>
      <c r="I100" s="28" t="s">
        <v>8</v>
      </c>
      <c r="J100" s="28" t="s">
        <v>41</v>
      </c>
      <c r="K100" s="22" t="s">
        <v>10</v>
      </c>
      <c r="L100" s="29">
        <f t="shared" ca="1" si="2"/>
        <v>384</v>
      </c>
      <c r="M100" s="23">
        <v>45017</v>
      </c>
      <c r="Y100" s="33"/>
      <c r="Z100" s="33"/>
      <c r="AA100" s="33"/>
      <c r="AB100" s="33"/>
      <c r="AC100" s="33"/>
      <c r="AD100" s="33"/>
      <c r="AE100" s="33"/>
      <c r="AF100" s="33"/>
      <c r="AG100" s="33"/>
      <c r="AH100" s="33"/>
      <c r="AI100" s="33"/>
      <c r="AJ100" s="33"/>
      <c r="AK100" s="33"/>
    </row>
    <row r="101" spans="7:37" ht="20" hidden="1" customHeight="1" x14ac:dyDescent="0.35">
      <c r="G101" s="27"/>
      <c r="H101" s="51" t="s">
        <v>21</v>
      </c>
      <c r="I101" s="28" t="s">
        <v>8</v>
      </c>
      <c r="J101" s="28" t="s">
        <v>41</v>
      </c>
      <c r="K101" s="22" t="s">
        <v>42</v>
      </c>
      <c r="L101" s="29">
        <f t="shared" ca="1" si="2"/>
        <v>843</v>
      </c>
      <c r="M101" s="23">
        <v>45017</v>
      </c>
      <c r="Y101" s="33"/>
      <c r="Z101" s="33"/>
      <c r="AA101" s="33"/>
      <c r="AB101" s="33"/>
      <c r="AC101" s="33"/>
      <c r="AD101" s="33"/>
      <c r="AE101" s="33"/>
      <c r="AF101" s="33"/>
      <c r="AG101" s="33"/>
      <c r="AH101" s="33"/>
      <c r="AI101" s="33"/>
      <c r="AJ101" s="33"/>
      <c r="AK101" s="33"/>
    </row>
    <row r="102" spans="7:37" ht="20" hidden="1" customHeight="1" x14ac:dyDescent="0.35">
      <c r="G102" s="27"/>
      <c r="H102" s="51" t="s">
        <v>21</v>
      </c>
      <c r="I102" s="28" t="s">
        <v>8</v>
      </c>
      <c r="J102" s="28" t="s">
        <v>41</v>
      </c>
      <c r="K102" s="22" t="s">
        <v>62</v>
      </c>
      <c r="L102" s="29">
        <f t="shared" ca="1" si="2"/>
        <v>711</v>
      </c>
      <c r="M102" s="23">
        <v>45017</v>
      </c>
      <c r="Y102" s="33"/>
      <c r="Z102" s="33"/>
      <c r="AA102" s="33"/>
      <c r="AB102" s="33"/>
      <c r="AC102" s="33"/>
      <c r="AD102" s="33"/>
      <c r="AE102" s="33"/>
      <c r="AF102" s="33"/>
      <c r="AG102" s="33"/>
      <c r="AH102" s="33"/>
      <c r="AI102" s="33"/>
      <c r="AJ102" s="33"/>
      <c r="AK102" s="33"/>
    </row>
    <row r="103" spans="7:37" ht="20" hidden="1" customHeight="1" x14ac:dyDescent="0.35">
      <c r="G103" s="27"/>
      <c r="H103" s="51" t="s">
        <v>21</v>
      </c>
      <c r="I103" s="28" t="s">
        <v>8</v>
      </c>
      <c r="J103" s="28" t="s">
        <v>41</v>
      </c>
      <c r="K103" s="22" t="s">
        <v>43</v>
      </c>
      <c r="L103" s="29">
        <f t="shared" ca="1" si="2"/>
        <v>745</v>
      </c>
      <c r="M103" s="23">
        <v>45017</v>
      </c>
      <c r="Y103" s="33"/>
      <c r="Z103" s="33"/>
      <c r="AA103" s="33"/>
      <c r="AB103" s="33"/>
      <c r="AC103" s="33"/>
      <c r="AD103" s="33"/>
      <c r="AE103" s="33"/>
      <c r="AF103" s="33"/>
      <c r="AG103" s="33"/>
      <c r="AH103" s="33"/>
      <c r="AI103" s="33"/>
      <c r="AJ103" s="33"/>
      <c r="AK103" s="33"/>
    </row>
    <row r="104" spans="7:37" ht="20" hidden="1" customHeight="1" x14ac:dyDescent="0.35">
      <c r="G104" s="27"/>
      <c r="H104" s="51" t="s">
        <v>21</v>
      </c>
      <c r="I104" s="28" t="s">
        <v>8</v>
      </c>
      <c r="J104" s="28" t="s">
        <v>41</v>
      </c>
      <c r="K104" s="22" t="s">
        <v>44</v>
      </c>
      <c r="L104" s="29">
        <f t="shared" ca="1" si="2"/>
        <v>764</v>
      </c>
      <c r="M104" s="23">
        <v>45021</v>
      </c>
      <c r="Y104" s="33"/>
      <c r="Z104" s="33"/>
      <c r="AA104" s="33"/>
      <c r="AB104" s="33"/>
      <c r="AC104" s="33"/>
      <c r="AD104" s="33"/>
      <c r="AE104" s="33"/>
      <c r="AF104" s="33"/>
      <c r="AG104" s="33"/>
      <c r="AH104" s="33"/>
      <c r="AI104" s="33"/>
      <c r="AJ104" s="33"/>
      <c r="AK104" s="33"/>
    </row>
    <row r="105" spans="7:37" ht="20" hidden="1" customHeight="1" x14ac:dyDescent="0.35">
      <c r="G105" s="27"/>
      <c r="H105" s="51" t="s">
        <v>21</v>
      </c>
      <c r="I105" s="28" t="s">
        <v>8</v>
      </c>
      <c r="J105" s="28" t="s">
        <v>41</v>
      </c>
      <c r="K105" s="22" t="s">
        <v>45</v>
      </c>
      <c r="L105" s="29">
        <f t="shared" ca="1" si="2"/>
        <v>634</v>
      </c>
      <c r="M105" s="23">
        <v>45022</v>
      </c>
      <c r="Y105" s="33"/>
      <c r="Z105" s="33"/>
      <c r="AA105" s="33"/>
      <c r="AB105" s="33"/>
      <c r="AC105" s="33"/>
      <c r="AD105" s="33"/>
      <c r="AE105" s="33"/>
      <c r="AF105" s="33"/>
      <c r="AG105" s="33"/>
      <c r="AH105" s="33"/>
      <c r="AI105" s="33"/>
      <c r="AJ105" s="33"/>
      <c r="AK105" s="33"/>
    </row>
    <row r="106" spans="7:37" ht="20" hidden="1" customHeight="1" x14ac:dyDescent="0.35">
      <c r="G106" s="27"/>
      <c r="H106" s="51" t="s">
        <v>21</v>
      </c>
      <c r="I106" s="28" t="s">
        <v>8</v>
      </c>
      <c r="J106" s="28" t="s">
        <v>41</v>
      </c>
      <c r="K106" s="22" t="s">
        <v>46</v>
      </c>
      <c r="L106" s="29">
        <f t="shared" ca="1" si="2"/>
        <v>935</v>
      </c>
      <c r="M106" s="23">
        <v>45023</v>
      </c>
      <c r="Y106" s="33"/>
      <c r="Z106" s="33"/>
      <c r="AA106" s="33"/>
      <c r="AB106" s="33"/>
      <c r="AC106" s="33"/>
      <c r="AD106" s="33"/>
      <c r="AE106" s="33"/>
      <c r="AF106" s="33"/>
      <c r="AG106" s="33"/>
      <c r="AH106" s="33"/>
      <c r="AI106" s="33"/>
      <c r="AJ106" s="33"/>
      <c r="AK106" s="33"/>
    </row>
    <row r="107" spans="7:37" ht="20" hidden="1" customHeight="1" x14ac:dyDescent="0.35">
      <c r="G107" s="27"/>
      <c r="H107" s="51" t="s">
        <v>21</v>
      </c>
      <c r="I107" s="28" t="s">
        <v>8</v>
      </c>
      <c r="J107" s="28" t="s">
        <v>41</v>
      </c>
      <c r="K107" s="22" t="s">
        <v>47</v>
      </c>
      <c r="L107" s="29">
        <f t="shared" ca="1" si="2"/>
        <v>730</v>
      </c>
      <c r="M107" s="23">
        <v>45024</v>
      </c>
      <c r="Y107" s="33"/>
      <c r="Z107" s="33"/>
      <c r="AA107" s="33"/>
      <c r="AB107" s="33"/>
      <c r="AC107" s="33"/>
      <c r="AD107" s="33"/>
      <c r="AE107" s="33"/>
      <c r="AF107" s="33"/>
      <c r="AG107" s="33"/>
      <c r="AH107" s="33"/>
      <c r="AI107" s="33"/>
      <c r="AJ107" s="33"/>
      <c r="AK107" s="33"/>
    </row>
    <row r="108" spans="7:37" ht="20" hidden="1" customHeight="1" x14ac:dyDescent="0.35">
      <c r="G108" s="27"/>
      <c r="H108" s="51" t="s">
        <v>21</v>
      </c>
      <c r="I108" s="28" t="s">
        <v>8</v>
      </c>
      <c r="J108" s="28" t="s">
        <v>41</v>
      </c>
      <c r="K108" s="22" t="s">
        <v>32</v>
      </c>
      <c r="L108" s="29">
        <f t="shared" ca="1" si="2"/>
        <v>891</v>
      </c>
      <c r="M108" s="23">
        <v>45025</v>
      </c>
      <c r="Y108" s="33"/>
      <c r="Z108" s="33"/>
      <c r="AA108" s="33"/>
      <c r="AB108" s="33"/>
      <c r="AC108" s="33"/>
      <c r="AD108" s="33"/>
      <c r="AE108" s="33"/>
      <c r="AF108" s="33"/>
      <c r="AG108" s="33"/>
      <c r="AH108" s="33"/>
      <c r="AI108" s="33"/>
      <c r="AJ108" s="33"/>
      <c r="AK108" s="33"/>
    </row>
    <row r="109" spans="7:37" ht="20" hidden="1" customHeight="1" x14ac:dyDescent="0.35">
      <c r="G109" s="27"/>
      <c r="H109" s="51" t="s">
        <v>21</v>
      </c>
      <c r="I109" s="28" t="s">
        <v>48</v>
      </c>
      <c r="J109" s="28" t="s">
        <v>49</v>
      </c>
      <c r="K109" s="22" t="s">
        <v>50</v>
      </c>
      <c r="L109" s="30">
        <f ca="1">RANDBETWEEN(1000,12000)</f>
        <v>6097</v>
      </c>
      <c r="M109" s="5"/>
      <c r="Y109" s="33"/>
      <c r="Z109" s="33"/>
      <c r="AA109" s="33"/>
      <c r="AB109" s="33"/>
      <c r="AC109" s="33"/>
      <c r="AD109" s="33"/>
      <c r="AE109" s="33"/>
      <c r="AF109" s="33"/>
      <c r="AG109" s="33"/>
      <c r="AH109" s="33"/>
      <c r="AI109" s="33"/>
      <c r="AJ109" s="33"/>
      <c r="AK109" s="33"/>
    </row>
    <row r="110" spans="7:37" ht="20" hidden="1" customHeight="1" x14ac:dyDescent="0.35">
      <c r="G110" s="27"/>
      <c r="H110" s="51" t="s">
        <v>21</v>
      </c>
      <c r="I110" s="28" t="s">
        <v>48</v>
      </c>
      <c r="J110" s="28" t="s">
        <v>49</v>
      </c>
      <c r="K110" s="22" t="s">
        <v>51</v>
      </c>
      <c r="L110" s="30">
        <f t="shared" ref="L110:L112" ca="1" si="3">RANDBETWEEN(1000,12000)</f>
        <v>5181</v>
      </c>
      <c r="M110" s="5"/>
      <c r="Y110" s="33"/>
      <c r="Z110" s="33"/>
      <c r="AA110" s="33"/>
      <c r="AB110" s="33"/>
      <c r="AC110" s="33"/>
      <c r="AD110" s="33"/>
      <c r="AE110" s="33"/>
      <c r="AF110" s="33"/>
      <c r="AG110" s="33"/>
      <c r="AH110" s="33"/>
      <c r="AI110" s="33"/>
      <c r="AJ110" s="33"/>
      <c r="AK110" s="33"/>
    </row>
    <row r="111" spans="7:37" ht="20" hidden="1" customHeight="1" x14ac:dyDescent="0.35">
      <c r="G111" s="27"/>
      <c r="H111" s="51" t="s">
        <v>21</v>
      </c>
      <c r="I111" s="28" t="s">
        <v>48</v>
      </c>
      <c r="J111" s="28" t="s">
        <v>52</v>
      </c>
      <c r="K111" s="22" t="s">
        <v>53</v>
      </c>
      <c r="L111" s="30">
        <f t="shared" ca="1" si="3"/>
        <v>11889</v>
      </c>
      <c r="M111" s="5"/>
      <c r="Y111" s="33"/>
      <c r="Z111" s="33"/>
      <c r="AA111" s="33"/>
      <c r="AB111" s="33"/>
      <c r="AC111" s="33"/>
      <c r="AD111" s="33"/>
      <c r="AE111" s="33"/>
      <c r="AF111" s="33"/>
      <c r="AG111" s="33"/>
      <c r="AH111" s="33"/>
      <c r="AI111" s="33"/>
      <c r="AJ111" s="33"/>
      <c r="AK111" s="33"/>
    </row>
    <row r="112" spans="7:37" ht="20" hidden="1" customHeight="1" x14ac:dyDescent="0.35">
      <c r="G112" s="27"/>
      <c r="H112" s="51" t="s">
        <v>21</v>
      </c>
      <c r="I112" s="28" t="s">
        <v>48</v>
      </c>
      <c r="J112" s="28" t="s">
        <v>52</v>
      </c>
      <c r="K112" s="22" t="s">
        <v>54</v>
      </c>
      <c r="L112" s="30">
        <f t="shared" ca="1" si="3"/>
        <v>6306</v>
      </c>
      <c r="M112" s="24"/>
      <c r="Y112" s="33"/>
      <c r="Z112" s="33"/>
      <c r="AA112" s="33"/>
      <c r="AB112" s="33"/>
      <c r="AC112" s="33"/>
      <c r="AD112" s="33"/>
      <c r="AE112" s="33"/>
      <c r="AF112" s="33"/>
      <c r="AG112" s="33"/>
      <c r="AH112" s="33"/>
      <c r="AI112" s="33"/>
      <c r="AJ112" s="33"/>
      <c r="AK112" s="33"/>
    </row>
    <row r="113" spans="7:37" ht="20" hidden="1" customHeight="1" x14ac:dyDescent="0.35">
      <c r="G113" s="27"/>
      <c r="H113" s="51" t="s">
        <v>24</v>
      </c>
      <c r="I113" s="28" t="s">
        <v>8</v>
      </c>
      <c r="J113" s="28" t="s">
        <v>9</v>
      </c>
      <c r="K113" s="22" t="s">
        <v>10</v>
      </c>
      <c r="L113" s="29">
        <f ca="1">RANDBETWEEN(800,2500)</f>
        <v>1911</v>
      </c>
      <c r="M113" s="23">
        <v>45047</v>
      </c>
      <c r="Y113" s="33"/>
      <c r="Z113" s="33"/>
      <c r="AA113" s="33"/>
      <c r="AB113" s="33"/>
      <c r="AC113" s="33"/>
      <c r="AD113" s="33"/>
      <c r="AE113" s="33"/>
      <c r="AF113" s="33"/>
      <c r="AG113" s="33"/>
      <c r="AH113" s="33"/>
      <c r="AI113" s="33"/>
      <c r="AJ113" s="33"/>
      <c r="AK113" s="33"/>
    </row>
    <row r="114" spans="7:37" ht="20" hidden="1" customHeight="1" x14ac:dyDescent="0.35">
      <c r="G114" s="27"/>
      <c r="H114" s="51" t="s">
        <v>24</v>
      </c>
      <c r="I114" s="28" t="s">
        <v>8</v>
      </c>
      <c r="J114" s="28" t="s">
        <v>9</v>
      </c>
      <c r="K114" s="22" t="s">
        <v>13</v>
      </c>
      <c r="L114" s="29">
        <f t="shared" ref="L114:L133" ca="1" si="4">RANDBETWEEN(800,2500)</f>
        <v>962</v>
      </c>
      <c r="M114" s="23">
        <v>45055</v>
      </c>
      <c r="Y114" s="33"/>
      <c r="Z114" s="33"/>
      <c r="AA114" s="33"/>
      <c r="AB114" s="33"/>
      <c r="AC114" s="33"/>
      <c r="AD114" s="33"/>
      <c r="AE114" s="33"/>
      <c r="AF114" s="33"/>
      <c r="AG114" s="33"/>
      <c r="AH114" s="33"/>
      <c r="AI114" s="33"/>
      <c r="AJ114" s="33"/>
      <c r="AK114" s="33"/>
    </row>
    <row r="115" spans="7:37" ht="20" hidden="1" customHeight="1" x14ac:dyDescent="0.35">
      <c r="G115" s="27"/>
      <c r="H115" s="51" t="s">
        <v>24</v>
      </c>
      <c r="I115" s="28" t="s">
        <v>8</v>
      </c>
      <c r="J115" s="28" t="s">
        <v>9</v>
      </c>
      <c r="K115" s="22" t="s">
        <v>17</v>
      </c>
      <c r="L115" s="29">
        <f t="shared" ca="1" si="4"/>
        <v>2182</v>
      </c>
      <c r="M115" s="23">
        <v>45049</v>
      </c>
      <c r="Y115" s="33"/>
      <c r="Z115" s="33"/>
      <c r="AA115" s="33"/>
      <c r="AB115" s="33"/>
      <c r="AC115" s="33"/>
      <c r="AD115" s="33"/>
      <c r="AE115" s="33"/>
      <c r="AF115" s="33"/>
      <c r="AG115" s="33"/>
      <c r="AH115" s="33"/>
      <c r="AI115" s="33"/>
      <c r="AJ115" s="33"/>
      <c r="AK115" s="33"/>
    </row>
    <row r="116" spans="7:37" ht="20" hidden="1" customHeight="1" x14ac:dyDescent="0.35">
      <c r="G116" s="27"/>
      <c r="H116" s="51" t="s">
        <v>24</v>
      </c>
      <c r="I116" s="28" t="s">
        <v>8</v>
      </c>
      <c r="J116" s="28" t="s">
        <v>9</v>
      </c>
      <c r="K116" s="22" t="s">
        <v>20</v>
      </c>
      <c r="L116" s="29">
        <f t="shared" ca="1" si="4"/>
        <v>2102</v>
      </c>
      <c r="M116" s="23">
        <v>45050</v>
      </c>
      <c r="Y116" s="33"/>
      <c r="Z116" s="33"/>
      <c r="AA116" s="33"/>
      <c r="AB116" s="33"/>
      <c r="AC116" s="33"/>
      <c r="AD116" s="33"/>
      <c r="AE116" s="33"/>
      <c r="AF116" s="33"/>
      <c r="AG116" s="33"/>
      <c r="AH116" s="33"/>
      <c r="AI116" s="33"/>
      <c r="AJ116" s="33"/>
      <c r="AK116" s="33"/>
    </row>
    <row r="117" spans="7:37" ht="20" hidden="1" customHeight="1" x14ac:dyDescent="0.35">
      <c r="G117" s="27"/>
      <c r="H117" s="51" t="s">
        <v>24</v>
      </c>
      <c r="I117" s="28" t="s">
        <v>8</v>
      </c>
      <c r="J117" s="28" t="s">
        <v>9</v>
      </c>
      <c r="K117" s="22" t="s">
        <v>23</v>
      </c>
      <c r="L117" s="29">
        <f t="shared" ca="1" si="4"/>
        <v>1652</v>
      </c>
      <c r="M117" s="23">
        <v>45052</v>
      </c>
      <c r="Y117" s="33"/>
      <c r="Z117" s="33"/>
      <c r="AA117" s="33"/>
      <c r="AB117" s="33"/>
      <c r="AC117" s="33"/>
      <c r="AD117" s="33"/>
      <c r="AE117" s="33"/>
      <c r="AF117" s="33"/>
      <c r="AG117" s="33"/>
      <c r="AH117" s="33"/>
      <c r="AI117" s="33"/>
      <c r="AJ117" s="33"/>
      <c r="AK117" s="33"/>
    </row>
    <row r="118" spans="7:37" ht="20" hidden="1" customHeight="1" x14ac:dyDescent="0.35">
      <c r="G118" s="27"/>
      <c r="H118" s="51" t="s">
        <v>24</v>
      </c>
      <c r="I118" s="28" t="s">
        <v>8</v>
      </c>
      <c r="J118" s="28" t="s">
        <v>9</v>
      </c>
      <c r="K118" s="22" t="s">
        <v>26</v>
      </c>
      <c r="L118" s="29">
        <f t="shared" ca="1" si="4"/>
        <v>1282</v>
      </c>
      <c r="M118" s="23">
        <v>45053</v>
      </c>
      <c r="Y118" s="33"/>
      <c r="Z118" s="33"/>
      <c r="AA118" s="33"/>
      <c r="AB118" s="33"/>
      <c r="AC118" s="33"/>
      <c r="AD118" s="33"/>
      <c r="AE118" s="33"/>
      <c r="AF118" s="33"/>
      <c r="AG118" s="33"/>
      <c r="AH118" s="33"/>
      <c r="AI118" s="33"/>
      <c r="AJ118" s="33"/>
      <c r="AK118" s="33"/>
    </row>
    <row r="119" spans="7:37" ht="20" hidden="1" customHeight="1" x14ac:dyDescent="0.35">
      <c r="G119" s="27"/>
      <c r="H119" s="51" t="s">
        <v>24</v>
      </c>
      <c r="I119" s="28" t="s">
        <v>8</v>
      </c>
      <c r="J119" s="28" t="s">
        <v>9</v>
      </c>
      <c r="K119" s="22" t="s">
        <v>28</v>
      </c>
      <c r="L119" s="29">
        <f t="shared" ca="1" si="4"/>
        <v>2008</v>
      </c>
      <c r="M119" s="23">
        <v>45052</v>
      </c>
      <c r="Y119" s="33"/>
      <c r="Z119" s="33"/>
      <c r="AA119" s="33"/>
      <c r="AB119" s="33"/>
      <c r="AC119" s="33"/>
      <c r="AD119" s="33"/>
      <c r="AE119" s="33"/>
      <c r="AF119" s="33"/>
      <c r="AG119" s="33"/>
      <c r="AH119" s="33"/>
      <c r="AI119" s="33"/>
      <c r="AJ119" s="33"/>
      <c r="AK119" s="33"/>
    </row>
    <row r="120" spans="7:37" ht="20" hidden="1" customHeight="1" x14ac:dyDescent="0.35">
      <c r="G120" s="27"/>
      <c r="H120" s="51" t="s">
        <v>24</v>
      </c>
      <c r="I120" s="28" t="s">
        <v>8</v>
      </c>
      <c r="J120" s="28" t="s">
        <v>9</v>
      </c>
      <c r="K120" s="22" t="s">
        <v>30</v>
      </c>
      <c r="L120" s="29">
        <f t="shared" ca="1" si="4"/>
        <v>2294</v>
      </c>
      <c r="M120" s="23">
        <v>45053</v>
      </c>
      <c r="Y120" s="33"/>
      <c r="Z120" s="33"/>
      <c r="AA120" s="33"/>
      <c r="AB120" s="33"/>
      <c r="AC120" s="33"/>
      <c r="AD120" s="33"/>
      <c r="AE120" s="33"/>
      <c r="AF120" s="33"/>
      <c r="AG120" s="33"/>
      <c r="AH120" s="33"/>
      <c r="AI120" s="33"/>
      <c r="AJ120" s="33"/>
      <c r="AK120" s="33"/>
    </row>
    <row r="121" spans="7:37" ht="20" hidden="1" customHeight="1" x14ac:dyDescent="0.35">
      <c r="G121" s="27"/>
      <c r="H121" s="51" t="s">
        <v>24</v>
      </c>
      <c r="I121" s="28" t="s">
        <v>8</v>
      </c>
      <c r="J121" s="28" t="s">
        <v>9</v>
      </c>
      <c r="K121" s="22" t="s">
        <v>32</v>
      </c>
      <c r="L121" s="29">
        <f t="shared" ca="1" si="4"/>
        <v>1639</v>
      </c>
      <c r="M121" s="23">
        <v>45054</v>
      </c>
      <c r="Y121" s="33"/>
      <c r="Z121" s="33"/>
      <c r="AA121" s="33"/>
      <c r="AB121" s="33"/>
      <c r="AC121" s="33"/>
      <c r="AD121" s="33"/>
      <c r="AE121" s="33"/>
      <c r="AF121" s="33"/>
      <c r="AG121" s="33"/>
      <c r="AH121" s="33"/>
      <c r="AI121" s="33"/>
      <c r="AJ121" s="33"/>
      <c r="AK121" s="33"/>
    </row>
    <row r="122" spans="7:37" ht="20" hidden="1" customHeight="1" x14ac:dyDescent="0.35">
      <c r="G122" s="27"/>
      <c r="H122" s="51" t="s">
        <v>24</v>
      </c>
      <c r="I122" s="28" t="s">
        <v>8</v>
      </c>
      <c r="J122" s="28" t="s">
        <v>34</v>
      </c>
      <c r="K122" s="22" t="s">
        <v>35</v>
      </c>
      <c r="L122" s="29">
        <f t="shared" ca="1" si="4"/>
        <v>1596</v>
      </c>
      <c r="M122" s="23">
        <v>45055</v>
      </c>
      <c r="Y122" s="33"/>
      <c r="Z122" s="33"/>
      <c r="AA122" s="33"/>
      <c r="AB122" s="33"/>
      <c r="AC122" s="33"/>
      <c r="AD122" s="33"/>
      <c r="AE122" s="33"/>
      <c r="AF122" s="33"/>
      <c r="AG122" s="33"/>
      <c r="AH122" s="33"/>
      <c r="AI122" s="33"/>
      <c r="AJ122" s="33"/>
      <c r="AK122" s="33"/>
    </row>
    <row r="123" spans="7:37" ht="20" hidden="1" customHeight="1" x14ac:dyDescent="0.35">
      <c r="G123" s="27"/>
      <c r="H123" s="51" t="s">
        <v>24</v>
      </c>
      <c r="I123" s="28" t="s">
        <v>8</v>
      </c>
      <c r="J123" s="28" t="s">
        <v>34</v>
      </c>
      <c r="K123" s="22" t="s">
        <v>37</v>
      </c>
      <c r="L123" s="29">
        <f t="shared" ca="1" si="4"/>
        <v>1540</v>
      </c>
      <c r="M123" s="23">
        <v>45050</v>
      </c>
      <c r="Y123" s="33"/>
      <c r="Z123" s="33"/>
      <c r="AA123" s="33"/>
      <c r="AB123" s="33"/>
      <c r="AC123" s="33"/>
      <c r="AD123" s="33"/>
      <c r="AE123" s="33"/>
      <c r="AF123" s="33"/>
      <c r="AG123" s="33"/>
      <c r="AH123" s="33"/>
      <c r="AI123" s="33"/>
      <c r="AJ123" s="33"/>
      <c r="AK123" s="33"/>
    </row>
    <row r="124" spans="7:37" ht="20" hidden="1" customHeight="1" x14ac:dyDescent="0.35">
      <c r="G124" s="27"/>
      <c r="H124" s="51" t="s">
        <v>24</v>
      </c>
      <c r="I124" s="28" t="s">
        <v>8</v>
      </c>
      <c r="J124" s="28" t="s">
        <v>34</v>
      </c>
      <c r="K124" s="22" t="s">
        <v>39</v>
      </c>
      <c r="L124" s="29">
        <f t="shared" ca="1" si="4"/>
        <v>1680</v>
      </c>
      <c r="M124" s="23">
        <v>45051</v>
      </c>
      <c r="Y124" s="33"/>
      <c r="Z124" s="33"/>
      <c r="AA124" s="33"/>
      <c r="AB124" s="33"/>
      <c r="AC124" s="33"/>
      <c r="AD124" s="33"/>
      <c r="AE124" s="33"/>
      <c r="AF124" s="33"/>
      <c r="AG124" s="33"/>
      <c r="AH124" s="33"/>
      <c r="AI124" s="33"/>
      <c r="AJ124" s="33"/>
      <c r="AK124" s="33"/>
    </row>
    <row r="125" spans="7:37" ht="20" hidden="1" customHeight="1" x14ac:dyDescent="0.35">
      <c r="G125" s="27"/>
      <c r="H125" s="51" t="s">
        <v>24</v>
      </c>
      <c r="I125" s="28" t="s">
        <v>8</v>
      </c>
      <c r="J125" s="28" t="s">
        <v>41</v>
      </c>
      <c r="K125" s="22" t="s">
        <v>10</v>
      </c>
      <c r="L125" s="29">
        <f t="shared" ca="1" si="4"/>
        <v>2175</v>
      </c>
      <c r="M125" s="23">
        <v>45052</v>
      </c>
      <c r="Y125" s="33"/>
      <c r="Z125" s="33"/>
      <c r="AA125" s="33"/>
      <c r="AB125" s="33"/>
      <c r="AC125" s="33"/>
      <c r="AD125" s="33"/>
      <c r="AE125" s="33"/>
      <c r="AF125" s="33"/>
      <c r="AG125" s="33"/>
      <c r="AH125" s="33"/>
      <c r="AI125" s="33"/>
      <c r="AJ125" s="33"/>
      <c r="AK125" s="33"/>
    </row>
    <row r="126" spans="7:37" ht="20" hidden="1" customHeight="1" x14ac:dyDescent="0.35">
      <c r="G126" s="27"/>
      <c r="H126" s="51" t="s">
        <v>24</v>
      </c>
      <c r="I126" s="28" t="s">
        <v>8</v>
      </c>
      <c r="J126" s="28" t="s">
        <v>41</v>
      </c>
      <c r="K126" s="22" t="s">
        <v>63</v>
      </c>
      <c r="L126" s="29">
        <f t="shared" ca="1" si="4"/>
        <v>2176</v>
      </c>
      <c r="M126" s="23">
        <v>45053</v>
      </c>
      <c r="Y126" s="33"/>
      <c r="Z126" s="33"/>
      <c r="AA126" s="33"/>
      <c r="AB126" s="33"/>
      <c r="AC126" s="33"/>
      <c r="AD126" s="33"/>
      <c r="AE126" s="33"/>
      <c r="AF126" s="33"/>
      <c r="AG126" s="33"/>
      <c r="AH126" s="33"/>
      <c r="AI126" s="33"/>
      <c r="AJ126" s="33"/>
      <c r="AK126" s="33"/>
    </row>
    <row r="127" spans="7:37" ht="20" hidden="1" customHeight="1" x14ac:dyDescent="0.35">
      <c r="G127" s="27"/>
      <c r="H127" s="51" t="s">
        <v>24</v>
      </c>
      <c r="I127" s="28" t="s">
        <v>8</v>
      </c>
      <c r="J127" s="28" t="s">
        <v>41</v>
      </c>
      <c r="K127" s="22" t="s">
        <v>62</v>
      </c>
      <c r="L127" s="29">
        <f t="shared" ca="1" si="4"/>
        <v>2335</v>
      </c>
      <c r="M127" s="23">
        <v>45049</v>
      </c>
      <c r="Y127" s="33"/>
      <c r="Z127" s="33"/>
      <c r="AA127" s="33"/>
      <c r="AB127" s="33"/>
      <c r="AC127" s="33"/>
      <c r="AD127" s="33"/>
      <c r="AE127" s="33"/>
      <c r="AF127" s="33"/>
      <c r="AG127" s="33"/>
      <c r="AH127" s="33"/>
      <c r="AI127" s="33"/>
      <c r="AJ127" s="33"/>
      <c r="AK127" s="33"/>
    </row>
    <row r="128" spans="7:37" ht="20" hidden="1" customHeight="1" x14ac:dyDescent="0.35">
      <c r="G128" s="27"/>
      <c r="H128" s="51" t="s">
        <v>24</v>
      </c>
      <c r="I128" s="28" t="s">
        <v>8</v>
      </c>
      <c r="J128" s="28" t="s">
        <v>41</v>
      </c>
      <c r="K128" s="22" t="s">
        <v>43</v>
      </c>
      <c r="L128" s="29">
        <f t="shared" ca="1" si="4"/>
        <v>2469</v>
      </c>
      <c r="M128" s="23">
        <v>45050</v>
      </c>
      <c r="Y128" s="33"/>
      <c r="Z128" s="33"/>
      <c r="AA128" s="33"/>
      <c r="AB128" s="33"/>
      <c r="AC128" s="33"/>
      <c r="AD128" s="33"/>
      <c r="AE128" s="33"/>
      <c r="AF128" s="33"/>
      <c r="AG128" s="33"/>
      <c r="AH128" s="33"/>
      <c r="AI128" s="33"/>
      <c r="AJ128" s="33"/>
      <c r="AK128" s="33"/>
    </row>
    <row r="129" spans="7:37" ht="20" hidden="1" customHeight="1" x14ac:dyDescent="0.35">
      <c r="G129" s="27"/>
      <c r="H129" s="51" t="s">
        <v>24</v>
      </c>
      <c r="I129" s="28" t="s">
        <v>8</v>
      </c>
      <c r="J129" s="28" t="s">
        <v>41</v>
      </c>
      <c r="K129" s="22" t="s">
        <v>44</v>
      </c>
      <c r="L129" s="29">
        <f t="shared" ca="1" si="4"/>
        <v>1960</v>
      </c>
      <c r="M129" s="23">
        <v>45052</v>
      </c>
      <c r="Y129" s="33"/>
      <c r="Z129" s="33"/>
      <c r="AA129" s="33"/>
      <c r="AB129" s="33"/>
      <c r="AC129" s="33"/>
      <c r="AD129" s="33"/>
      <c r="AE129" s="33"/>
      <c r="AF129" s="33"/>
      <c r="AG129" s="33"/>
      <c r="AH129" s="33"/>
      <c r="AI129" s="33"/>
      <c r="AJ129" s="33"/>
      <c r="AK129" s="33"/>
    </row>
    <row r="130" spans="7:37" ht="20" hidden="1" customHeight="1" x14ac:dyDescent="0.35">
      <c r="G130" s="27"/>
      <c r="H130" s="51" t="s">
        <v>24</v>
      </c>
      <c r="I130" s="28" t="s">
        <v>8</v>
      </c>
      <c r="J130" s="28" t="s">
        <v>41</v>
      </c>
      <c r="K130" s="22" t="s">
        <v>45</v>
      </c>
      <c r="L130" s="29">
        <f t="shared" ca="1" si="4"/>
        <v>1947</v>
      </c>
      <c r="M130" s="23">
        <v>45053</v>
      </c>
      <c r="Y130" s="33"/>
      <c r="Z130" s="33"/>
      <c r="AA130" s="33"/>
      <c r="AB130" s="33"/>
      <c r="AC130" s="33"/>
      <c r="AD130" s="33"/>
      <c r="AE130" s="33"/>
      <c r="AF130" s="33"/>
      <c r="AG130" s="33"/>
      <c r="AH130" s="33"/>
      <c r="AI130" s="33"/>
      <c r="AJ130" s="33"/>
      <c r="AK130" s="33"/>
    </row>
    <row r="131" spans="7:37" ht="20" hidden="1" customHeight="1" x14ac:dyDescent="0.35">
      <c r="G131" s="27"/>
      <c r="H131" s="51" t="s">
        <v>24</v>
      </c>
      <c r="I131" s="28" t="s">
        <v>8</v>
      </c>
      <c r="J131" s="28" t="s">
        <v>41</v>
      </c>
      <c r="K131" s="22" t="s">
        <v>46</v>
      </c>
      <c r="L131" s="29">
        <f t="shared" ca="1" si="4"/>
        <v>998</v>
      </c>
      <c r="M131" s="23">
        <v>45054</v>
      </c>
      <c r="Y131" s="33"/>
      <c r="Z131" s="33"/>
      <c r="AA131" s="33"/>
      <c r="AB131" s="33"/>
      <c r="AC131" s="33"/>
      <c r="AD131" s="33"/>
      <c r="AE131" s="33"/>
      <c r="AF131" s="33"/>
      <c r="AG131" s="33"/>
      <c r="AH131" s="33"/>
      <c r="AI131" s="33"/>
      <c r="AJ131" s="33"/>
      <c r="AK131" s="33"/>
    </row>
    <row r="132" spans="7:37" ht="20" hidden="1" customHeight="1" x14ac:dyDescent="0.35">
      <c r="G132" s="27"/>
      <c r="H132" s="51" t="s">
        <v>24</v>
      </c>
      <c r="I132" s="28" t="s">
        <v>8</v>
      </c>
      <c r="J132" s="28" t="s">
        <v>41</v>
      </c>
      <c r="K132" s="22" t="s">
        <v>47</v>
      </c>
      <c r="L132" s="29">
        <f t="shared" ca="1" si="4"/>
        <v>1178</v>
      </c>
      <c r="M132" s="23">
        <v>45055</v>
      </c>
      <c r="Y132" s="33"/>
      <c r="Z132" s="33"/>
      <c r="AA132" s="33"/>
      <c r="AB132" s="33"/>
      <c r="AC132" s="33"/>
      <c r="AD132" s="33"/>
      <c r="AE132" s="33"/>
      <c r="AF132" s="33"/>
      <c r="AG132" s="33"/>
      <c r="AH132" s="33"/>
      <c r="AI132" s="33"/>
      <c r="AJ132" s="33"/>
      <c r="AK132" s="33"/>
    </row>
    <row r="133" spans="7:37" ht="20" hidden="1" customHeight="1" x14ac:dyDescent="0.35">
      <c r="G133" s="27"/>
      <c r="H133" s="51" t="s">
        <v>24</v>
      </c>
      <c r="I133" s="28" t="s">
        <v>8</v>
      </c>
      <c r="J133" s="28" t="s">
        <v>41</v>
      </c>
      <c r="K133" s="22" t="s">
        <v>32</v>
      </c>
      <c r="L133" s="29">
        <f t="shared" ca="1" si="4"/>
        <v>2409</v>
      </c>
      <c r="M133" s="23">
        <v>45050</v>
      </c>
      <c r="Y133" s="33"/>
      <c r="Z133" s="33"/>
      <c r="AA133" s="33"/>
      <c r="AB133" s="33"/>
      <c r="AC133" s="33"/>
      <c r="AD133" s="33"/>
      <c r="AE133" s="33"/>
      <c r="AF133" s="33"/>
      <c r="AG133" s="33"/>
      <c r="AH133" s="33"/>
      <c r="AI133" s="33"/>
      <c r="AJ133" s="33"/>
      <c r="AK133" s="33"/>
    </row>
    <row r="134" spans="7:37" ht="20" hidden="1" customHeight="1" x14ac:dyDescent="0.35">
      <c r="G134" s="27"/>
      <c r="H134" s="51" t="s">
        <v>24</v>
      </c>
      <c r="I134" s="28" t="s">
        <v>48</v>
      </c>
      <c r="J134" s="28" t="s">
        <v>49</v>
      </c>
      <c r="K134" s="22" t="s">
        <v>50</v>
      </c>
      <c r="L134" s="30">
        <f ca="1">RANDBETWEEN(7000,12000)</f>
        <v>9584</v>
      </c>
      <c r="M134" s="5"/>
      <c r="Y134" s="33"/>
      <c r="Z134" s="33"/>
      <c r="AA134" s="33"/>
      <c r="AB134" s="33"/>
      <c r="AC134" s="33"/>
      <c r="AD134" s="33"/>
      <c r="AE134" s="33"/>
      <c r="AF134" s="33"/>
      <c r="AG134" s="33"/>
      <c r="AH134" s="33"/>
      <c r="AI134" s="33"/>
      <c r="AJ134" s="33"/>
      <c r="AK134" s="33"/>
    </row>
    <row r="135" spans="7:37" ht="20" hidden="1" customHeight="1" x14ac:dyDescent="0.35">
      <c r="G135" s="27"/>
      <c r="H135" s="51" t="s">
        <v>24</v>
      </c>
      <c r="I135" s="28" t="s">
        <v>48</v>
      </c>
      <c r="J135" s="28" t="s">
        <v>49</v>
      </c>
      <c r="K135" s="22" t="s">
        <v>51</v>
      </c>
      <c r="L135" s="30">
        <f t="shared" ref="L135:L137" ca="1" si="5">RANDBETWEEN(7000,12000)</f>
        <v>11487</v>
      </c>
      <c r="M135" s="5"/>
      <c r="Y135" s="33"/>
      <c r="Z135" s="33"/>
      <c r="AA135" s="33"/>
      <c r="AB135" s="33"/>
      <c r="AC135" s="33"/>
      <c r="AD135" s="33"/>
      <c r="AE135" s="33"/>
      <c r="AF135" s="33"/>
      <c r="AG135" s="33"/>
      <c r="AH135" s="33"/>
      <c r="AI135" s="33"/>
      <c r="AJ135" s="33"/>
      <c r="AK135" s="33"/>
    </row>
    <row r="136" spans="7:37" ht="20" hidden="1" customHeight="1" x14ac:dyDescent="0.35">
      <c r="G136" s="27"/>
      <c r="H136" s="51" t="s">
        <v>24</v>
      </c>
      <c r="I136" s="28" t="s">
        <v>48</v>
      </c>
      <c r="J136" s="28" t="s">
        <v>52</v>
      </c>
      <c r="K136" s="22" t="s">
        <v>53</v>
      </c>
      <c r="L136" s="30">
        <f t="shared" ca="1" si="5"/>
        <v>8446</v>
      </c>
      <c r="M136" s="5"/>
      <c r="Y136" s="33"/>
      <c r="Z136" s="33"/>
      <c r="AA136" s="33"/>
      <c r="AB136" s="33"/>
      <c r="AC136" s="33"/>
      <c r="AD136" s="33"/>
      <c r="AE136" s="33"/>
      <c r="AF136" s="33"/>
      <c r="AG136" s="33"/>
      <c r="AH136" s="33"/>
      <c r="AI136" s="33"/>
      <c r="AJ136" s="33"/>
      <c r="AK136" s="33"/>
    </row>
    <row r="137" spans="7:37" ht="20" hidden="1" customHeight="1" x14ac:dyDescent="0.35">
      <c r="G137" s="27"/>
      <c r="H137" s="51" t="s">
        <v>24</v>
      </c>
      <c r="I137" s="28" t="s">
        <v>48</v>
      </c>
      <c r="J137" s="28" t="s">
        <v>52</v>
      </c>
      <c r="K137" s="22" t="s">
        <v>54</v>
      </c>
      <c r="L137" s="30">
        <f t="shared" ca="1" si="5"/>
        <v>8554</v>
      </c>
      <c r="M137" s="24"/>
      <c r="Y137" s="33"/>
      <c r="Z137" s="33"/>
      <c r="AA137" s="33"/>
      <c r="AB137" s="33"/>
      <c r="AC137" s="33"/>
      <c r="AD137" s="33"/>
      <c r="AE137" s="33"/>
      <c r="AF137" s="33"/>
      <c r="AG137" s="33"/>
      <c r="AH137" s="33"/>
      <c r="AI137" s="33"/>
      <c r="AJ137" s="33"/>
      <c r="AK137" s="33"/>
    </row>
    <row r="138" spans="7:37" ht="20" hidden="1" customHeight="1" x14ac:dyDescent="0.35">
      <c r="G138" s="27"/>
      <c r="H138" s="51" t="s">
        <v>27</v>
      </c>
      <c r="I138" s="28" t="s">
        <v>8</v>
      </c>
      <c r="J138" s="28" t="s">
        <v>9</v>
      </c>
      <c r="K138" s="22" t="s">
        <v>10</v>
      </c>
      <c r="L138" s="29">
        <f ca="1">RANDBETWEEN(600,1200)</f>
        <v>1087</v>
      </c>
      <c r="M138" s="23">
        <v>45084</v>
      </c>
      <c r="Y138" s="33"/>
      <c r="Z138" s="33"/>
      <c r="AA138" s="33"/>
      <c r="AB138" s="33"/>
      <c r="AC138" s="33"/>
      <c r="AD138" s="33"/>
      <c r="AE138" s="33"/>
      <c r="AF138" s="33"/>
      <c r="AG138" s="33"/>
      <c r="AH138" s="33"/>
      <c r="AI138" s="33"/>
      <c r="AJ138" s="33"/>
      <c r="AK138" s="33"/>
    </row>
    <row r="139" spans="7:37" ht="20" hidden="1" customHeight="1" x14ac:dyDescent="0.35">
      <c r="G139" s="27"/>
      <c r="H139" s="51" t="s">
        <v>27</v>
      </c>
      <c r="I139" s="28" t="s">
        <v>8</v>
      </c>
      <c r="J139" s="28" t="s">
        <v>9</v>
      </c>
      <c r="K139" s="22" t="s">
        <v>13</v>
      </c>
      <c r="L139" s="29">
        <f t="shared" ref="L139:L158" ca="1" si="6">RANDBETWEEN(600,1200)</f>
        <v>827</v>
      </c>
      <c r="M139" s="23">
        <v>45079</v>
      </c>
      <c r="Y139" s="33"/>
      <c r="Z139" s="33"/>
      <c r="AA139" s="33"/>
      <c r="AB139" s="33"/>
      <c r="AC139" s="33"/>
      <c r="AD139" s="33"/>
      <c r="AE139" s="33"/>
      <c r="AF139" s="33"/>
      <c r="AG139" s="33"/>
      <c r="AH139" s="33"/>
      <c r="AI139" s="33"/>
      <c r="AJ139" s="33"/>
      <c r="AK139" s="33"/>
    </row>
    <row r="140" spans="7:37" ht="20" hidden="1" customHeight="1" x14ac:dyDescent="0.35">
      <c r="G140" s="27"/>
      <c r="H140" s="51" t="s">
        <v>27</v>
      </c>
      <c r="I140" s="28" t="s">
        <v>8</v>
      </c>
      <c r="J140" s="28" t="s">
        <v>9</v>
      </c>
      <c r="K140" s="22" t="s">
        <v>17</v>
      </c>
      <c r="L140" s="29">
        <f t="shared" ca="1" si="6"/>
        <v>940</v>
      </c>
      <c r="M140" s="23">
        <v>45079</v>
      </c>
      <c r="Y140" s="33"/>
      <c r="Z140" s="33"/>
      <c r="AA140" s="33"/>
      <c r="AB140" s="33"/>
      <c r="AC140" s="33"/>
      <c r="AD140" s="33"/>
      <c r="AE140" s="33"/>
      <c r="AF140" s="33"/>
      <c r="AG140" s="33"/>
      <c r="AH140" s="33"/>
      <c r="AI140" s="33"/>
      <c r="AJ140" s="33"/>
      <c r="AK140" s="33"/>
    </row>
    <row r="141" spans="7:37" ht="20" hidden="1" customHeight="1" x14ac:dyDescent="0.35">
      <c r="G141" s="27"/>
      <c r="H141" s="51" t="s">
        <v>27</v>
      </c>
      <c r="I141" s="28" t="s">
        <v>8</v>
      </c>
      <c r="J141" s="28" t="s">
        <v>9</v>
      </c>
      <c r="K141" s="22" t="s">
        <v>20</v>
      </c>
      <c r="L141" s="29">
        <f t="shared" ca="1" si="6"/>
        <v>683</v>
      </c>
      <c r="M141" s="23">
        <v>45080</v>
      </c>
      <c r="Y141" s="33"/>
      <c r="Z141" s="33"/>
      <c r="AA141" s="33"/>
      <c r="AB141" s="33"/>
      <c r="AC141" s="33"/>
      <c r="AD141" s="33"/>
      <c r="AE141" s="33"/>
      <c r="AF141" s="33"/>
      <c r="AG141" s="33"/>
      <c r="AH141" s="33"/>
      <c r="AI141" s="33"/>
      <c r="AJ141" s="33"/>
      <c r="AK141" s="33"/>
    </row>
    <row r="142" spans="7:37" ht="20" hidden="1" customHeight="1" x14ac:dyDescent="0.35">
      <c r="G142" s="27"/>
      <c r="H142" s="51" t="s">
        <v>27</v>
      </c>
      <c r="I142" s="28" t="s">
        <v>8</v>
      </c>
      <c r="J142" s="28" t="s">
        <v>9</v>
      </c>
      <c r="K142" s="22" t="s">
        <v>23</v>
      </c>
      <c r="L142" s="29">
        <f t="shared" ca="1" si="6"/>
        <v>632</v>
      </c>
      <c r="M142" s="23">
        <v>45081</v>
      </c>
      <c r="Y142" s="33"/>
      <c r="Z142" s="33"/>
      <c r="AA142" s="33"/>
      <c r="AB142" s="33"/>
      <c r="AC142" s="33"/>
      <c r="AD142" s="33"/>
      <c r="AE142" s="33"/>
      <c r="AF142" s="33"/>
      <c r="AG142" s="33"/>
      <c r="AH142" s="33"/>
      <c r="AI142" s="33"/>
      <c r="AJ142" s="33"/>
      <c r="AK142" s="33"/>
    </row>
    <row r="143" spans="7:37" ht="20" hidden="1" customHeight="1" x14ac:dyDescent="0.35">
      <c r="G143" s="27"/>
      <c r="H143" s="51" t="s">
        <v>27</v>
      </c>
      <c r="I143" s="28" t="s">
        <v>8</v>
      </c>
      <c r="J143" s="28" t="s">
        <v>9</v>
      </c>
      <c r="K143" s="22" t="s">
        <v>26</v>
      </c>
      <c r="L143" s="29">
        <f t="shared" ca="1" si="6"/>
        <v>993</v>
      </c>
      <c r="M143" s="23">
        <v>45082</v>
      </c>
      <c r="Y143" s="33"/>
      <c r="Z143" s="33"/>
      <c r="AA143" s="33"/>
      <c r="AB143" s="33"/>
      <c r="AC143" s="33"/>
      <c r="AD143" s="33"/>
      <c r="AE143" s="33"/>
      <c r="AF143" s="33"/>
      <c r="AG143" s="33"/>
      <c r="AH143" s="33"/>
      <c r="AI143" s="33"/>
      <c r="AJ143" s="33"/>
      <c r="AK143" s="33"/>
    </row>
    <row r="144" spans="7:37" ht="20" hidden="1" customHeight="1" x14ac:dyDescent="0.35">
      <c r="G144" s="27"/>
      <c r="H144" s="51" t="s">
        <v>27</v>
      </c>
      <c r="I144" s="28" t="s">
        <v>8</v>
      </c>
      <c r="J144" s="28" t="s">
        <v>9</v>
      </c>
      <c r="K144" s="22" t="s">
        <v>28</v>
      </c>
      <c r="L144" s="29">
        <f t="shared" ca="1" si="6"/>
        <v>604</v>
      </c>
      <c r="M144" s="23">
        <v>45083</v>
      </c>
      <c r="Y144" s="33"/>
      <c r="Z144" s="33"/>
      <c r="AA144" s="33"/>
      <c r="AB144" s="33"/>
      <c r="AC144" s="33"/>
      <c r="AD144" s="33"/>
      <c r="AE144" s="33"/>
      <c r="AF144" s="33"/>
      <c r="AG144" s="33"/>
      <c r="AH144" s="33"/>
      <c r="AI144" s="33"/>
      <c r="AJ144" s="33"/>
      <c r="AK144" s="33"/>
    </row>
    <row r="145" spans="7:37" ht="20" hidden="1" customHeight="1" x14ac:dyDescent="0.35">
      <c r="G145" s="27"/>
      <c r="H145" s="51" t="s">
        <v>27</v>
      </c>
      <c r="I145" s="28" t="s">
        <v>8</v>
      </c>
      <c r="J145" s="28" t="s">
        <v>9</v>
      </c>
      <c r="K145" s="22" t="s">
        <v>30</v>
      </c>
      <c r="L145" s="29">
        <f t="shared" ca="1" si="6"/>
        <v>888</v>
      </c>
      <c r="M145" s="23">
        <v>45084</v>
      </c>
      <c r="Y145" s="33"/>
      <c r="Z145" s="33"/>
      <c r="AA145" s="33"/>
      <c r="AB145" s="33"/>
      <c r="AC145" s="33"/>
      <c r="AD145" s="33"/>
      <c r="AE145" s="33"/>
      <c r="AF145" s="33"/>
      <c r="AG145" s="33"/>
      <c r="AH145" s="33"/>
      <c r="AI145" s="33"/>
      <c r="AJ145" s="33"/>
      <c r="AK145" s="33"/>
    </row>
    <row r="146" spans="7:37" ht="20" hidden="1" customHeight="1" x14ac:dyDescent="0.35">
      <c r="G146" s="27"/>
      <c r="H146" s="51" t="s">
        <v>27</v>
      </c>
      <c r="I146" s="28" t="s">
        <v>8</v>
      </c>
      <c r="J146" s="28" t="s">
        <v>9</v>
      </c>
      <c r="K146" s="22" t="s">
        <v>32</v>
      </c>
      <c r="L146" s="29">
        <f t="shared" ca="1" si="6"/>
        <v>740</v>
      </c>
      <c r="M146" s="23">
        <v>45085</v>
      </c>
      <c r="Y146" s="33"/>
      <c r="Z146" s="33"/>
      <c r="AA146" s="33"/>
      <c r="AB146" s="33"/>
      <c r="AC146" s="33"/>
      <c r="AD146" s="33"/>
      <c r="AE146" s="33"/>
      <c r="AF146" s="33"/>
      <c r="AG146" s="33"/>
      <c r="AH146" s="33"/>
      <c r="AI146" s="33"/>
      <c r="AJ146" s="33"/>
      <c r="AK146" s="33"/>
    </row>
    <row r="147" spans="7:37" ht="20" hidden="1" customHeight="1" x14ac:dyDescent="0.35">
      <c r="G147" s="27"/>
      <c r="H147" s="51" t="s">
        <v>27</v>
      </c>
      <c r="I147" s="28" t="s">
        <v>8</v>
      </c>
      <c r="J147" s="28" t="s">
        <v>34</v>
      </c>
      <c r="K147" s="22" t="s">
        <v>35</v>
      </c>
      <c r="L147" s="29">
        <f t="shared" ca="1" si="6"/>
        <v>849</v>
      </c>
      <c r="M147" s="23">
        <v>45086</v>
      </c>
      <c r="Y147" s="33"/>
      <c r="Z147" s="33"/>
      <c r="AA147" s="33"/>
      <c r="AB147" s="33"/>
      <c r="AC147" s="33"/>
      <c r="AD147" s="33"/>
      <c r="AE147" s="33"/>
      <c r="AF147" s="33"/>
      <c r="AG147" s="33"/>
      <c r="AH147" s="33"/>
      <c r="AI147" s="33"/>
      <c r="AJ147" s="33"/>
      <c r="AK147" s="33"/>
    </row>
    <row r="148" spans="7:37" ht="20" hidden="1" customHeight="1" x14ac:dyDescent="0.35">
      <c r="G148" s="27"/>
      <c r="H148" s="51" t="s">
        <v>27</v>
      </c>
      <c r="I148" s="28" t="s">
        <v>8</v>
      </c>
      <c r="J148" s="28" t="s">
        <v>34</v>
      </c>
      <c r="K148" s="22" t="s">
        <v>37</v>
      </c>
      <c r="L148" s="29">
        <f t="shared" ca="1" si="6"/>
        <v>1050</v>
      </c>
      <c r="M148" s="23">
        <v>45081</v>
      </c>
      <c r="Y148" s="33"/>
      <c r="Z148" s="33"/>
      <c r="AA148" s="33"/>
      <c r="AB148" s="33"/>
      <c r="AC148" s="33"/>
      <c r="AD148" s="33"/>
      <c r="AE148" s="33"/>
      <c r="AF148" s="33"/>
      <c r="AG148" s="33"/>
      <c r="AH148" s="33"/>
      <c r="AI148" s="33"/>
      <c r="AJ148" s="33"/>
      <c r="AK148" s="33"/>
    </row>
    <row r="149" spans="7:37" ht="20" hidden="1" customHeight="1" x14ac:dyDescent="0.35">
      <c r="G149" s="27"/>
      <c r="H149" s="51" t="s">
        <v>27</v>
      </c>
      <c r="I149" s="28" t="s">
        <v>8</v>
      </c>
      <c r="J149" s="28" t="s">
        <v>34</v>
      </c>
      <c r="K149" s="22" t="s">
        <v>39</v>
      </c>
      <c r="L149" s="29">
        <f t="shared" ca="1" si="6"/>
        <v>720</v>
      </c>
      <c r="M149" s="23">
        <v>45082</v>
      </c>
      <c r="Y149" s="33"/>
      <c r="Z149" s="33"/>
      <c r="AA149" s="33"/>
      <c r="AB149" s="33"/>
      <c r="AC149" s="33"/>
      <c r="AD149" s="33"/>
      <c r="AE149" s="33"/>
      <c r="AF149" s="33"/>
      <c r="AG149" s="33"/>
      <c r="AH149" s="33"/>
      <c r="AI149" s="33"/>
      <c r="AJ149" s="33"/>
      <c r="AK149" s="33"/>
    </row>
    <row r="150" spans="7:37" ht="20" hidden="1" customHeight="1" x14ac:dyDescent="0.35">
      <c r="G150" s="27"/>
      <c r="H150" s="51" t="s">
        <v>27</v>
      </c>
      <c r="I150" s="28" t="s">
        <v>8</v>
      </c>
      <c r="J150" s="28" t="s">
        <v>41</v>
      </c>
      <c r="K150" s="22" t="s">
        <v>10</v>
      </c>
      <c r="L150" s="29">
        <f t="shared" ca="1" si="6"/>
        <v>897</v>
      </c>
      <c r="M150" s="23">
        <v>45083</v>
      </c>
      <c r="Y150" s="33"/>
      <c r="Z150" s="33"/>
      <c r="AA150" s="33"/>
      <c r="AB150" s="33"/>
      <c r="AC150" s="33"/>
      <c r="AD150" s="33"/>
      <c r="AE150" s="33"/>
      <c r="AF150" s="33"/>
      <c r="AG150" s="33"/>
      <c r="AH150" s="33"/>
      <c r="AI150" s="33"/>
      <c r="AJ150" s="33"/>
      <c r="AK150" s="33"/>
    </row>
    <row r="151" spans="7:37" ht="20" hidden="1" customHeight="1" x14ac:dyDescent="0.35">
      <c r="G151" s="27"/>
      <c r="H151" s="51" t="s">
        <v>27</v>
      </c>
      <c r="I151" s="28" t="s">
        <v>8</v>
      </c>
      <c r="J151" s="28" t="s">
        <v>41</v>
      </c>
      <c r="K151" s="22" t="s">
        <v>42</v>
      </c>
      <c r="L151" s="29">
        <f t="shared" ca="1" si="6"/>
        <v>949</v>
      </c>
      <c r="M151" s="23">
        <v>45084</v>
      </c>
      <c r="Y151" s="33"/>
      <c r="Z151" s="33"/>
      <c r="AA151" s="33"/>
      <c r="AB151" s="33"/>
      <c r="AC151" s="33"/>
      <c r="AD151" s="33"/>
      <c r="AE151" s="33"/>
      <c r="AF151" s="33"/>
      <c r="AG151" s="33"/>
      <c r="AH151" s="33"/>
      <c r="AI151" s="33"/>
      <c r="AJ151" s="33"/>
      <c r="AK151" s="33"/>
    </row>
    <row r="152" spans="7:37" ht="20" hidden="1" customHeight="1" x14ac:dyDescent="0.35">
      <c r="G152" s="27"/>
      <c r="H152" s="51" t="s">
        <v>27</v>
      </c>
      <c r="I152" s="28" t="s">
        <v>8</v>
      </c>
      <c r="J152" s="28" t="s">
        <v>41</v>
      </c>
      <c r="K152" s="22" t="s">
        <v>62</v>
      </c>
      <c r="L152" s="29">
        <f t="shared" ca="1" si="6"/>
        <v>657</v>
      </c>
      <c r="M152" s="23">
        <v>45080</v>
      </c>
      <c r="Y152" s="33"/>
      <c r="Z152" s="33"/>
      <c r="AA152" s="33"/>
      <c r="AB152" s="33"/>
      <c r="AC152" s="33"/>
      <c r="AD152" s="33"/>
      <c r="AE152" s="33"/>
      <c r="AF152" s="33"/>
      <c r="AG152" s="33"/>
      <c r="AH152" s="33"/>
      <c r="AI152" s="33"/>
      <c r="AJ152" s="33"/>
      <c r="AK152" s="33"/>
    </row>
    <row r="153" spans="7:37" ht="20" hidden="1" customHeight="1" x14ac:dyDescent="0.35">
      <c r="G153" s="27"/>
      <c r="H153" s="51" t="s">
        <v>27</v>
      </c>
      <c r="I153" s="28" t="s">
        <v>8</v>
      </c>
      <c r="J153" s="28" t="s">
        <v>41</v>
      </c>
      <c r="K153" s="22" t="s">
        <v>43</v>
      </c>
      <c r="L153" s="29">
        <f t="shared" ca="1" si="6"/>
        <v>668</v>
      </c>
      <c r="M153" s="23">
        <v>45081</v>
      </c>
      <c r="Y153" s="33"/>
      <c r="Z153" s="33"/>
      <c r="AA153" s="33"/>
      <c r="AB153" s="33"/>
      <c r="AC153" s="33"/>
      <c r="AD153" s="33"/>
      <c r="AE153" s="33"/>
      <c r="AF153" s="33"/>
      <c r="AG153" s="33"/>
      <c r="AH153" s="33"/>
      <c r="AI153" s="33"/>
      <c r="AJ153" s="33"/>
      <c r="AK153" s="33"/>
    </row>
    <row r="154" spans="7:37" ht="20" hidden="1" customHeight="1" x14ac:dyDescent="0.35">
      <c r="G154" s="27"/>
      <c r="H154" s="51" t="s">
        <v>27</v>
      </c>
      <c r="I154" s="28" t="s">
        <v>8</v>
      </c>
      <c r="J154" s="28" t="s">
        <v>41</v>
      </c>
      <c r="K154" s="22" t="s">
        <v>44</v>
      </c>
      <c r="L154" s="29">
        <f t="shared" ca="1" si="6"/>
        <v>656</v>
      </c>
      <c r="M154" s="23">
        <v>45082</v>
      </c>
      <c r="Y154" s="33"/>
      <c r="Z154" s="33"/>
      <c r="AA154" s="33"/>
      <c r="AB154" s="33"/>
      <c r="AC154" s="33"/>
      <c r="AD154" s="33"/>
      <c r="AE154" s="33"/>
      <c r="AF154" s="33"/>
      <c r="AG154" s="33"/>
      <c r="AH154" s="33"/>
      <c r="AI154" s="33"/>
      <c r="AJ154" s="33"/>
      <c r="AK154" s="33"/>
    </row>
    <row r="155" spans="7:37" ht="20" hidden="1" customHeight="1" x14ac:dyDescent="0.35">
      <c r="G155" s="27"/>
      <c r="H155" s="51" t="s">
        <v>27</v>
      </c>
      <c r="I155" s="28" t="s">
        <v>8</v>
      </c>
      <c r="J155" s="28" t="s">
        <v>41</v>
      </c>
      <c r="K155" s="22" t="s">
        <v>45</v>
      </c>
      <c r="L155" s="29">
        <f t="shared" ca="1" si="6"/>
        <v>836</v>
      </c>
      <c r="M155" s="23">
        <v>45083</v>
      </c>
      <c r="Y155" s="33"/>
      <c r="Z155" s="33"/>
      <c r="AA155" s="33"/>
      <c r="AB155" s="33"/>
      <c r="AC155" s="33"/>
      <c r="AD155" s="33"/>
      <c r="AE155" s="33"/>
      <c r="AF155" s="33"/>
      <c r="AG155" s="33"/>
      <c r="AH155" s="33"/>
      <c r="AI155" s="33"/>
      <c r="AJ155" s="33"/>
      <c r="AK155" s="33"/>
    </row>
    <row r="156" spans="7:37" ht="20" hidden="1" customHeight="1" x14ac:dyDescent="0.35">
      <c r="G156" s="27"/>
      <c r="H156" s="51" t="s">
        <v>27</v>
      </c>
      <c r="I156" s="28" t="s">
        <v>8</v>
      </c>
      <c r="J156" s="28" t="s">
        <v>41</v>
      </c>
      <c r="K156" s="22" t="s">
        <v>46</v>
      </c>
      <c r="L156" s="29">
        <f t="shared" ca="1" si="6"/>
        <v>909</v>
      </c>
      <c r="M156" s="23">
        <v>45084</v>
      </c>
      <c r="Y156" s="33"/>
      <c r="Z156" s="33"/>
      <c r="AA156" s="33"/>
      <c r="AB156" s="33"/>
      <c r="AC156" s="33"/>
      <c r="AD156" s="33"/>
      <c r="AE156" s="33"/>
      <c r="AF156" s="33"/>
      <c r="AG156" s="33"/>
      <c r="AH156" s="33"/>
      <c r="AI156" s="33"/>
      <c r="AJ156" s="33"/>
      <c r="AK156" s="33"/>
    </row>
    <row r="157" spans="7:37" ht="20" hidden="1" customHeight="1" x14ac:dyDescent="0.35">
      <c r="G157" s="27"/>
      <c r="H157" s="51" t="s">
        <v>27</v>
      </c>
      <c r="I157" s="28" t="s">
        <v>8</v>
      </c>
      <c r="J157" s="28" t="s">
        <v>41</v>
      </c>
      <c r="K157" s="22" t="s">
        <v>47</v>
      </c>
      <c r="L157" s="29">
        <f t="shared" ca="1" si="6"/>
        <v>955</v>
      </c>
      <c r="M157" s="23">
        <v>45085</v>
      </c>
      <c r="Y157" s="33"/>
      <c r="Z157" s="33"/>
      <c r="AA157" s="33"/>
      <c r="AB157" s="33"/>
      <c r="AC157" s="33"/>
      <c r="AD157" s="33"/>
      <c r="AE157" s="33"/>
      <c r="AF157" s="33"/>
      <c r="AG157" s="33"/>
      <c r="AH157" s="33"/>
      <c r="AI157" s="33"/>
      <c r="AJ157" s="33"/>
      <c r="AK157" s="33"/>
    </row>
    <row r="158" spans="7:37" ht="20" hidden="1" customHeight="1" x14ac:dyDescent="0.35">
      <c r="G158" s="27"/>
      <c r="H158" s="51" t="s">
        <v>27</v>
      </c>
      <c r="I158" s="28" t="s">
        <v>8</v>
      </c>
      <c r="J158" s="28" t="s">
        <v>41</v>
      </c>
      <c r="K158" s="22" t="s">
        <v>32</v>
      </c>
      <c r="L158" s="29">
        <f t="shared" ca="1" si="6"/>
        <v>1080</v>
      </c>
      <c r="M158" s="23">
        <v>45086</v>
      </c>
      <c r="Y158" s="33"/>
      <c r="Z158" s="33"/>
      <c r="AA158" s="33"/>
      <c r="AB158" s="33"/>
      <c r="AC158" s="33"/>
      <c r="AD158" s="33"/>
      <c r="AE158" s="33"/>
      <c r="AF158" s="33"/>
      <c r="AG158" s="33"/>
      <c r="AH158" s="33"/>
      <c r="AI158" s="33"/>
      <c r="AJ158" s="33"/>
      <c r="AK158" s="33"/>
    </row>
    <row r="159" spans="7:37" ht="20" hidden="1" customHeight="1" x14ac:dyDescent="0.35">
      <c r="G159" s="27"/>
      <c r="H159" s="51" t="s">
        <v>27</v>
      </c>
      <c r="I159" s="28" t="s">
        <v>48</v>
      </c>
      <c r="J159" s="28" t="s">
        <v>49</v>
      </c>
      <c r="K159" s="22" t="s">
        <v>50</v>
      </c>
      <c r="L159" s="30">
        <f ca="1">RANDBETWEEN(1000,12000)</f>
        <v>2232</v>
      </c>
      <c r="M159" s="5"/>
      <c r="Y159" s="33"/>
      <c r="Z159" s="33"/>
      <c r="AA159" s="33"/>
      <c r="AB159" s="33"/>
      <c r="AC159" s="33"/>
      <c r="AD159" s="33"/>
      <c r="AE159" s="33"/>
      <c r="AF159" s="33"/>
      <c r="AG159" s="33"/>
      <c r="AH159" s="33"/>
      <c r="AI159" s="33"/>
      <c r="AJ159" s="33"/>
      <c r="AK159" s="33"/>
    </row>
    <row r="160" spans="7:37" ht="20" hidden="1" customHeight="1" x14ac:dyDescent="0.35">
      <c r="G160" s="27"/>
      <c r="H160" s="51" t="s">
        <v>27</v>
      </c>
      <c r="I160" s="28" t="s">
        <v>48</v>
      </c>
      <c r="J160" s="28" t="s">
        <v>49</v>
      </c>
      <c r="K160" s="22" t="s">
        <v>51</v>
      </c>
      <c r="L160" s="30">
        <f t="shared" ref="L160:L162" ca="1" si="7">RANDBETWEEN(1000,12000)</f>
        <v>8060</v>
      </c>
      <c r="M160" s="5"/>
      <c r="Y160" s="33"/>
      <c r="Z160" s="33"/>
      <c r="AA160" s="33"/>
      <c r="AB160" s="33"/>
      <c r="AC160" s="33"/>
      <c r="AD160" s="33"/>
      <c r="AE160" s="33"/>
      <c r="AF160" s="33"/>
      <c r="AG160" s="33"/>
      <c r="AH160" s="33"/>
      <c r="AI160" s="33"/>
      <c r="AJ160" s="33"/>
      <c r="AK160" s="33"/>
    </row>
    <row r="161" spans="7:37" ht="20" hidden="1" customHeight="1" x14ac:dyDescent="0.35">
      <c r="G161" s="27"/>
      <c r="H161" s="51" t="s">
        <v>27</v>
      </c>
      <c r="I161" s="28" t="s">
        <v>48</v>
      </c>
      <c r="J161" s="28" t="s">
        <v>52</v>
      </c>
      <c r="K161" s="22" t="s">
        <v>53</v>
      </c>
      <c r="L161" s="30">
        <f t="shared" ca="1" si="7"/>
        <v>2551</v>
      </c>
      <c r="M161" s="5"/>
      <c r="Y161" s="33"/>
      <c r="Z161" s="33"/>
      <c r="AA161" s="33"/>
      <c r="AB161" s="33"/>
      <c r="AC161" s="33"/>
      <c r="AD161" s="33"/>
      <c r="AE161" s="33"/>
      <c r="AF161" s="33"/>
      <c r="AG161" s="33"/>
      <c r="AH161" s="33"/>
      <c r="AI161" s="33"/>
      <c r="AJ161" s="33"/>
      <c r="AK161" s="33"/>
    </row>
    <row r="162" spans="7:37" ht="20" hidden="1" customHeight="1" x14ac:dyDescent="0.35">
      <c r="G162" s="27"/>
      <c r="H162" s="51" t="s">
        <v>27</v>
      </c>
      <c r="I162" s="28" t="s">
        <v>48</v>
      </c>
      <c r="J162" s="28" t="s">
        <v>52</v>
      </c>
      <c r="K162" s="22" t="s">
        <v>54</v>
      </c>
      <c r="L162" s="30">
        <f t="shared" ca="1" si="7"/>
        <v>9541</v>
      </c>
      <c r="M162" s="24"/>
      <c r="Y162" s="33"/>
      <c r="Z162" s="33"/>
      <c r="AA162" s="33"/>
      <c r="AB162" s="33"/>
      <c r="AC162" s="33"/>
      <c r="AD162" s="33"/>
      <c r="AE162" s="33"/>
      <c r="AF162" s="33"/>
      <c r="AG162" s="33"/>
      <c r="AH162" s="33"/>
      <c r="AI162" s="33"/>
      <c r="AJ162" s="33"/>
      <c r="AK162" s="33"/>
    </row>
    <row r="163" spans="7:37" ht="20" hidden="1" customHeight="1" x14ac:dyDescent="0.35">
      <c r="G163" s="27"/>
      <c r="H163" s="51" t="s">
        <v>29</v>
      </c>
      <c r="I163" s="28" t="s">
        <v>8</v>
      </c>
      <c r="J163" s="28" t="s">
        <v>9</v>
      </c>
      <c r="K163" s="22" t="s">
        <v>10</v>
      </c>
      <c r="L163" s="29">
        <f ca="1">RANDBETWEEN(700,1400)</f>
        <v>773</v>
      </c>
      <c r="M163" s="23">
        <v>45114</v>
      </c>
      <c r="Y163" s="33"/>
      <c r="Z163" s="33"/>
      <c r="AA163" s="33"/>
      <c r="AB163" s="33"/>
      <c r="AC163" s="33"/>
      <c r="AD163" s="33"/>
      <c r="AE163" s="33"/>
      <c r="AF163" s="33"/>
      <c r="AG163" s="33"/>
      <c r="AH163" s="33"/>
      <c r="AI163" s="33"/>
      <c r="AJ163" s="33"/>
      <c r="AK163" s="33"/>
    </row>
    <row r="164" spans="7:37" ht="20" hidden="1" customHeight="1" x14ac:dyDescent="0.35">
      <c r="G164" s="27"/>
      <c r="H164" s="51" t="s">
        <v>29</v>
      </c>
      <c r="I164" s="28" t="s">
        <v>8</v>
      </c>
      <c r="J164" s="28" t="s">
        <v>9</v>
      </c>
      <c r="K164" s="22" t="s">
        <v>13</v>
      </c>
      <c r="L164" s="29">
        <f t="shared" ref="L164:L183" ca="1" si="8">RANDBETWEEN(700,1400)</f>
        <v>1015</v>
      </c>
      <c r="M164" s="23">
        <v>45109</v>
      </c>
      <c r="Y164" s="33"/>
      <c r="Z164" s="33"/>
      <c r="AA164" s="33"/>
      <c r="AB164" s="33"/>
      <c r="AC164" s="33"/>
      <c r="AD164" s="33"/>
      <c r="AE164" s="33"/>
      <c r="AF164" s="33"/>
      <c r="AG164" s="33"/>
      <c r="AH164" s="33"/>
      <c r="AI164" s="33"/>
      <c r="AJ164" s="33"/>
      <c r="AK164" s="33"/>
    </row>
    <row r="165" spans="7:37" ht="20" hidden="1" customHeight="1" x14ac:dyDescent="0.35">
      <c r="G165" s="27"/>
      <c r="H165" s="51" t="s">
        <v>29</v>
      </c>
      <c r="I165" s="28" t="s">
        <v>8</v>
      </c>
      <c r="J165" s="28" t="s">
        <v>9</v>
      </c>
      <c r="K165" s="22" t="s">
        <v>17</v>
      </c>
      <c r="L165" s="29">
        <f t="shared" ca="1" si="8"/>
        <v>1323</v>
      </c>
      <c r="M165" s="23">
        <v>45109</v>
      </c>
      <c r="Y165" s="33"/>
      <c r="Z165" s="33"/>
      <c r="AA165" s="33"/>
      <c r="AB165" s="33"/>
      <c r="AC165" s="33"/>
      <c r="AD165" s="33"/>
      <c r="AE165" s="33"/>
      <c r="AF165" s="33"/>
      <c r="AG165" s="33"/>
      <c r="AH165" s="33"/>
      <c r="AI165" s="33"/>
      <c r="AJ165" s="33"/>
      <c r="AK165" s="33"/>
    </row>
    <row r="166" spans="7:37" ht="20" hidden="1" customHeight="1" x14ac:dyDescent="0.35">
      <c r="G166" s="27"/>
      <c r="H166" s="51" t="s">
        <v>29</v>
      </c>
      <c r="I166" s="28" t="s">
        <v>8</v>
      </c>
      <c r="J166" s="28" t="s">
        <v>9</v>
      </c>
      <c r="K166" s="22" t="s">
        <v>20</v>
      </c>
      <c r="L166" s="29">
        <f t="shared" ca="1" si="8"/>
        <v>1001</v>
      </c>
      <c r="M166" s="23">
        <v>45110</v>
      </c>
      <c r="Y166" s="33"/>
      <c r="Z166" s="33"/>
      <c r="AA166" s="33"/>
      <c r="AB166" s="33"/>
      <c r="AC166" s="33"/>
      <c r="AD166" s="33"/>
      <c r="AE166" s="33"/>
      <c r="AF166" s="33"/>
      <c r="AG166" s="33"/>
      <c r="AH166" s="33"/>
      <c r="AI166" s="33"/>
      <c r="AJ166" s="33"/>
      <c r="AK166" s="33"/>
    </row>
    <row r="167" spans="7:37" ht="20" hidden="1" customHeight="1" x14ac:dyDescent="0.35">
      <c r="G167" s="27"/>
      <c r="H167" s="51" t="s">
        <v>29</v>
      </c>
      <c r="I167" s="28" t="s">
        <v>8</v>
      </c>
      <c r="J167" s="28" t="s">
        <v>9</v>
      </c>
      <c r="K167" s="22" t="s">
        <v>23</v>
      </c>
      <c r="L167" s="29">
        <f t="shared" ca="1" si="8"/>
        <v>1216</v>
      </c>
      <c r="M167" s="23">
        <v>45111</v>
      </c>
      <c r="Y167" s="33"/>
      <c r="Z167" s="33"/>
      <c r="AA167" s="33"/>
      <c r="AB167" s="33"/>
      <c r="AC167" s="33"/>
      <c r="AD167" s="33"/>
      <c r="AE167" s="33"/>
      <c r="AF167" s="33"/>
      <c r="AG167" s="33"/>
      <c r="AH167" s="33"/>
      <c r="AI167" s="33"/>
      <c r="AJ167" s="33"/>
      <c r="AK167" s="33"/>
    </row>
    <row r="168" spans="7:37" ht="20" hidden="1" customHeight="1" x14ac:dyDescent="0.35">
      <c r="G168" s="27"/>
      <c r="H168" s="51" t="s">
        <v>29</v>
      </c>
      <c r="I168" s="28" t="s">
        <v>8</v>
      </c>
      <c r="J168" s="28" t="s">
        <v>9</v>
      </c>
      <c r="K168" s="22" t="s">
        <v>26</v>
      </c>
      <c r="L168" s="29">
        <f t="shared" ca="1" si="8"/>
        <v>1240</v>
      </c>
      <c r="M168" s="23">
        <v>45112</v>
      </c>
      <c r="Y168" s="33"/>
      <c r="Z168" s="33"/>
      <c r="AA168" s="33"/>
      <c r="AB168" s="33"/>
      <c r="AC168" s="33"/>
      <c r="AD168" s="33"/>
      <c r="AE168" s="33"/>
      <c r="AF168" s="33"/>
      <c r="AG168" s="33"/>
      <c r="AH168" s="33"/>
      <c r="AI168" s="33"/>
      <c r="AJ168" s="33"/>
      <c r="AK168" s="33"/>
    </row>
    <row r="169" spans="7:37" ht="20" hidden="1" customHeight="1" x14ac:dyDescent="0.35">
      <c r="G169" s="27"/>
      <c r="H169" s="51" t="s">
        <v>29</v>
      </c>
      <c r="I169" s="28" t="s">
        <v>8</v>
      </c>
      <c r="J169" s="28" t="s">
        <v>9</v>
      </c>
      <c r="K169" s="22" t="s">
        <v>28</v>
      </c>
      <c r="L169" s="29">
        <f t="shared" ca="1" si="8"/>
        <v>1098</v>
      </c>
      <c r="M169" s="23">
        <v>45113</v>
      </c>
      <c r="Y169" s="33"/>
      <c r="Z169" s="33"/>
      <c r="AA169" s="33"/>
      <c r="AB169" s="33"/>
      <c r="AC169" s="33"/>
      <c r="AD169" s="33"/>
      <c r="AE169" s="33"/>
      <c r="AF169" s="33"/>
      <c r="AG169" s="33"/>
      <c r="AH169" s="33"/>
      <c r="AI169" s="33"/>
      <c r="AJ169" s="33"/>
      <c r="AK169" s="33"/>
    </row>
    <row r="170" spans="7:37" ht="20" hidden="1" customHeight="1" x14ac:dyDescent="0.35">
      <c r="G170" s="27"/>
      <c r="H170" s="51" t="s">
        <v>29</v>
      </c>
      <c r="I170" s="28" t="s">
        <v>8</v>
      </c>
      <c r="J170" s="28" t="s">
        <v>9</v>
      </c>
      <c r="K170" s="22" t="s">
        <v>30</v>
      </c>
      <c r="L170" s="29">
        <f t="shared" ca="1" si="8"/>
        <v>1350</v>
      </c>
      <c r="M170" s="23">
        <v>45114</v>
      </c>
      <c r="Y170" s="33"/>
      <c r="Z170" s="33"/>
      <c r="AA170" s="33"/>
      <c r="AB170" s="33"/>
      <c r="AC170" s="33"/>
      <c r="AD170" s="33"/>
      <c r="AE170" s="33"/>
      <c r="AF170" s="33"/>
      <c r="AG170" s="33"/>
      <c r="AH170" s="33"/>
      <c r="AI170" s="33"/>
      <c r="AJ170" s="33"/>
      <c r="AK170" s="33"/>
    </row>
    <row r="171" spans="7:37" ht="20" hidden="1" customHeight="1" x14ac:dyDescent="0.35">
      <c r="G171" s="27"/>
      <c r="H171" s="51" t="s">
        <v>29</v>
      </c>
      <c r="I171" s="28" t="s">
        <v>8</v>
      </c>
      <c r="J171" s="28" t="s">
        <v>9</v>
      </c>
      <c r="K171" s="22" t="s">
        <v>32</v>
      </c>
      <c r="L171" s="29">
        <f t="shared" ca="1" si="8"/>
        <v>1373</v>
      </c>
      <c r="M171" s="23">
        <v>45115</v>
      </c>
      <c r="Y171" s="33"/>
      <c r="Z171" s="33"/>
      <c r="AA171" s="33"/>
      <c r="AB171" s="33"/>
      <c r="AC171" s="33"/>
      <c r="AD171" s="33"/>
      <c r="AE171" s="33"/>
      <c r="AF171" s="33"/>
      <c r="AG171" s="33"/>
      <c r="AH171" s="33"/>
      <c r="AI171" s="33"/>
      <c r="AJ171" s="33"/>
      <c r="AK171" s="33"/>
    </row>
    <row r="172" spans="7:37" ht="20" hidden="1" customHeight="1" x14ac:dyDescent="0.35">
      <c r="G172" s="27"/>
      <c r="H172" s="51" t="s">
        <v>29</v>
      </c>
      <c r="I172" s="28" t="s">
        <v>8</v>
      </c>
      <c r="J172" s="28" t="s">
        <v>34</v>
      </c>
      <c r="K172" s="22" t="s">
        <v>35</v>
      </c>
      <c r="L172" s="29">
        <f t="shared" ca="1" si="8"/>
        <v>1240</v>
      </c>
      <c r="M172" s="23">
        <v>45116</v>
      </c>
      <c r="Y172" s="33"/>
      <c r="Z172" s="33"/>
      <c r="AA172" s="33"/>
      <c r="AB172" s="33"/>
      <c r="AC172" s="33"/>
      <c r="AD172" s="33"/>
      <c r="AE172" s="33"/>
      <c r="AF172" s="33"/>
      <c r="AG172" s="33"/>
      <c r="AH172" s="33"/>
      <c r="AI172" s="33"/>
      <c r="AJ172" s="33"/>
      <c r="AK172" s="33"/>
    </row>
    <row r="173" spans="7:37" ht="20" hidden="1" customHeight="1" x14ac:dyDescent="0.35">
      <c r="G173" s="27"/>
      <c r="H173" s="51" t="s">
        <v>29</v>
      </c>
      <c r="I173" s="28" t="s">
        <v>8</v>
      </c>
      <c r="J173" s="28" t="s">
        <v>34</v>
      </c>
      <c r="K173" s="22" t="s">
        <v>37</v>
      </c>
      <c r="L173" s="29">
        <f t="shared" ca="1" si="8"/>
        <v>942</v>
      </c>
      <c r="M173" s="23">
        <v>45111</v>
      </c>
      <c r="Y173" s="33"/>
      <c r="Z173" s="33"/>
      <c r="AA173" s="33"/>
      <c r="AB173" s="33"/>
      <c r="AC173" s="33"/>
      <c r="AD173" s="33"/>
      <c r="AE173" s="33"/>
      <c r="AF173" s="33"/>
      <c r="AG173" s="33"/>
      <c r="AH173" s="33"/>
      <c r="AI173" s="33"/>
      <c r="AJ173" s="33"/>
      <c r="AK173" s="33"/>
    </row>
    <row r="174" spans="7:37" ht="20" hidden="1" customHeight="1" x14ac:dyDescent="0.35">
      <c r="G174" s="27"/>
      <c r="H174" s="51" t="s">
        <v>29</v>
      </c>
      <c r="I174" s="28" t="s">
        <v>8</v>
      </c>
      <c r="J174" s="28" t="s">
        <v>34</v>
      </c>
      <c r="K174" s="22" t="s">
        <v>39</v>
      </c>
      <c r="L174" s="29">
        <f t="shared" ca="1" si="8"/>
        <v>1201</v>
      </c>
      <c r="M174" s="23">
        <v>45112</v>
      </c>
      <c r="Y174" s="33"/>
      <c r="Z174" s="33"/>
      <c r="AA174" s="33"/>
      <c r="AB174" s="33"/>
      <c r="AC174" s="33"/>
      <c r="AD174" s="33"/>
      <c r="AE174" s="33"/>
      <c r="AF174" s="33"/>
      <c r="AG174" s="33"/>
      <c r="AH174" s="33"/>
      <c r="AI174" s="33"/>
      <c r="AJ174" s="33"/>
      <c r="AK174" s="33"/>
    </row>
    <row r="175" spans="7:37" ht="20" hidden="1" customHeight="1" x14ac:dyDescent="0.35">
      <c r="G175" s="27"/>
      <c r="H175" s="51" t="s">
        <v>29</v>
      </c>
      <c r="I175" s="28" t="s">
        <v>8</v>
      </c>
      <c r="J175" s="28" t="s">
        <v>41</v>
      </c>
      <c r="K175" s="22" t="s">
        <v>10</v>
      </c>
      <c r="L175" s="29">
        <f t="shared" ca="1" si="8"/>
        <v>803</v>
      </c>
      <c r="M175" s="23">
        <v>45113</v>
      </c>
      <c r="Y175" s="33"/>
      <c r="Z175" s="33"/>
      <c r="AA175" s="33"/>
      <c r="AB175" s="33"/>
      <c r="AC175" s="33"/>
      <c r="AD175" s="33"/>
      <c r="AE175" s="33"/>
      <c r="AF175" s="33"/>
      <c r="AG175" s="33"/>
      <c r="AH175" s="33"/>
      <c r="AI175" s="33"/>
      <c r="AJ175" s="33"/>
      <c r="AK175" s="33"/>
    </row>
    <row r="176" spans="7:37" ht="20" hidden="1" customHeight="1" x14ac:dyDescent="0.35">
      <c r="G176" s="27"/>
      <c r="H176" s="51" t="s">
        <v>29</v>
      </c>
      <c r="I176" s="28" t="s">
        <v>8</v>
      </c>
      <c r="J176" s="28" t="s">
        <v>41</v>
      </c>
      <c r="K176" s="22" t="s">
        <v>42</v>
      </c>
      <c r="L176" s="29">
        <f t="shared" ca="1" si="8"/>
        <v>1166</v>
      </c>
      <c r="M176" s="23">
        <v>45114</v>
      </c>
      <c r="Y176" s="33"/>
      <c r="Z176" s="33"/>
      <c r="AA176" s="33"/>
      <c r="AB176" s="33"/>
      <c r="AC176" s="33"/>
      <c r="AD176" s="33"/>
      <c r="AE176" s="33"/>
      <c r="AF176" s="33"/>
      <c r="AG176" s="33"/>
      <c r="AH176" s="33"/>
      <c r="AI176" s="33"/>
      <c r="AJ176" s="33"/>
      <c r="AK176" s="33"/>
    </row>
    <row r="177" spans="7:37" ht="20" hidden="1" customHeight="1" x14ac:dyDescent="0.35">
      <c r="G177" s="27"/>
      <c r="H177" s="51" t="s">
        <v>29</v>
      </c>
      <c r="I177" s="28" t="s">
        <v>8</v>
      </c>
      <c r="J177" s="28" t="s">
        <v>41</v>
      </c>
      <c r="K177" s="22" t="s">
        <v>62</v>
      </c>
      <c r="L177" s="29">
        <f t="shared" ca="1" si="8"/>
        <v>1062</v>
      </c>
      <c r="M177" s="23">
        <v>45110</v>
      </c>
      <c r="Y177" s="33"/>
      <c r="Z177" s="33"/>
      <c r="AA177" s="33"/>
      <c r="AB177" s="33"/>
      <c r="AC177" s="33"/>
      <c r="AD177" s="33"/>
      <c r="AE177" s="33"/>
      <c r="AF177" s="33"/>
      <c r="AG177" s="33"/>
      <c r="AH177" s="33"/>
      <c r="AI177" s="33"/>
      <c r="AJ177" s="33"/>
      <c r="AK177" s="33"/>
    </row>
    <row r="178" spans="7:37" ht="20" hidden="1" customHeight="1" x14ac:dyDescent="0.35">
      <c r="G178" s="27"/>
      <c r="H178" s="51" t="s">
        <v>29</v>
      </c>
      <c r="I178" s="28" t="s">
        <v>8</v>
      </c>
      <c r="J178" s="28" t="s">
        <v>41</v>
      </c>
      <c r="K178" s="22" t="s">
        <v>43</v>
      </c>
      <c r="L178" s="29">
        <f t="shared" ca="1" si="8"/>
        <v>1011</v>
      </c>
      <c r="M178" s="23">
        <v>45111</v>
      </c>
      <c r="Y178" s="33"/>
      <c r="Z178" s="33"/>
      <c r="AA178" s="33"/>
      <c r="AB178" s="33"/>
      <c r="AC178" s="33"/>
      <c r="AD178" s="33"/>
      <c r="AE178" s="33"/>
      <c r="AF178" s="33"/>
      <c r="AG178" s="33"/>
      <c r="AH178" s="33"/>
      <c r="AI178" s="33"/>
      <c r="AJ178" s="33"/>
      <c r="AK178" s="33"/>
    </row>
    <row r="179" spans="7:37" ht="20" hidden="1" customHeight="1" x14ac:dyDescent="0.35">
      <c r="G179" s="27"/>
      <c r="H179" s="51" t="s">
        <v>29</v>
      </c>
      <c r="I179" s="28" t="s">
        <v>8</v>
      </c>
      <c r="J179" s="28" t="s">
        <v>41</v>
      </c>
      <c r="K179" s="22" t="s">
        <v>44</v>
      </c>
      <c r="L179" s="29">
        <f t="shared" ca="1" si="8"/>
        <v>895</v>
      </c>
      <c r="M179" s="23">
        <v>45112</v>
      </c>
      <c r="Y179" s="33"/>
      <c r="Z179" s="33"/>
      <c r="AA179" s="33"/>
      <c r="AB179" s="33"/>
      <c r="AC179" s="33"/>
      <c r="AD179" s="33"/>
      <c r="AE179" s="33"/>
      <c r="AF179" s="33"/>
      <c r="AG179" s="33"/>
      <c r="AH179" s="33"/>
      <c r="AI179" s="33"/>
      <c r="AJ179" s="33"/>
      <c r="AK179" s="33"/>
    </row>
    <row r="180" spans="7:37" ht="20" hidden="1" customHeight="1" x14ac:dyDescent="0.35">
      <c r="G180" s="27"/>
      <c r="H180" s="51" t="s">
        <v>29</v>
      </c>
      <c r="I180" s="28" t="s">
        <v>8</v>
      </c>
      <c r="J180" s="28" t="s">
        <v>41</v>
      </c>
      <c r="K180" s="22" t="s">
        <v>45</v>
      </c>
      <c r="L180" s="29">
        <f t="shared" ca="1" si="8"/>
        <v>1278</v>
      </c>
      <c r="M180" s="23">
        <v>45113</v>
      </c>
      <c r="Y180" s="33"/>
      <c r="Z180" s="33"/>
      <c r="AA180" s="33"/>
      <c r="AB180" s="33"/>
      <c r="AC180" s="33"/>
      <c r="AD180" s="33"/>
      <c r="AE180" s="33"/>
      <c r="AF180" s="33"/>
      <c r="AG180" s="33"/>
      <c r="AH180" s="33"/>
      <c r="AI180" s="33"/>
      <c r="AJ180" s="33"/>
      <c r="AK180" s="33"/>
    </row>
    <row r="181" spans="7:37" ht="20" hidden="1" customHeight="1" x14ac:dyDescent="0.35">
      <c r="G181" s="27"/>
      <c r="H181" s="51" t="s">
        <v>29</v>
      </c>
      <c r="I181" s="28" t="s">
        <v>8</v>
      </c>
      <c r="J181" s="28" t="s">
        <v>41</v>
      </c>
      <c r="K181" s="22" t="s">
        <v>46</v>
      </c>
      <c r="L181" s="29">
        <f t="shared" ca="1" si="8"/>
        <v>892</v>
      </c>
      <c r="M181" s="23">
        <v>45114</v>
      </c>
      <c r="Y181" s="33"/>
      <c r="Z181" s="33"/>
      <c r="AA181" s="33"/>
      <c r="AB181" s="33"/>
      <c r="AC181" s="33"/>
      <c r="AD181" s="33"/>
      <c r="AE181" s="33"/>
      <c r="AF181" s="33"/>
      <c r="AG181" s="33"/>
      <c r="AH181" s="33"/>
      <c r="AI181" s="33"/>
      <c r="AJ181" s="33"/>
      <c r="AK181" s="33"/>
    </row>
    <row r="182" spans="7:37" ht="20" hidden="1" customHeight="1" x14ac:dyDescent="0.35">
      <c r="G182" s="27"/>
      <c r="H182" s="51" t="s">
        <v>29</v>
      </c>
      <c r="I182" s="28" t="s">
        <v>8</v>
      </c>
      <c r="J182" s="28" t="s">
        <v>41</v>
      </c>
      <c r="K182" s="22" t="s">
        <v>47</v>
      </c>
      <c r="L182" s="29">
        <f t="shared" ca="1" si="8"/>
        <v>743</v>
      </c>
      <c r="M182" s="23">
        <v>45115</v>
      </c>
      <c r="Y182" s="33"/>
      <c r="Z182" s="33"/>
      <c r="AA182" s="33"/>
      <c r="AB182" s="33"/>
      <c r="AC182" s="33"/>
      <c r="AD182" s="33"/>
      <c r="AE182" s="33"/>
      <c r="AF182" s="33"/>
      <c r="AG182" s="33"/>
      <c r="AH182" s="33"/>
      <c r="AI182" s="33"/>
      <c r="AJ182" s="33"/>
      <c r="AK182" s="33"/>
    </row>
    <row r="183" spans="7:37" ht="20" hidden="1" customHeight="1" x14ac:dyDescent="0.35">
      <c r="G183" s="27"/>
      <c r="H183" s="51" t="s">
        <v>29</v>
      </c>
      <c r="I183" s="28" t="s">
        <v>8</v>
      </c>
      <c r="J183" s="28" t="s">
        <v>41</v>
      </c>
      <c r="K183" s="22" t="s">
        <v>32</v>
      </c>
      <c r="L183" s="29">
        <f t="shared" ca="1" si="8"/>
        <v>1055</v>
      </c>
      <c r="M183" s="23">
        <v>45116</v>
      </c>
      <c r="Y183" s="33"/>
      <c r="Z183" s="33"/>
      <c r="AA183" s="33"/>
      <c r="AB183" s="33"/>
      <c r="AC183" s="33"/>
      <c r="AD183" s="33"/>
      <c r="AE183" s="33"/>
      <c r="AF183" s="33"/>
      <c r="AG183" s="33"/>
      <c r="AH183" s="33"/>
      <c r="AI183" s="33"/>
      <c r="AJ183" s="33"/>
      <c r="AK183" s="33"/>
    </row>
    <row r="184" spans="7:37" ht="20" hidden="1" customHeight="1" x14ac:dyDescent="0.35">
      <c r="G184" s="27"/>
      <c r="H184" s="51" t="s">
        <v>29</v>
      </c>
      <c r="I184" s="28" t="s">
        <v>48</v>
      </c>
      <c r="J184" s="28" t="s">
        <v>49</v>
      </c>
      <c r="K184" s="22" t="s">
        <v>50</v>
      </c>
      <c r="L184" s="30">
        <f ca="1">RANDBETWEEN(7000,9900)</f>
        <v>9017</v>
      </c>
      <c r="M184" s="5"/>
      <c r="Y184" s="33"/>
      <c r="Z184" s="33"/>
      <c r="AA184" s="33"/>
      <c r="AB184" s="33"/>
      <c r="AC184" s="33"/>
      <c r="AD184" s="33"/>
      <c r="AE184" s="33"/>
      <c r="AF184" s="33"/>
      <c r="AG184" s="33"/>
      <c r="AH184" s="33"/>
      <c r="AI184" s="33"/>
      <c r="AJ184" s="33"/>
      <c r="AK184" s="33"/>
    </row>
    <row r="185" spans="7:37" ht="20" hidden="1" customHeight="1" x14ac:dyDescent="0.35">
      <c r="G185" s="27"/>
      <c r="H185" s="51" t="s">
        <v>29</v>
      </c>
      <c r="I185" s="28" t="s">
        <v>48</v>
      </c>
      <c r="J185" s="28" t="s">
        <v>49</v>
      </c>
      <c r="K185" s="22" t="s">
        <v>51</v>
      </c>
      <c r="L185" s="30">
        <f t="shared" ref="L185:L187" ca="1" si="9">RANDBETWEEN(7000,9900)</f>
        <v>7468</v>
      </c>
      <c r="M185" s="5"/>
      <c r="Y185" s="33"/>
      <c r="Z185" s="33"/>
      <c r="AA185" s="33"/>
      <c r="AB185" s="33"/>
      <c r="AC185" s="33"/>
      <c r="AD185" s="33"/>
      <c r="AE185" s="33"/>
      <c r="AF185" s="33"/>
      <c r="AG185" s="33"/>
      <c r="AH185" s="33"/>
      <c r="AI185" s="33"/>
      <c r="AJ185" s="33"/>
      <c r="AK185" s="33"/>
    </row>
    <row r="186" spans="7:37" ht="20" hidden="1" customHeight="1" x14ac:dyDescent="0.35">
      <c r="G186" s="27"/>
      <c r="H186" s="51" t="s">
        <v>29</v>
      </c>
      <c r="I186" s="28" t="s">
        <v>48</v>
      </c>
      <c r="J186" s="28" t="s">
        <v>52</v>
      </c>
      <c r="K186" s="22" t="s">
        <v>53</v>
      </c>
      <c r="L186" s="30">
        <f t="shared" ca="1" si="9"/>
        <v>9226</v>
      </c>
      <c r="M186" s="5"/>
      <c r="Y186" s="33"/>
      <c r="Z186" s="33"/>
      <c r="AA186" s="33"/>
      <c r="AB186" s="33"/>
      <c r="AC186" s="33"/>
      <c r="AD186" s="33"/>
      <c r="AE186" s="33"/>
      <c r="AF186" s="33"/>
      <c r="AG186" s="33"/>
      <c r="AH186" s="33"/>
      <c r="AI186" s="33"/>
      <c r="AJ186" s="33"/>
      <c r="AK186" s="33"/>
    </row>
    <row r="187" spans="7:37" ht="20" hidden="1" customHeight="1" x14ac:dyDescent="0.35">
      <c r="G187" s="27"/>
      <c r="H187" s="51" t="s">
        <v>29</v>
      </c>
      <c r="I187" s="28" t="s">
        <v>48</v>
      </c>
      <c r="J187" s="28" t="s">
        <v>52</v>
      </c>
      <c r="K187" s="22" t="s">
        <v>54</v>
      </c>
      <c r="L187" s="30">
        <f t="shared" ca="1" si="9"/>
        <v>7200</v>
      </c>
      <c r="M187" s="24"/>
      <c r="Y187" s="33"/>
      <c r="Z187" s="33"/>
      <c r="AA187" s="33"/>
      <c r="AB187" s="33"/>
      <c r="AC187" s="33"/>
      <c r="AD187" s="33"/>
      <c r="AE187" s="33"/>
      <c r="AF187" s="33"/>
      <c r="AG187" s="33"/>
      <c r="AH187" s="33"/>
      <c r="AI187" s="33"/>
      <c r="AJ187" s="33"/>
      <c r="AK187" s="33"/>
    </row>
    <row r="188" spans="7:37" ht="20" hidden="1" customHeight="1" x14ac:dyDescent="0.35">
      <c r="G188" s="27"/>
      <c r="H188" s="51" t="s">
        <v>31</v>
      </c>
      <c r="I188" s="28" t="s">
        <v>8</v>
      </c>
      <c r="J188" s="28" t="s">
        <v>9</v>
      </c>
      <c r="K188" s="22" t="s">
        <v>10</v>
      </c>
      <c r="L188" s="29">
        <f ca="1">RANDBETWEEN(900,1800)</f>
        <v>1261</v>
      </c>
      <c r="M188" s="23">
        <v>45178</v>
      </c>
      <c r="Y188" s="33"/>
      <c r="Z188" s="33"/>
      <c r="AA188" s="33"/>
      <c r="AB188" s="33"/>
      <c r="AC188" s="33"/>
      <c r="AD188" s="33"/>
      <c r="AE188" s="33"/>
      <c r="AF188" s="33"/>
      <c r="AG188" s="33"/>
      <c r="AH188" s="33"/>
      <c r="AI188" s="33"/>
      <c r="AJ188" s="33"/>
      <c r="AK188" s="33"/>
    </row>
    <row r="189" spans="7:37" ht="20" hidden="1" customHeight="1" x14ac:dyDescent="0.35">
      <c r="G189" s="27"/>
      <c r="H189" s="51" t="s">
        <v>31</v>
      </c>
      <c r="I189" s="28" t="s">
        <v>8</v>
      </c>
      <c r="J189" s="28" t="s">
        <v>9</v>
      </c>
      <c r="K189" s="22" t="s">
        <v>13</v>
      </c>
      <c r="L189" s="29">
        <f t="shared" ref="L189:L208" ca="1" si="10">RANDBETWEEN(900,1800)</f>
        <v>1121</v>
      </c>
      <c r="M189" s="23">
        <v>45174</v>
      </c>
      <c r="Y189" s="33"/>
      <c r="Z189" s="33"/>
      <c r="AA189" s="33"/>
      <c r="AB189" s="33"/>
      <c r="AC189" s="33"/>
      <c r="AD189" s="33"/>
      <c r="AE189" s="33"/>
      <c r="AF189" s="33"/>
      <c r="AG189" s="33"/>
      <c r="AH189" s="33"/>
      <c r="AI189" s="33"/>
      <c r="AJ189" s="33"/>
      <c r="AK189" s="33"/>
    </row>
    <row r="190" spans="7:37" ht="20" hidden="1" customHeight="1" x14ac:dyDescent="0.35">
      <c r="G190" s="27"/>
      <c r="H190" s="51" t="s">
        <v>31</v>
      </c>
      <c r="I190" s="28" t="s">
        <v>8</v>
      </c>
      <c r="J190" s="28" t="s">
        <v>9</v>
      </c>
      <c r="K190" s="22" t="s">
        <v>17</v>
      </c>
      <c r="L190" s="29">
        <f t="shared" ca="1" si="10"/>
        <v>1314</v>
      </c>
      <c r="M190" s="23">
        <v>45177</v>
      </c>
      <c r="Y190" s="33"/>
      <c r="Z190" s="33"/>
      <c r="AA190" s="33"/>
      <c r="AB190" s="33"/>
      <c r="AC190" s="33"/>
      <c r="AD190" s="33"/>
      <c r="AE190" s="33"/>
      <c r="AF190" s="33"/>
      <c r="AG190" s="33"/>
      <c r="AH190" s="33"/>
      <c r="AI190" s="33"/>
      <c r="AJ190" s="33"/>
      <c r="AK190" s="33"/>
    </row>
    <row r="191" spans="7:37" ht="20" hidden="1" customHeight="1" x14ac:dyDescent="0.35">
      <c r="G191" s="27"/>
      <c r="H191" s="51" t="s">
        <v>31</v>
      </c>
      <c r="I191" s="28" t="s">
        <v>8</v>
      </c>
      <c r="J191" s="28" t="s">
        <v>9</v>
      </c>
      <c r="K191" s="22" t="s">
        <v>20</v>
      </c>
      <c r="L191" s="29">
        <f t="shared" ca="1" si="10"/>
        <v>1096</v>
      </c>
      <c r="M191" s="23">
        <v>45173</v>
      </c>
      <c r="Y191" s="33"/>
      <c r="Z191" s="33"/>
      <c r="AA191" s="33"/>
      <c r="AB191" s="33"/>
      <c r="AC191" s="33"/>
      <c r="AD191" s="33"/>
      <c r="AE191" s="33"/>
      <c r="AF191" s="33"/>
      <c r="AG191" s="33"/>
      <c r="AH191" s="33"/>
      <c r="AI191" s="33"/>
      <c r="AJ191" s="33"/>
      <c r="AK191" s="33"/>
    </row>
    <row r="192" spans="7:37" ht="20" hidden="1" customHeight="1" x14ac:dyDescent="0.35">
      <c r="G192" s="27"/>
      <c r="H192" s="51" t="s">
        <v>31</v>
      </c>
      <c r="I192" s="28" t="s">
        <v>8</v>
      </c>
      <c r="J192" s="28" t="s">
        <v>9</v>
      </c>
      <c r="K192" s="22" t="s">
        <v>23</v>
      </c>
      <c r="L192" s="29">
        <f t="shared" ca="1" si="10"/>
        <v>1049</v>
      </c>
      <c r="M192" s="23">
        <v>45175</v>
      </c>
      <c r="Y192" s="33"/>
      <c r="Z192" s="33"/>
      <c r="AA192" s="33"/>
      <c r="AB192" s="33"/>
      <c r="AC192" s="33"/>
      <c r="AD192" s="33"/>
      <c r="AE192" s="33"/>
      <c r="AF192" s="33"/>
      <c r="AG192" s="33"/>
      <c r="AH192" s="33"/>
      <c r="AI192" s="33"/>
      <c r="AJ192" s="33"/>
      <c r="AK192" s="33"/>
    </row>
    <row r="193" spans="7:37" ht="20" hidden="1" customHeight="1" x14ac:dyDescent="0.35">
      <c r="G193" s="27"/>
      <c r="H193" s="51" t="s">
        <v>31</v>
      </c>
      <c r="I193" s="28" t="s">
        <v>8</v>
      </c>
      <c r="J193" s="28" t="s">
        <v>9</v>
      </c>
      <c r="K193" s="22" t="s">
        <v>26</v>
      </c>
      <c r="L193" s="29">
        <f t="shared" ca="1" si="10"/>
        <v>920</v>
      </c>
      <c r="M193" s="23">
        <v>45176</v>
      </c>
      <c r="Y193" s="33"/>
      <c r="Z193" s="33"/>
      <c r="AA193" s="33"/>
      <c r="AB193" s="33"/>
      <c r="AC193" s="33"/>
      <c r="AD193" s="33"/>
      <c r="AE193" s="33"/>
      <c r="AF193" s="33"/>
      <c r="AG193" s="33"/>
      <c r="AH193" s="33"/>
      <c r="AI193" s="33"/>
      <c r="AJ193" s="33"/>
      <c r="AK193" s="33"/>
    </row>
    <row r="194" spans="7:37" ht="20" hidden="1" customHeight="1" x14ac:dyDescent="0.35">
      <c r="G194" s="27"/>
      <c r="H194" s="51" t="s">
        <v>31</v>
      </c>
      <c r="I194" s="28" t="s">
        <v>8</v>
      </c>
      <c r="J194" s="28" t="s">
        <v>9</v>
      </c>
      <c r="K194" s="22" t="s">
        <v>28</v>
      </c>
      <c r="L194" s="29">
        <f t="shared" ca="1" si="10"/>
        <v>1254</v>
      </c>
      <c r="M194" s="23">
        <v>45172</v>
      </c>
      <c r="Y194" s="33"/>
      <c r="Z194" s="33"/>
      <c r="AA194" s="33"/>
      <c r="AB194" s="33"/>
      <c r="AC194" s="33"/>
      <c r="AD194" s="33"/>
      <c r="AE194" s="33"/>
      <c r="AF194" s="33"/>
      <c r="AG194" s="33"/>
      <c r="AH194" s="33"/>
      <c r="AI194" s="33"/>
      <c r="AJ194" s="33"/>
      <c r="AK194" s="33"/>
    </row>
    <row r="195" spans="7:37" ht="20" hidden="1" customHeight="1" x14ac:dyDescent="0.35">
      <c r="G195" s="27"/>
      <c r="H195" s="51" t="s">
        <v>31</v>
      </c>
      <c r="I195" s="28" t="s">
        <v>8</v>
      </c>
      <c r="J195" s="28" t="s">
        <v>9</v>
      </c>
      <c r="K195" s="22" t="s">
        <v>30</v>
      </c>
      <c r="L195" s="29">
        <f t="shared" ca="1" si="10"/>
        <v>918</v>
      </c>
      <c r="M195" s="23">
        <v>45176</v>
      </c>
      <c r="Y195" s="33"/>
      <c r="Z195" s="33"/>
      <c r="AA195" s="33"/>
      <c r="AB195" s="33"/>
      <c r="AC195" s="33"/>
      <c r="AD195" s="33"/>
      <c r="AE195" s="33"/>
      <c r="AF195" s="33"/>
      <c r="AG195" s="33"/>
      <c r="AH195" s="33"/>
      <c r="AI195" s="33"/>
      <c r="AJ195" s="33"/>
      <c r="AK195" s="33"/>
    </row>
    <row r="196" spans="7:37" ht="20" hidden="1" customHeight="1" x14ac:dyDescent="0.35">
      <c r="G196" s="27"/>
      <c r="H196" s="51" t="s">
        <v>31</v>
      </c>
      <c r="I196" s="28" t="s">
        <v>8</v>
      </c>
      <c r="J196" s="28" t="s">
        <v>9</v>
      </c>
      <c r="K196" s="22" t="s">
        <v>32</v>
      </c>
      <c r="L196" s="29">
        <f t="shared" ca="1" si="10"/>
        <v>1120</v>
      </c>
      <c r="M196" s="23">
        <v>45177</v>
      </c>
      <c r="Y196" s="33"/>
      <c r="Z196" s="33"/>
      <c r="AA196" s="33"/>
      <c r="AB196" s="33"/>
      <c r="AC196" s="33"/>
      <c r="AD196" s="33"/>
      <c r="AE196" s="33"/>
      <c r="AF196" s="33"/>
      <c r="AG196" s="33"/>
      <c r="AH196" s="33"/>
      <c r="AI196" s="33"/>
      <c r="AJ196" s="33"/>
      <c r="AK196" s="33"/>
    </row>
    <row r="197" spans="7:37" ht="20" hidden="1" customHeight="1" x14ac:dyDescent="0.35">
      <c r="G197" s="27"/>
      <c r="H197" s="51" t="s">
        <v>31</v>
      </c>
      <c r="I197" s="28" t="s">
        <v>8</v>
      </c>
      <c r="J197" s="28" t="s">
        <v>34</v>
      </c>
      <c r="K197" s="22" t="s">
        <v>35</v>
      </c>
      <c r="L197" s="29">
        <f t="shared" ca="1" si="10"/>
        <v>1525</v>
      </c>
      <c r="M197" s="23">
        <v>45173</v>
      </c>
      <c r="Y197" s="33"/>
      <c r="Z197" s="33"/>
      <c r="AA197" s="33"/>
      <c r="AB197" s="33"/>
      <c r="AC197" s="33"/>
      <c r="AD197" s="33"/>
      <c r="AE197" s="33"/>
      <c r="AF197" s="33"/>
      <c r="AG197" s="33"/>
      <c r="AH197" s="33"/>
      <c r="AI197" s="33"/>
      <c r="AJ197" s="33"/>
      <c r="AK197" s="33"/>
    </row>
    <row r="198" spans="7:37" ht="20" hidden="1" customHeight="1" x14ac:dyDescent="0.35">
      <c r="G198" s="27"/>
      <c r="H198" s="51" t="s">
        <v>31</v>
      </c>
      <c r="I198" s="28" t="s">
        <v>8</v>
      </c>
      <c r="J198" s="28" t="s">
        <v>34</v>
      </c>
      <c r="K198" s="22" t="s">
        <v>37</v>
      </c>
      <c r="L198" s="29">
        <f t="shared" ca="1" si="10"/>
        <v>1302</v>
      </c>
      <c r="M198" s="23">
        <v>45173</v>
      </c>
      <c r="Y198" s="33"/>
      <c r="Z198" s="33"/>
      <c r="AA198" s="33"/>
      <c r="AB198" s="33"/>
      <c r="AC198" s="33"/>
      <c r="AD198" s="33"/>
      <c r="AE198" s="33"/>
      <c r="AF198" s="33"/>
      <c r="AG198" s="33"/>
      <c r="AH198" s="33"/>
      <c r="AI198" s="33"/>
      <c r="AJ198" s="33"/>
      <c r="AK198" s="33"/>
    </row>
    <row r="199" spans="7:37" ht="20" hidden="1" customHeight="1" x14ac:dyDescent="0.35">
      <c r="G199" s="27"/>
      <c r="H199" s="51" t="s">
        <v>31</v>
      </c>
      <c r="I199" s="28" t="s">
        <v>8</v>
      </c>
      <c r="J199" s="28" t="s">
        <v>34</v>
      </c>
      <c r="K199" s="22" t="s">
        <v>39</v>
      </c>
      <c r="L199" s="29">
        <f t="shared" ca="1" si="10"/>
        <v>1611</v>
      </c>
      <c r="M199" s="23">
        <v>45170</v>
      </c>
      <c r="Y199" s="33"/>
      <c r="Z199" s="33"/>
      <c r="AA199" s="33"/>
      <c r="AB199" s="33"/>
      <c r="AC199" s="33"/>
      <c r="AD199" s="33"/>
      <c r="AE199" s="33"/>
      <c r="AF199" s="33"/>
      <c r="AG199" s="33"/>
      <c r="AH199" s="33"/>
      <c r="AI199" s="33"/>
      <c r="AJ199" s="33"/>
      <c r="AK199" s="33"/>
    </row>
    <row r="200" spans="7:37" ht="20" hidden="1" customHeight="1" x14ac:dyDescent="0.35">
      <c r="G200" s="27"/>
      <c r="H200" s="51" t="s">
        <v>31</v>
      </c>
      <c r="I200" s="28" t="s">
        <v>8</v>
      </c>
      <c r="J200" s="28" t="s">
        <v>41</v>
      </c>
      <c r="K200" s="22" t="s">
        <v>10</v>
      </c>
      <c r="L200" s="29">
        <f t="shared" ca="1" si="10"/>
        <v>1535</v>
      </c>
      <c r="M200" s="23">
        <v>45175</v>
      </c>
      <c r="Y200" s="33"/>
      <c r="Z200" s="33"/>
      <c r="AA200" s="33"/>
      <c r="AB200" s="33"/>
      <c r="AC200" s="33"/>
      <c r="AD200" s="33"/>
      <c r="AE200" s="33"/>
      <c r="AF200" s="33"/>
      <c r="AG200" s="33"/>
      <c r="AH200" s="33"/>
      <c r="AI200" s="33"/>
      <c r="AJ200" s="33"/>
      <c r="AK200" s="33"/>
    </row>
    <row r="201" spans="7:37" ht="20" hidden="1" customHeight="1" x14ac:dyDescent="0.35">
      <c r="G201" s="27"/>
      <c r="H201" s="51" t="s">
        <v>31</v>
      </c>
      <c r="I201" s="28" t="s">
        <v>8</v>
      </c>
      <c r="J201" s="28" t="s">
        <v>41</v>
      </c>
      <c r="K201" s="22" t="s">
        <v>42</v>
      </c>
      <c r="L201" s="29">
        <f t="shared" ca="1" si="10"/>
        <v>1497</v>
      </c>
      <c r="M201" s="23">
        <v>45170</v>
      </c>
      <c r="Y201" s="33"/>
      <c r="Z201" s="33"/>
      <c r="AA201" s="33"/>
      <c r="AB201" s="33"/>
      <c r="AC201" s="33"/>
      <c r="AD201" s="33"/>
      <c r="AE201" s="33"/>
      <c r="AF201" s="33"/>
      <c r="AG201" s="33"/>
      <c r="AH201" s="33"/>
      <c r="AI201" s="33"/>
      <c r="AJ201" s="33"/>
      <c r="AK201" s="33"/>
    </row>
    <row r="202" spans="7:37" ht="20" hidden="1" customHeight="1" x14ac:dyDescent="0.35">
      <c r="G202" s="27"/>
      <c r="H202" s="51" t="s">
        <v>31</v>
      </c>
      <c r="I202" s="28" t="s">
        <v>8</v>
      </c>
      <c r="J202" s="28" t="s">
        <v>41</v>
      </c>
      <c r="K202" s="22" t="s">
        <v>62</v>
      </c>
      <c r="L202" s="29">
        <f t="shared" ca="1" si="10"/>
        <v>925</v>
      </c>
      <c r="M202" s="23">
        <v>45172</v>
      </c>
      <c r="Y202" s="33"/>
      <c r="Z202" s="33"/>
      <c r="AA202" s="33"/>
      <c r="AB202" s="33"/>
      <c r="AC202" s="33"/>
      <c r="AD202" s="33"/>
      <c r="AE202" s="33"/>
      <c r="AF202" s="33"/>
      <c r="AG202" s="33"/>
      <c r="AH202" s="33"/>
      <c r="AI202" s="33"/>
      <c r="AJ202" s="33"/>
      <c r="AK202" s="33"/>
    </row>
    <row r="203" spans="7:37" ht="20" hidden="1" customHeight="1" x14ac:dyDescent="0.35">
      <c r="G203" s="27"/>
      <c r="H203" s="51" t="s">
        <v>31</v>
      </c>
      <c r="I203" s="28" t="s">
        <v>8</v>
      </c>
      <c r="J203" s="28" t="s">
        <v>41</v>
      </c>
      <c r="K203" s="22" t="s">
        <v>43</v>
      </c>
      <c r="L203" s="29">
        <f t="shared" ca="1" si="10"/>
        <v>1424</v>
      </c>
      <c r="M203" s="23">
        <v>45173</v>
      </c>
      <c r="Y203" s="33"/>
      <c r="Z203" s="33"/>
      <c r="AA203" s="33"/>
      <c r="AB203" s="33"/>
      <c r="AC203" s="33"/>
      <c r="AD203" s="33"/>
      <c r="AE203" s="33"/>
      <c r="AF203" s="33"/>
      <c r="AG203" s="33"/>
      <c r="AH203" s="33"/>
      <c r="AI203" s="33"/>
      <c r="AJ203" s="33"/>
      <c r="AK203" s="33"/>
    </row>
    <row r="204" spans="7:37" ht="20" hidden="1" customHeight="1" x14ac:dyDescent="0.35">
      <c r="G204" s="27"/>
      <c r="H204" s="51" t="s">
        <v>31</v>
      </c>
      <c r="I204" s="28" t="s">
        <v>8</v>
      </c>
      <c r="J204" s="28" t="s">
        <v>41</v>
      </c>
      <c r="K204" s="22" t="s">
        <v>44</v>
      </c>
      <c r="L204" s="29">
        <f t="shared" ca="1" si="10"/>
        <v>1235</v>
      </c>
      <c r="M204" s="23">
        <v>45175</v>
      </c>
      <c r="Y204" s="33"/>
      <c r="Z204" s="33"/>
      <c r="AA204" s="33"/>
      <c r="AB204" s="33"/>
      <c r="AC204" s="33"/>
      <c r="AD204" s="33"/>
      <c r="AE204" s="33"/>
      <c r="AF204" s="33"/>
      <c r="AG204" s="33"/>
      <c r="AH204" s="33"/>
      <c r="AI204" s="33"/>
      <c r="AJ204" s="33"/>
      <c r="AK204" s="33"/>
    </row>
    <row r="205" spans="7:37" ht="20" hidden="1" customHeight="1" x14ac:dyDescent="0.35">
      <c r="G205" s="27"/>
      <c r="H205" s="51" t="s">
        <v>31</v>
      </c>
      <c r="I205" s="28" t="s">
        <v>8</v>
      </c>
      <c r="J205" s="28" t="s">
        <v>41</v>
      </c>
      <c r="K205" s="22" t="s">
        <v>45</v>
      </c>
      <c r="L205" s="29">
        <f t="shared" ca="1" si="10"/>
        <v>1377</v>
      </c>
      <c r="M205" s="23">
        <v>45176</v>
      </c>
      <c r="Y205" s="33"/>
      <c r="Z205" s="33"/>
      <c r="AA205" s="33"/>
      <c r="AB205" s="33"/>
      <c r="AC205" s="33"/>
      <c r="AD205" s="33"/>
      <c r="AE205" s="33"/>
      <c r="AF205" s="33"/>
      <c r="AG205" s="33"/>
      <c r="AH205" s="33"/>
      <c r="AI205" s="33"/>
      <c r="AJ205" s="33"/>
      <c r="AK205" s="33"/>
    </row>
    <row r="206" spans="7:37" ht="20" hidden="1" customHeight="1" x14ac:dyDescent="0.35">
      <c r="G206" s="27"/>
      <c r="H206" s="51" t="s">
        <v>31</v>
      </c>
      <c r="I206" s="28" t="s">
        <v>8</v>
      </c>
      <c r="J206" s="28" t="s">
        <v>41</v>
      </c>
      <c r="K206" s="22" t="s">
        <v>46</v>
      </c>
      <c r="L206" s="29">
        <f t="shared" ca="1" si="10"/>
        <v>932</v>
      </c>
      <c r="M206" s="23">
        <v>45177</v>
      </c>
      <c r="Y206" s="33"/>
      <c r="Z206" s="33"/>
      <c r="AA206" s="33"/>
      <c r="AB206" s="33"/>
      <c r="AC206" s="33"/>
      <c r="AD206" s="33"/>
      <c r="AE206" s="33"/>
      <c r="AF206" s="33"/>
      <c r="AG206" s="33"/>
      <c r="AH206" s="33"/>
      <c r="AI206" s="33"/>
      <c r="AJ206" s="33"/>
      <c r="AK206" s="33"/>
    </row>
    <row r="207" spans="7:37" ht="20" hidden="1" customHeight="1" x14ac:dyDescent="0.35">
      <c r="G207" s="27"/>
      <c r="H207" s="51" t="s">
        <v>31</v>
      </c>
      <c r="I207" s="28" t="s">
        <v>8</v>
      </c>
      <c r="J207" s="28" t="s">
        <v>41</v>
      </c>
      <c r="K207" s="22" t="s">
        <v>47</v>
      </c>
      <c r="L207" s="29">
        <f t="shared" ca="1" si="10"/>
        <v>1503</v>
      </c>
      <c r="M207" s="23">
        <v>45178</v>
      </c>
      <c r="Y207" s="33"/>
      <c r="Z207" s="33"/>
      <c r="AA207" s="33"/>
      <c r="AB207" s="33"/>
      <c r="AC207" s="33"/>
      <c r="AD207" s="33"/>
      <c r="AE207" s="33"/>
      <c r="AF207" s="33"/>
      <c r="AG207" s="33"/>
      <c r="AH207" s="33"/>
      <c r="AI207" s="33"/>
      <c r="AJ207" s="33"/>
      <c r="AK207" s="33"/>
    </row>
    <row r="208" spans="7:37" ht="20" hidden="1" customHeight="1" x14ac:dyDescent="0.35">
      <c r="G208" s="27"/>
      <c r="H208" s="51" t="s">
        <v>31</v>
      </c>
      <c r="I208" s="28" t="s">
        <v>8</v>
      </c>
      <c r="J208" s="28" t="s">
        <v>41</v>
      </c>
      <c r="K208" s="22" t="s">
        <v>32</v>
      </c>
      <c r="L208" s="29">
        <f t="shared" ca="1" si="10"/>
        <v>1599</v>
      </c>
      <c r="M208" s="23">
        <v>45173</v>
      </c>
      <c r="Y208" s="33"/>
      <c r="Z208" s="33"/>
      <c r="AA208" s="33"/>
      <c r="AB208" s="33"/>
      <c r="AC208" s="33"/>
      <c r="AD208" s="33"/>
      <c r="AE208" s="33"/>
      <c r="AF208" s="33"/>
      <c r="AG208" s="33"/>
      <c r="AH208" s="33"/>
      <c r="AI208" s="33"/>
      <c r="AJ208" s="33"/>
      <c r="AK208" s="33"/>
    </row>
    <row r="209" spans="7:37" ht="20" hidden="1" customHeight="1" x14ac:dyDescent="0.35">
      <c r="G209" s="27"/>
      <c r="H209" s="51" t="s">
        <v>31</v>
      </c>
      <c r="I209" s="28" t="s">
        <v>48</v>
      </c>
      <c r="J209" s="28" t="s">
        <v>49</v>
      </c>
      <c r="K209" s="22" t="s">
        <v>50</v>
      </c>
      <c r="L209" s="30">
        <f ca="1">RANDBETWEEN(8000,12000)</f>
        <v>11095</v>
      </c>
      <c r="M209" s="5"/>
      <c r="Y209" s="33"/>
      <c r="Z209" s="33"/>
      <c r="AA209" s="33"/>
      <c r="AB209" s="33"/>
      <c r="AC209" s="33"/>
      <c r="AD209" s="33"/>
      <c r="AE209" s="33"/>
      <c r="AF209" s="33"/>
      <c r="AG209" s="33"/>
      <c r="AH209" s="33"/>
      <c r="AI209" s="33"/>
      <c r="AJ209" s="33"/>
      <c r="AK209" s="33"/>
    </row>
    <row r="210" spans="7:37" ht="20" hidden="1" customHeight="1" x14ac:dyDescent="0.35">
      <c r="G210" s="27"/>
      <c r="H210" s="51" t="s">
        <v>31</v>
      </c>
      <c r="I210" s="28" t="s">
        <v>48</v>
      </c>
      <c r="J210" s="28" t="s">
        <v>49</v>
      </c>
      <c r="K210" s="22" t="s">
        <v>51</v>
      </c>
      <c r="L210" s="30">
        <f t="shared" ref="L210:L212" ca="1" si="11">RANDBETWEEN(8000,12000)</f>
        <v>9273</v>
      </c>
      <c r="M210" s="5"/>
      <c r="Y210" s="33"/>
      <c r="Z210" s="33"/>
      <c r="AA210" s="33"/>
      <c r="AB210" s="33"/>
      <c r="AC210" s="33"/>
      <c r="AD210" s="33"/>
      <c r="AE210" s="33"/>
      <c r="AF210" s="33"/>
      <c r="AG210" s="33"/>
      <c r="AH210" s="33"/>
      <c r="AI210" s="33"/>
      <c r="AJ210" s="33"/>
      <c r="AK210" s="33"/>
    </row>
    <row r="211" spans="7:37" ht="20" hidden="1" customHeight="1" x14ac:dyDescent="0.35">
      <c r="G211" s="27"/>
      <c r="H211" s="51" t="s">
        <v>31</v>
      </c>
      <c r="I211" s="28" t="s">
        <v>48</v>
      </c>
      <c r="J211" s="28" t="s">
        <v>52</v>
      </c>
      <c r="K211" s="22" t="s">
        <v>53</v>
      </c>
      <c r="L211" s="30">
        <f t="shared" ca="1" si="11"/>
        <v>8824</v>
      </c>
      <c r="M211" s="5"/>
      <c r="Y211" s="33"/>
      <c r="Z211" s="33"/>
      <c r="AA211" s="33"/>
      <c r="AB211" s="33"/>
      <c r="AC211" s="33"/>
      <c r="AD211" s="33"/>
      <c r="AE211" s="33"/>
      <c r="AF211" s="33"/>
      <c r="AG211" s="33"/>
      <c r="AH211" s="33"/>
      <c r="AI211" s="33"/>
      <c r="AJ211" s="33"/>
      <c r="AK211" s="33"/>
    </row>
    <row r="212" spans="7:37" ht="20" hidden="1" customHeight="1" x14ac:dyDescent="0.35">
      <c r="G212" s="27"/>
      <c r="H212" s="51" t="s">
        <v>31</v>
      </c>
      <c r="I212" s="28" t="s">
        <v>48</v>
      </c>
      <c r="J212" s="28" t="s">
        <v>52</v>
      </c>
      <c r="K212" s="22" t="s">
        <v>54</v>
      </c>
      <c r="L212" s="30">
        <f t="shared" ca="1" si="11"/>
        <v>9494</v>
      </c>
      <c r="M212" s="24"/>
      <c r="Y212" s="33"/>
      <c r="Z212" s="33"/>
      <c r="AA212" s="33"/>
      <c r="AB212" s="33"/>
      <c r="AC212" s="33"/>
      <c r="AD212" s="33"/>
      <c r="AE212" s="33"/>
      <c r="AF212" s="33"/>
      <c r="AG212" s="33"/>
      <c r="AH212" s="33"/>
      <c r="AI212" s="33"/>
      <c r="AJ212" s="33"/>
      <c r="AK212" s="33"/>
    </row>
    <row r="213" spans="7:37" ht="20" hidden="1" customHeight="1" x14ac:dyDescent="0.35">
      <c r="G213" s="27"/>
      <c r="H213" s="51" t="s">
        <v>33</v>
      </c>
      <c r="I213" s="28" t="s">
        <v>8</v>
      </c>
      <c r="J213" s="28" t="s">
        <v>9</v>
      </c>
      <c r="K213" s="22" t="s">
        <v>10</v>
      </c>
      <c r="L213" s="29">
        <f ca="1">RANDBETWEEN(200,1200)</f>
        <v>408</v>
      </c>
      <c r="M213" s="23">
        <v>45200</v>
      </c>
      <c r="Y213" s="33"/>
      <c r="Z213" s="33"/>
      <c r="AA213" s="33"/>
      <c r="AB213" s="33"/>
      <c r="AC213" s="33"/>
      <c r="AD213" s="33"/>
      <c r="AE213" s="33"/>
      <c r="AF213" s="33"/>
      <c r="AG213" s="33"/>
      <c r="AH213" s="33"/>
      <c r="AI213" s="33"/>
      <c r="AJ213" s="33"/>
      <c r="AK213" s="33"/>
    </row>
    <row r="214" spans="7:37" ht="20" hidden="1" customHeight="1" x14ac:dyDescent="0.35">
      <c r="G214" s="27"/>
      <c r="H214" s="51" t="s">
        <v>33</v>
      </c>
      <c r="I214" s="28" t="s">
        <v>8</v>
      </c>
      <c r="J214" s="28" t="s">
        <v>9</v>
      </c>
      <c r="K214" s="22" t="s">
        <v>13</v>
      </c>
      <c r="L214" s="29">
        <f t="shared" ref="L214:L233" ca="1" si="12">RANDBETWEEN(200,1200)</f>
        <v>236</v>
      </c>
      <c r="M214" s="23">
        <v>45202</v>
      </c>
      <c r="Y214" s="33"/>
      <c r="Z214" s="33"/>
      <c r="AA214" s="33"/>
      <c r="AB214" s="33"/>
      <c r="AC214" s="33"/>
      <c r="AD214" s="33"/>
      <c r="AE214" s="33"/>
      <c r="AF214" s="33"/>
      <c r="AG214" s="33"/>
      <c r="AH214" s="33"/>
      <c r="AI214" s="33"/>
      <c r="AJ214" s="33"/>
      <c r="AK214" s="33"/>
    </row>
    <row r="215" spans="7:37" ht="20" hidden="1" customHeight="1" x14ac:dyDescent="0.35">
      <c r="G215" s="27"/>
      <c r="H215" s="51" t="s">
        <v>33</v>
      </c>
      <c r="I215" s="28" t="s">
        <v>8</v>
      </c>
      <c r="J215" s="28" t="s">
        <v>9</v>
      </c>
      <c r="K215" s="22" t="s">
        <v>17</v>
      </c>
      <c r="L215" s="29">
        <f t="shared" ca="1" si="12"/>
        <v>556</v>
      </c>
      <c r="M215" s="23">
        <v>45200</v>
      </c>
      <c r="Y215" s="33"/>
      <c r="Z215" s="33"/>
      <c r="AA215" s="33"/>
      <c r="AB215" s="33"/>
      <c r="AC215" s="33"/>
      <c r="AD215" s="33"/>
      <c r="AE215" s="33"/>
      <c r="AF215" s="33"/>
      <c r="AG215" s="33"/>
      <c r="AH215" s="33"/>
      <c r="AI215" s="33"/>
      <c r="AJ215" s="33"/>
      <c r="AK215" s="33"/>
    </row>
    <row r="216" spans="7:37" ht="20" hidden="1" customHeight="1" x14ac:dyDescent="0.35">
      <c r="G216" s="27"/>
      <c r="H216" s="51" t="s">
        <v>33</v>
      </c>
      <c r="I216" s="28" t="s">
        <v>8</v>
      </c>
      <c r="J216" s="28" t="s">
        <v>9</v>
      </c>
      <c r="K216" s="22" t="s">
        <v>20</v>
      </c>
      <c r="L216" s="29">
        <f t="shared" ca="1" si="12"/>
        <v>836</v>
      </c>
      <c r="M216" s="23">
        <v>45203</v>
      </c>
      <c r="Y216" s="33"/>
      <c r="Z216" s="33"/>
      <c r="AA216" s="33"/>
      <c r="AB216" s="33"/>
      <c r="AC216" s="33"/>
      <c r="AD216" s="33"/>
      <c r="AE216" s="33"/>
      <c r="AF216" s="33"/>
      <c r="AG216" s="33"/>
      <c r="AH216" s="33"/>
      <c r="AI216" s="33"/>
      <c r="AJ216" s="33"/>
      <c r="AK216" s="33"/>
    </row>
    <row r="217" spans="7:37" ht="20" hidden="1" customHeight="1" x14ac:dyDescent="0.35">
      <c r="G217" s="27"/>
      <c r="H217" s="51" t="s">
        <v>33</v>
      </c>
      <c r="I217" s="28" t="s">
        <v>8</v>
      </c>
      <c r="J217" s="28" t="s">
        <v>9</v>
      </c>
      <c r="K217" s="22" t="s">
        <v>23</v>
      </c>
      <c r="L217" s="29">
        <f t="shared" ca="1" si="12"/>
        <v>854</v>
      </c>
      <c r="M217" s="23">
        <v>45205</v>
      </c>
      <c r="Y217" s="33"/>
      <c r="Z217" s="33"/>
      <c r="AA217" s="33"/>
      <c r="AB217" s="33"/>
      <c r="AC217" s="33"/>
      <c r="AD217" s="33"/>
      <c r="AE217" s="33"/>
      <c r="AF217" s="33"/>
      <c r="AG217" s="33"/>
      <c r="AH217" s="33"/>
      <c r="AI217" s="33"/>
      <c r="AJ217" s="33"/>
      <c r="AK217" s="33"/>
    </row>
    <row r="218" spans="7:37" ht="20" hidden="1" customHeight="1" x14ac:dyDescent="0.35">
      <c r="G218" s="27"/>
      <c r="H218" s="51" t="s">
        <v>33</v>
      </c>
      <c r="I218" s="28" t="s">
        <v>8</v>
      </c>
      <c r="J218" s="28" t="s">
        <v>9</v>
      </c>
      <c r="K218" s="22" t="s">
        <v>26</v>
      </c>
      <c r="L218" s="29">
        <f t="shared" ca="1" si="12"/>
        <v>785</v>
      </c>
      <c r="M218" s="23">
        <v>45206</v>
      </c>
      <c r="Y218" s="33"/>
      <c r="Z218" s="33"/>
      <c r="AA218" s="33"/>
      <c r="AB218" s="33"/>
      <c r="AC218" s="33"/>
      <c r="AD218" s="33"/>
      <c r="AE218" s="33"/>
      <c r="AF218" s="33"/>
      <c r="AG218" s="33"/>
      <c r="AH218" s="33"/>
      <c r="AI218" s="33"/>
      <c r="AJ218" s="33"/>
      <c r="AK218" s="33"/>
    </row>
    <row r="219" spans="7:37" ht="20" hidden="1" customHeight="1" x14ac:dyDescent="0.35">
      <c r="G219" s="27"/>
      <c r="H219" s="51" t="s">
        <v>33</v>
      </c>
      <c r="I219" s="28" t="s">
        <v>8</v>
      </c>
      <c r="J219" s="28" t="s">
        <v>9</v>
      </c>
      <c r="K219" s="22" t="s">
        <v>28</v>
      </c>
      <c r="L219" s="29">
        <f t="shared" ca="1" si="12"/>
        <v>1175</v>
      </c>
      <c r="M219" s="23">
        <v>45205</v>
      </c>
      <c r="Y219" s="33"/>
      <c r="Z219" s="33"/>
      <c r="AA219" s="33"/>
      <c r="AB219" s="33"/>
      <c r="AC219" s="33"/>
      <c r="AD219" s="33"/>
      <c r="AE219" s="33"/>
      <c r="AF219" s="33"/>
      <c r="AG219" s="33"/>
      <c r="AH219" s="33"/>
      <c r="AI219" s="33"/>
      <c r="AJ219" s="33"/>
      <c r="AK219" s="33"/>
    </row>
    <row r="220" spans="7:37" ht="20" hidden="1" customHeight="1" x14ac:dyDescent="0.35">
      <c r="G220" s="27"/>
      <c r="H220" s="51" t="s">
        <v>33</v>
      </c>
      <c r="I220" s="28" t="s">
        <v>8</v>
      </c>
      <c r="J220" s="28" t="s">
        <v>9</v>
      </c>
      <c r="K220" s="22" t="s">
        <v>30</v>
      </c>
      <c r="L220" s="29">
        <f t="shared" ca="1" si="12"/>
        <v>485</v>
      </c>
      <c r="M220" s="23">
        <v>45206</v>
      </c>
      <c r="Y220" s="33"/>
      <c r="Z220" s="33"/>
      <c r="AA220" s="33"/>
      <c r="AB220" s="33"/>
      <c r="AC220" s="33"/>
      <c r="AD220" s="33"/>
      <c r="AE220" s="33"/>
      <c r="AF220" s="33"/>
      <c r="AG220" s="33"/>
      <c r="AH220" s="33"/>
      <c r="AI220" s="33"/>
      <c r="AJ220" s="33"/>
      <c r="AK220" s="33"/>
    </row>
    <row r="221" spans="7:37" ht="20" hidden="1" customHeight="1" x14ac:dyDescent="0.35">
      <c r="G221" s="27"/>
      <c r="H221" s="51" t="s">
        <v>33</v>
      </c>
      <c r="I221" s="28" t="s">
        <v>8</v>
      </c>
      <c r="J221" s="28" t="s">
        <v>9</v>
      </c>
      <c r="K221" s="22" t="s">
        <v>32</v>
      </c>
      <c r="L221" s="29">
        <f t="shared" ca="1" si="12"/>
        <v>705</v>
      </c>
      <c r="M221" s="23">
        <v>45207</v>
      </c>
      <c r="Y221" s="33"/>
      <c r="Z221" s="33"/>
      <c r="AA221" s="33"/>
      <c r="AB221" s="33"/>
      <c r="AC221" s="33"/>
      <c r="AD221" s="33"/>
      <c r="AE221" s="33"/>
      <c r="AF221" s="33"/>
      <c r="AG221" s="33"/>
      <c r="AH221" s="33"/>
      <c r="AI221" s="33"/>
      <c r="AJ221" s="33"/>
      <c r="AK221" s="33"/>
    </row>
    <row r="222" spans="7:37" ht="20" hidden="1" customHeight="1" x14ac:dyDescent="0.35">
      <c r="G222" s="27"/>
      <c r="H222" s="51" t="s">
        <v>33</v>
      </c>
      <c r="I222" s="28" t="s">
        <v>8</v>
      </c>
      <c r="J222" s="28" t="s">
        <v>34</v>
      </c>
      <c r="K222" s="22" t="s">
        <v>35</v>
      </c>
      <c r="L222" s="29">
        <f t="shared" ca="1" si="12"/>
        <v>651</v>
      </c>
      <c r="M222" s="23">
        <v>45208</v>
      </c>
      <c r="Y222" s="33"/>
      <c r="Z222" s="33"/>
      <c r="AA222" s="33"/>
      <c r="AB222" s="33"/>
      <c r="AC222" s="33"/>
      <c r="AD222" s="33"/>
      <c r="AE222" s="33"/>
      <c r="AF222" s="33"/>
      <c r="AG222" s="33"/>
      <c r="AH222" s="33"/>
      <c r="AI222" s="33"/>
      <c r="AJ222" s="33"/>
      <c r="AK222" s="33"/>
    </row>
    <row r="223" spans="7:37" ht="20" hidden="1" customHeight="1" x14ac:dyDescent="0.35">
      <c r="G223" s="27"/>
      <c r="H223" s="51" t="s">
        <v>33</v>
      </c>
      <c r="I223" s="28" t="s">
        <v>8</v>
      </c>
      <c r="J223" s="28" t="s">
        <v>34</v>
      </c>
      <c r="K223" s="22" t="s">
        <v>37</v>
      </c>
      <c r="L223" s="29">
        <f t="shared" ca="1" si="12"/>
        <v>216</v>
      </c>
      <c r="M223" s="23">
        <v>45203</v>
      </c>
      <c r="Y223" s="33"/>
      <c r="Z223" s="33"/>
      <c r="AA223" s="33"/>
      <c r="AB223" s="33"/>
      <c r="AC223" s="33"/>
      <c r="AD223" s="33"/>
      <c r="AE223" s="33"/>
      <c r="AF223" s="33"/>
      <c r="AG223" s="33"/>
      <c r="AH223" s="33"/>
      <c r="AI223" s="33"/>
      <c r="AJ223" s="33"/>
      <c r="AK223" s="33"/>
    </row>
    <row r="224" spans="7:37" ht="20" hidden="1" customHeight="1" x14ac:dyDescent="0.35">
      <c r="G224" s="27"/>
      <c r="H224" s="51" t="s">
        <v>33</v>
      </c>
      <c r="I224" s="28" t="s">
        <v>8</v>
      </c>
      <c r="J224" s="28" t="s">
        <v>34</v>
      </c>
      <c r="K224" s="22" t="s">
        <v>39</v>
      </c>
      <c r="L224" s="29">
        <f t="shared" ca="1" si="12"/>
        <v>1104</v>
      </c>
      <c r="M224" s="23">
        <v>45204</v>
      </c>
      <c r="Y224" s="33"/>
      <c r="Z224" s="33"/>
      <c r="AA224" s="33"/>
      <c r="AB224" s="33"/>
      <c r="AC224" s="33"/>
      <c r="AD224" s="33"/>
      <c r="AE224" s="33"/>
      <c r="AF224" s="33"/>
      <c r="AG224" s="33"/>
      <c r="AH224" s="33"/>
      <c r="AI224" s="33"/>
      <c r="AJ224" s="33"/>
      <c r="AK224" s="33"/>
    </row>
    <row r="225" spans="7:37" ht="20" hidden="1" customHeight="1" x14ac:dyDescent="0.35">
      <c r="G225" s="27"/>
      <c r="H225" s="51" t="s">
        <v>33</v>
      </c>
      <c r="I225" s="28" t="s">
        <v>8</v>
      </c>
      <c r="J225" s="28" t="s">
        <v>41</v>
      </c>
      <c r="K225" s="22" t="s">
        <v>10</v>
      </c>
      <c r="L225" s="29">
        <f t="shared" ca="1" si="12"/>
        <v>1052</v>
      </c>
      <c r="M225" s="23">
        <v>45205</v>
      </c>
      <c r="Y225" s="33"/>
      <c r="Z225" s="33"/>
      <c r="AA225" s="33"/>
      <c r="AB225" s="33"/>
      <c r="AC225" s="33"/>
      <c r="AD225" s="33"/>
      <c r="AE225" s="33"/>
      <c r="AF225" s="33"/>
      <c r="AG225" s="33"/>
      <c r="AH225" s="33"/>
      <c r="AI225" s="33"/>
      <c r="AJ225" s="33"/>
      <c r="AK225" s="33"/>
    </row>
    <row r="226" spans="7:37" ht="20" hidden="1" customHeight="1" x14ac:dyDescent="0.35">
      <c r="G226" s="27"/>
      <c r="H226" s="51" t="s">
        <v>33</v>
      </c>
      <c r="I226" s="28" t="s">
        <v>8</v>
      </c>
      <c r="J226" s="28" t="s">
        <v>41</v>
      </c>
      <c r="K226" s="22" t="s">
        <v>42</v>
      </c>
      <c r="L226" s="29">
        <f t="shared" ca="1" si="12"/>
        <v>834</v>
      </c>
      <c r="M226" s="23">
        <v>45206</v>
      </c>
      <c r="Y226" s="33"/>
      <c r="Z226" s="33"/>
      <c r="AA226" s="33"/>
      <c r="AB226" s="33"/>
      <c r="AC226" s="33"/>
      <c r="AD226" s="33"/>
      <c r="AE226" s="33"/>
      <c r="AF226" s="33"/>
      <c r="AG226" s="33"/>
      <c r="AH226" s="33"/>
      <c r="AI226" s="33"/>
      <c r="AJ226" s="33"/>
      <c r="AK226" s="33"/>
    </row>
    <row r="227" spans="7:37" ht="20" hidden="1" customHeight="1" x14ac:dyDescent="0.35">
      <c r="G227" s="27"/>
      <c r="H227" s="51" t="s">
        <v>33</v>
      </c>
      <c r="I227" s="28" t="s">
        <v>8</v>
      </c>
      <c r="J227" s="28" t="s">
        <v>41</v>
      </c>
      <c r="K227" s="22" t="s">
        <v>62</v>
      </c>
      <c r="L227" s="29">
        <f t="shared" ca="1" si="12"/>
        <v>799</v>
      </c>
      <c r="M227" s="23">
        <v>45202</v>
      </c>
      <c r="Y227" s="33"/>
      <c r="Z227" s="33"/>
      <c r="AA227" s="33"/>
      <c r="AB227" s="33"/>
      <c r="AC227" s="33"/>
      <c r="AD227" s="33"/>
      <c r="AE227" s="33"/>
      <c r="AF227" s="33"/>
      <c r="AG227" s="33"/>
      <c r="AH227" s="33"/>
      <c r="AI227" s="33"/>
      <c r="AJ227" s="33"/>
      <c r="AK227" s="33"/>
    </row>
    <row r="228" spans="7:37" ht="20" hidden="1" customHeight="1" x14ac:dyDescent="0.35">
      <c r="G228" s="27"/>
      <c r="H228" s="51" t="s">
        <v>33</v>
      </c>
      <c r="I228" s="28" t="s">
        <v>8</v>
      </c>
      <c r="J228" s="28" t="s">
        <v>41</v>
      </c>
      <c r="K228" s="22" t="s">
        <v>43</v>
      </c>
      <c r="L228" s="29">
        <f t="shared" ca="1" si="12"/>
        <v>986</v>
      </c>
      <c r="M228" s="23">
        <v>45203</v>
      </c>
      <c r="Y228" s="33"/>
      <c r="Z228" s="33"/>
      <c r="AA228" s="33"/>
      <c r="AB228" s="33"/>
      <c r="AC228" s="33"/>
      <c r="AD228" s="33"/>
      <c r="AE228" s="33"/>
      <c r="AF228" s="33"/>
      <c r="AG228" s="33"/>
      <c r="AH228" s="33"/>
      <c r="AI228" s="33"/>
      <c r="AJ228" s="33"/>
      <c r="AK228" s="33"/>
    </row>
    <row r="229" spans="7:37" ht="20" hidden="1" customHeight="1" x14ac:dyDescent="0.35">
      <c r="G229" s="27"/>
      <c r="H229" s="51" t="s">
        <v>33</v>
      </c>
      <c r="I229" s="28" t="s">
        <v>8</v>
      </c>
      <c r="J229" s="28" t="s">
        <v>41</v>
      </c>
      <c r="K229" s="22" t="s">
        <v>44</v>
      </c>
      <c r="L229" s="29">
        <f t="shared" ca="1" si="12"/>
        <v>769</v>
      </c>
      <c r="M229" s="23">
        <v>45205</v>
      </c>
      <c r="Y229" s="33"/>
      <c r="Z229" s="33"/>
      <c r="AA229" s="33"/>
      <c r="AB229" s="33"/>
      <c r="AC229" s="33"/>
      <c r="AD229" s="33"/>
      <c r="AE229" s="33"/>
      <c r="AF229" s="33"/>
      <c r="AG229" s="33"/>
      <c r="AH229" s="33"/>
      <c r="AI229" s="33"/>
      <c r="AJ229" s="33"/>
      <c r="AK229" s="33"/>
    </row>
    <row r="230" spans="7:37" ht="20" hidden="1" customHeight="1" x14ac:dyDescent="0.35">
      <c r="G230" s="27"/>
      <c r="H230" s="51" t="s">
        <v>33</v>
      </c>
      <c r="I230" s="28" t="s">
        <v>8</v>
      </c>
      <c r="J230" s="28" t="s">
        <v>41</v>
      </c>
      <c r="K230" s="22" t="s">
        <v>45</v>
      </c>
      <c r="L230" s="29">
        <f t="shared" ca="1" si="12"/>
        <v>845</v>
      </c>
      <c r="M230" s="23">
        <v>45206</v>
      </c>
      <c r="Y230" s="33"/>
      <c r="Z230" s="33"/>
      <c r="AA230" s="33"/>
      <c r="AB230" s="33"/>
      <c r="AC230" s="33"/>
      <c r="AD230" s="33"/>
      <c r="AE230" s="33"/>
      <c r="AF230" s="33"/>
      <c r="AG230" s="33"/>
      <c r="AH230" s="33"/>
      <c r="AI230" s="33"/>
      <c r="AJ230" s="33"/>
      <c r="AK230" s="33"/>
    </row>
    <row r="231" spans="7:37" ht="20" hidden="1" customHeight="1" x14ac:dyDescent="0.35">
      <c r="G231" s="27"/>
      <c r="H231" s="51" t="s">
        <v>33</v>
      </c>
      <c r="I231" s="28" t="s">
        <v>8</v>
      </c>
      <c r="J231" s="28" t="s">
        <v>41</v>
      </c>
      <c r="K231" s="22" t="s">
        <v>46</v>
      </c>
      <c r="L231" s="29">
        <f t="shared" ca="1" si="12"/>
        <v>251</v>
      </c>
      <c r="M231" s="23">
        <v>45207</v>
      </c>
      <c r="Y231" s="33"/>
      <c r="Z231" s="33"/>
      <c r="AA231" s="33"/>
      <c r="AB231" s="33"/>
      <c r="AC231" s="33"/>
      <c r="AD231" s="33"/>
      <c r="AE231" s="33"/>
      <c r="AF231" s="33"/>
      <c r="AG231" s="33"/>
      <c r="AH231" s="33"/>
      <c r="AI231" s="33"/>
      <c r="AJ231" s="33"/>
      <c r="AK231" s="33"/>
    </row>
    <row r="232" spans="7:37" ht="20" hidden="1" customHeight="1" x14ac:dyDescent="0.35">
      <c r="G232" s="27"/>
      <c r="H232" s="51" t="s">
        <v>33</v>
      </c>
      <c r="I232" s="28" t="s">
        <v>8</v>
      </c>
      <c r="J232" s="28" t="s">
        <v>41</v>
      </c>
      <c r="K232" s="22" t="s">
        <v>47</v>
      </c>
      <c r="L232" s="29">
        <f t="shared" ca="1" si="12"/>
        <v>414</v>
      </c>
      <c r="M232" s="23">
        <v>45208</v>
      </c>
      <c r="Y232" s="33"/>
      <c r="Z232" s="33"/>
      <c r="AA232" s="33"/>
      <c r="AB232" s="33"/>
      <c r="AC232" s="33"/>
      <c r="AD232" s="33"/>
      <c r="AE232" s="33"/>
      <c r="AF232" s="33"/>
      <c r="AG232" s="33"/>
      <c r="AH232" s="33"/>
      <c r="AI232" s="33"/>
      <c r="AJ232" s="33"/>
      <c r="AK232" s="33"/>
    </row>
    <row r="233" spans="7:37" ht="20" hidden="1" customHeight="1" x14ac:dyDescent="0.35">
      <c r="G233" s="27"/>
      <c r="H233" s="51" t="s">
        <v>33</v>
      </c>
      <c r="I233" s="28" t="s">
        <v>8</v>
      </c>
      <c r="J233" s="28" t="s">
        <v>41</v>
      </c>
      <c r="K233" s="22" t="s">
        <v>32</v>
      </c>
      <c r="L233" s="29">
        <f t="shared" ca="1" si="12"/>
        <v>253</v>
      </c>
      <c r="M233" s="23">
        <v>45203</v>
      </c>
      <c r="Y233" s="33"/>
      <c r="Z233" s="33"/>
      <c r="AA233" s="33"/>
      <c r="AB233" s="33"/>
      <c r="AC233" s="33"/>
      <c r="AD233" s="33"/>
      <c r="AE233" s="33"/>
      <c r="AF233" s="33"/>
      <c r="AG233" s="33"/>
      <c r="AH233" s="33"/>
      <c r="AI233" s="33"/>
      <c r="AJ233" s="33"/>
      <c r="AK233" s="33"/>
    </row>
    <row r="234" spans="7:37" ht="20" hidden="1" customHeight="1" x14ac:dyDescent="0.35">
      <c r="G234" s="27"/>
      <c r="H234" s="51" t="s">
        <v>33</v>
      </c>
      <c r="I234" s="28" t="s">
        <v>48</v>
      </c>
      <c r="J234" s="28" t="s">
        <v>49</v>
      </c>
      <c r="K234" s="22" t="s">
        <v>50</v>
      </c>
      <c r="L234" s="30">
        <f ca="1">RANDBETWEEN(5000,7000)</f>
        <v>5065</v>
      </c>
      <c r="M234" s="5"/>
      <c r="Y234" s="33"/>
      <c r="Z234" s="33"/>
      <c r="AA234" s="33"/>
      <c r="AB234" s="33"/>
      <c r="AC234" s="33"/>
      <c r="AD234" s="33"/>
      <c r="AE234" s="33"/>
      <c r="AF234" s="33"/>
      <c r="AG234" s="33"/>
      <c r="AH234" s="33"/>
      <c r="AI234" s="33"/>
      <c r="AJ234" s="33"/>
      <c r="AK234" s="33"/>
    </row>
    <row r="235" spans="7:37" ht="20" hidden="1" customHeight="1" x14ac:dyDescent="0.35">
      <c r="G235" s="27"/>
      <c r="H235" s="51" t="s">
        <v>33</v>
      </c>
      <c r="I235" s="28" t="s">
        <v>48</v>
      </c>
      <c r="J235" s="28" t="s">
        <v>49</v>
      </c>
      <c r="K235" s="22" t="s">
        <v>51</v>
      </c>
      <c r="L235" s="30">
        <f t="shared" ref="L235:L237" ca="1" si="13">RANDBETWEEN(5000,7000)</f>
        <v>6880</v>
      </c>
      <c r="M235" s="5"/>
      <c r="Y235" s="33"/>
      <c r="Z235" s="33"/>
      <c r="AA235" s="33"/>
      <c r="AB235" s="33"/>
      <c r="AC235" s="33"/>
      <c r="AD235" s="33"/>
      <c r="AE235" s="33"/>
      <c r="AF235" s="33"/>
      <c r="AG235" s="33"/>
      <c r="AH235" s="33"/>
      <c r="AI235" s="33"/>
      <c r="AJ235" s="33"/>
      <c r="AK235" s="33"/>
    </row>
    <row r="236" spans="7:37" ht="20" hidden="1" customHeight="1" x14ac:dyDescent="0.35">
      <c r="G236" s="27"/>
      <c r="H236" s="51" t="s">
        <v>33</v>
      </c>
      <c r="I236" s="28" t="s">
        <v>48</v>
      </c>
      <c r="J236" s="28" t="s">
        <v>52</v>
      </c>
      <c r="K236" s="22" t="s">
        <v>53</v>
      </c>
      <c r="L236" s="30">
        <f t="shared" ca="1" si="13"/>
        <v>5671</v>
      </c>
      <c r="M236" s="5"/>
      <c r="Y236" s="33"/>
      <c r="Z236" s="33"/>
      <c r="AA236" s="33"/>
      <c r="AB236" s="33"/>
      <c r="AC236" s="33"/>
      <c r="AD236" s="33"/>
      <c r="AE236" s="33"/>
      <c r="AF236" s="33"/>
      <c r="AG236" s="33"/>
      <c r="AH236" s="33"/>
      <c r="AI236" s="33"/>
      <c r="AJ236" s="33"/>
      <c r="AK236" s="33"/>
    </row>
    <row r="237" spans="7:37" ht="20" hidden="1" customHeight="1" x14ac:dyDescent="0.35">
      <c r="G237" s="27"/>
      <c r="H237" s="51" t="s">
        <v>33</v>
      </c>
      <c r="I237" s="28" t="s">
        <v>48</v>
      </c>
      <c r="J237" s="28" t="s">
        <v>52</v>
      </c>
      <c r="K237" s="22" t="s">
        <v>54</v>
      </c>
      <c r="L237" s="30">
        <f t="shared" ca="1" si="13"/>
        <v>5139</v>
      </c>
      <c r="M237" s="24"/>
      <c r="Y237" s="33"/>
      <c r="Z237" s="33"/>
      <c r="AA237" s="33"/>
      <c r="AB237" s="33"/>
      <c r="AC237" s="33"/>
      <c r="AD237" s="33"/>
      <c r="AE237" s="33"/>
      <c r="AF237" s="33"/>
      <c r="AG237" s="33"/>
      <c r="AH237" s="33"/>
      <c r="AI237" s="33"/>
      <c r="AJ237" s="33"/>
      <c r="AK237" s="33"/>
    </row>
    <row r="238" spans="7:37" ht="20" hidden="1" customHeight="1" x14ac:dyDescent="0.35">
      <c r="G238" s="27"/>
      <c r="H238" s="51" t="s">
        <v>36</v>
      </c>
      <c r="I238" s="28" t="s">
        <v>8</v>
      </c>
      <c r="J238" s="28" t="s">
        <v>9</v>
      </c>
      <c r="K238" s="22" t="s">
        <v>10</v>
      </c>
      <c r="L238" s="29">
        <f ca="1">RANDBETWEEN(50,980)</f>
        <v>341</v>
      </c>
      <c r="M238" s="23">
        <v>45238</v>
      </c>
      <c r="Y238" s="33"/>
      <c r="Z238" s="33"/>
      <c r="AA238" s="33"/>
      <c r="AB238" s="33"/>
      <c r="AC238" s="33"/>
      <c r="AD238" s="33"/>
      <c r="AE238" s="33"/>
      <c r="AF238" s="33"/>
      <c r="AG238" s="33"/>
      <c r="AH238" s="33"/>
      <c r="AI238" s="33"/>
      <c r="AJ238" s="33"/>
      <c r="AK238" s="33"/>
    </row>
    <row r="239" spans="7:37" ht="20" hidden="1" customHeight="1" x14ac:dyDescent="0.35">
      <c r="G239" s="27"/>
      <c r="H239" s="51" t="s">
        <v>36</v>
      </c>
      <c r="I239" s="28" t="s">
        <v>8</v>
      </c>
      <c r="J239" s="28" t="s">
        <v>9</v>
      </c>
      <c r="K239" s="22" t="s">
        <v>13</v>
      </c>
      <c r="L239" s="29">
        <f t="shared" ref="L239:L258" ca="1" si="14">RANDBETWEEN(50,980)</f>
        <v>141</v>
      </c>
      <c r="M239" s="23">
        <v>45233</v>
      </c>
      <c r="Y239" s="33"/>
      <c r="Z239" s="33"/>
      <c r="AA239" s="33"/>
      <c r="AB239" s="33"/>
      <c r="AC239" s="33"/>
      <c r="AD239" s="33"/>
      <c r="AE239" s="33"/>
      <c r="AF239" s="33"/>
      <c r="AG239" s="33"/>
      <c r="AH239" s="33"/>
      <c r="AI239" s="33"/>
      <c r="AJ239" s="33"/>
      <c r="AK239" s="33"/>
    </row>
    <row r="240" spans="7:37" ht="20" hidden="1" customHeight="1" x14ac:dyDescent="0.35">
      <c r="G240" s="27"/>
      <c r="H240" s="51" t="s">
        <v>36</v>
      </c>
      <c r="I240" s="28" t="s">
        <v>8</v>
      </c>
      <c r="J240" s="28" t="s">
        <v>9</v>
      </c>
      <c r="K240" s="22" t="s">
        <v>17</v>
      </c>
      <c r="L240" s="29">
        <f t="shared" ca="1" si="14"/>
        <v>816</v>
      </c>
      <c r="M240" s="23">
        <v>45234</v>
      </c>
      <c r="Y240" s="33"/>
      <c r="Z240" s="33"/>
      <c r="AA240" s="33"/>
      <c r="AB240" s="33"/>
      <c r="AC240" s="33"/>
      <c r="AD240" s="33"/>
      <c r="AE240" s="33"/>
      <c r="AF240" s="33"/>
      <c r="AG240" s="33"/>
      <c r="AH240" s="33"/>
      <c r="AI240" s="33"/>
      <c r="AJ240" s="33"/>
      <c r="AK240" s="33"/>
    </row>
    <row r="241" spans="7:37" ht="20" hidden="1" customHeight="1" x14ac:dyDescent="0.35">
      <c r="G241" s="27"/>
      <c r="H241" s="51" t="s">
        <v>36</v>
      </c>
      <c r="I241" s="28" t="s">
        <v>8</v>
      </c>
      <c r="J241" s="28" t="s">
        <v>9</v>
      </c>
      <c r="K241" s="22" t="s">
        <v>20</v>
      </c>
      <c r="L241" s="29">
        <f t="shared" ca="1" si="14"/>
        <v>777</v>
      </c>
      <c r="M241" s="23">
        <v>45234</v>
      </c>
      <c r="Y241" s="33"/>
      <c r="Z241" s="33"/>
      <c r="AA241" s="33"/>
      <c r="AB241" s="33"/>
      <c r="AC241" s="33"/>
      <c r="AD241" s="33"/>
      <c r="AE241" s="33"/>
      <c r="AF241" s="33"/>
      <c r="AG241" s="33"/>
      <c r="AH241" s="33"/>
      <c r="AI241" s="33"/>
      <c r="AJ241" s="33"/>
      <c r="AK241" s="33"/>
    </row>
    <row r="242" spans="7:37" ht="20" hidden="1" customHeight="1" x14ac:dyDescent="0.35">
      <c r="G242" s="27"/>
      <c r="H242" s="51" t="s">
        <v>36</v>
      </c>
      <c r="I242" s="28" t="s">
        <v>8</v>
      </c>
      <c r="J242" s="28" t="s">
        <v>9</v>
      </c>
      <c r="K242" s="22" t="s">
        <v>23</v>
      </c>
      <c r="L242" s="29">
        <f t="shared" ca="1" si="14"/>
        <v>979</v>
      </c>
      <c r="M242" s="23">
        <v>45236</v>
      </c>
      <c r="Y242" s="33"/>
      <c r="Z242" s="33"/>
      <c r="AA242" s="33"/>
      <c r="AB242" s="33"/>
      <c r="AC242" s="33"/>
      <c r="AD242" s="33"/>
      <c r="AE242" s="33"/>
      <c r="AF242" s="33"/>
      <c r="AG242" s="33"/>
      <c r="AH242" s="33"/>
      <c r="AI242" s="33"/>
      <c r="AJ242" s="33"/>
      <c r="AK242" s="33"/>
    </row>
    <row r="243" spans="7:37" ht="20" hidden="1" customHeight="1" x14ac:dyDescent="0.35">
      <c r="G243" s="27"/>
      <c r="H243" s="51" t="s">
        <v>36</v>
      </c>
      <c r="I243" s="28" t="s">
        <v>8</v>
      </c>
      <c r="J243" s="28" t="s">
        <v>9</v>
      </c>
      <c r="K243" s="22" t="s">
        <v>26</v>
      </c>
      <c r="L243" s="29">
        <f t="shared" ca="1" si="14"/>
        <v>543</v>
      </c>
      <c r="M243" s="23">
        <v>45237</v>
      </c>
      <c r="Y243" s="33"/>
      <c r="Z243" s="33"/>
      <c r="AA243" s="33"/>
      <c r="AB243" s="33"/>
      <c r="AC243" s="33"/>
      <c r="AD243" s="33"/>
      <c r="AE243" s="33"/>
      <c r="AF243" s="33"/>
      <c r="AG243" s="33"/>
      <c r="AH243" s="33"/>
      <c r="AI243" s="33"/>
      <c r="AJ243" s="33"/>
      <c r="AK243" s="33"/>
    </row>
    <row r="244" spans="7:37" ht="20" hidden="1" customHeight="1" x14ac:dyDescent="0.35">
      <c r="G244" s="27"/>
      <c r="H244" s="51" t="s">
        <v>36</v>
      </c>
      <c r="I244" s="28" t="s">
        <v>8</v>
      </c>
      <c r="J244" s="28" t="s">
        <v>9</v>
      </c>
      <c r="K244" s="22" t="s">
        <v>28</v>
      </c>
      <c r="L244" s="29">
        <f t="shared" ca="1" si="14"/>
        <v>261</v>
      </c>
      <c r="M244" s="23">
        <v>45236</v>
      </c>
      <c r="Y244" s="33"/>
      <c r="Z244" s="33"/>
      <c r="AA244" s="33"/>
      <c r="AB244" s="33"/>
      <c r="AC244" s="33"/>
      <c r="AD244" s="33"/>
      <c r="AE244" s="33"/>
      <c r="AF244" s="33"/>
      <c r="AG244" s="33"/>
      <c r="AH244" s="33"/>
      <c r="AI244" s="33"/>
      <c r="AJ244" s="33"/>
      <c r="AK244" s="33"/>
    </row>
    <row r="245" spans="7:37" ht="20" hidden="1" customHeight="1" x14ac:dyDescent="0.35">
      <c r="G245" s="27"/>
      <c r="H245" s="51" t="s">
        <v>36</v>
      </c>
      <c r="I245" s="28" t="s">
        <v>8</v>
      </c>
      <c r="J245" s="28" t="s">
        <v>9</v>
      </c>
      <c r="K245" s="22" t="s">
        <v>30</v>
      </c>
      <c r="L245" s="29">
        <f t="shared" ca="1" si="14"/>
        <v>307</v>
      </c>
      <c r="M245" s="23">
        <v>45237</v>
      </c>
      <c r="Y245" s="33"/>
      <c r="Z245" s="33"/>
      <c r="AA245" s="33"/>
      <c r="AB245" s="33"/>
      <c r="AC245" s="33"/>
      <c r="AD245" s="33"/>
      <c r="AE245" s="33"/>
      <c r="AF245" s="33"/>
      <c r="AG245" s="33"/>
      <c r="AH245" s="33"/>
      <c r="AI245" s="33"/>
      <c r="AJ245" s="33"/>
      <c r="AK245" s="33"/>
    </row>
    <row r="246" spans="7:37" ht="20" hidden="1" customHeight="1" x14ac:dyDescent="0.35">
      <c r="G246" s="27"/>
      <c r="H246" s="51" t="s">
        <v>36</v>
      </c>
      <c r="I246" s="28" t="s">
        <v>8</v>
      </c>
      <c r="J246" s="28" t="s">
        <v>9</v>
      </c>
      <c r="K246" s="22" t="s">
        <v>32</v>
      </c>
      <c r="L246" s="29">
        <f t="shared" ca="1" si="14"/>
        <v>977</v>
      </c>
      <c r="M246" s="23">
        <v>45238</v>
      </c>
      <c r="Y246" s="33"/>
      <c r="Z246" s="33"/>
      <c r="AA246" s="33"/>
      <c r="AB246" s="33"/>
      <c r="AC246" s="33"/>
      <c r="AD246" s="33"/>
      <c r="AE246" s="33"/>
      <c r="AF246" s="33"/>
      <c r="AG246" s="33"/>
      <c r="AH246" s="33"/>
      <c r="AI246" s="33"/>
      <c r="AJ246" s="33"/>
      <c r="AK246" s="33"/>
    </row>
    <row r="247" spans="7:37" ht="20" hidden="1" customHeight="1" x14ac:dyDescent="0.35">
      <c r="G247" s="27"/>
      <c r="H247" s="51" t="s">
        <v>36</v>
      </c>
      <c r="I247" s="28" t="s">
        <v>8</v>
      </c>
      <c r="J247" s="28" t="s">
        <v>34</v>
      </c>
      <c r="K247" s="22" t="s">
        <v>35</v>
      </c>
      <c r="L247" s="29">
        <f t="shared" ca="1" si="14"/>
        <v>451</v>
      </c>
      <c r="M247" s="23">
        <v>45239</v>
      </c>
      <c r="Y247" s="33"/>
      <c r="Z247" s="33"/>
      <c r="AA247" s="33"/>
      <c r="AB247" s="33"/>
      <c r="AC247" s="33"/>
      <c r="AD247" s="33"/>
      <c r="AE247" s="33"/>
      <c r="AF247" s="33"/>
      <c r="AG247" s="33"/>
      <c r="AH247" s="33"/>
      <c r="AI247" s="33"/>
      <c r="AJ247" s="33"/>
      <c r="AK247" s="33"/>
    </row>
    <row r="248" spans="7:37" ht="20" hidden="1" customHeight="1" x14ac:dyDescent="0.35">
      <c r="G248" s="27"/>
      <c r="H248" s="51" t="s">
        <v>36</v>
      </c>
      <c r="I248" s="28" t="s">
        <v>8</v>
      </c>
      <c r="J248" s="28" t="s">
        <v>34</v>
      </c>
      <c r="K248" s="22" t="s">
        <v>37</v>
      </c>
      <c r="L248" s="29">
        <f t="shared" ca="1" si="14"/>
        <v>506</v>
      </c>
      <c r="M248" s="23">
        <v>45234</v>
      </c>
      <c r="Y248" s="33"/>
      <c r="Z248" s="33"/>
      <c r="AA248" s="33"/>
      <c r="AB248" s="33"/>
      <c r="AC248" s="33"/>
      <c r="AD248" s="33"/>
      <c r="AE248" s="33"/>
      <c r="AF248" s="33"/>
      <c r="AG248" s="33"/>
      <c r="AH248" s="33"/>
      <c r="AI248" s="33"/>
      <c r="AJ248" s="33"/>
      <c r="AK248" s="33"/>
    </row>
    <row r="249" spans="7:37" ht="20" hidden="1" customHeight="1" x14ac:dyDescent="0.35">
      <c r="G249" s="27"/>
      <c r="H249" s="51" t="s">
        <v>36</v>
      </c>
      <c r="I249" s="28" t="s">
        <v>8</v>
      </c>
      <c r="J249" s="28" t="s">
        <v>34</v>
      </c>
      <c r="K249" s="22" t="s">
        <v>39</v>
      </c>
      <c r="L249" s="29">
        <f t="shared" ca="1" si="14"/>
        <v>683</v>
      </c>
      <c r="M249" s="23">
        <v>45235</v>
      </c>
      <c r="Y249" s="33"/>
      <c r="Z249" s="33"/>
      <c r="AA249" s="33"/>
      <c r="AB249" s="33"/>
      <c r="AC249" s="33"/>
      <c r="AD249" s="33"/>
      <c r="AE249" s="33"/>
      <c r="AF249" s="33"/>
      <c r="AG249" s="33"/>
      <c r="AH249" s="33"/>
      <c r="AI249" s="33"/>
      <c r="AJ249" s="33"/>
      <c r="AK249" s="33"/>
    </row>
    <row r="250" spans="7:37" ht="20" hidden="1" customHeight="1" x14ac:dyDescent="0.35">
      <c r="G250" s="27"/>
      <c r="H250" s="51" t="s">
        <v>36</v>
      </c>
      <c r="I250" s="28" t="s">
        <v>8</v>
      </c>
      <c r="J250" s="28" t="s">
        <v>41</v>
      </c>
      <c r="K250" s="22" t="s">
        <v>10</v>
      </c>
      <c r="L250" s="29">
        <f t="shared" ca="1" si="14"/>
        <v>176</v>
      </c>
      <c r="M250" s="23">
        <v>45236</v>
      </c>
      <c r="Y250" s="33"/>
      <c r="Z250" s="33"/>
      <c r="AA250" s="33"/>
      <c r="AB250" s="33"/>
      <c r="AC250" s="33"/>
      <c r="AD250" s="33"/>
      <c r="AE250" s="33"/>
      <c r="AF250" s="33"/>
      <c r="AG250" s="33"/>
      <c r="AH250" s="33"/>
      <c r="AI250" s="33"/>
      <c r="AJ250" s="33"/>
      <c r="AK250" s="33"/>
    </row>
    <row r="251" spans="7:37" ht="20" hidden="1" customHeight="1" x14ac:dyDescent="0.35">
      <c r="G251" s="27"/>
      <c r="H251" s="51" t="s">
        <v>36</v>
      </c>
      <c r="I251" s="28" t="s">
        <v>8</v>
      </c>
      <c r="J251" s="28" t="s">
        <v>41</v>
      </c>
      <c r="K251" s="22" t="s">
        <v>42</v>
      </c>
      <c r="L251" s="29">
        <f t="shared" ca="1" si="14"/>
        <v>241</v>
      </c>
      <c r="M251" s="23">
        <v>45237</v>
      </c>
      <c r="Y251" s="33"/>
      <c r="Z251" s="33"/>
      <c r="AA251" s="33"/>
      <c r="AB251" s="33"/>
      <c r="AC251" s="33"/>
      <c r="AD251" s="33"/>
      <c r="AE251" s="33"/>
      <c r="AF251" s="33"/>
      <c r="AG251" s="33"/>
      <c r="AH251" s="33"/>
      <c r="AI251" s="33"/>
      <c r="AJ251" s="33"/>
      <c r="AK251" s="33"/>
    </row>
    <row r="252" spans="7:37" ht="20" hidden="1" customHeight="1" x14ac:dyDescent="0.35">
      <c r="G252" s="27"/>
      <c r="H252" s="51" t="s">
        <v>36</v>
      </c>
      <c r="I252" s="28" t="s">
        <v>8</v>
      </c>
      <c r="J252" s="28" t="s">
        <v>41</v>
      </c>
      <c r="K252" s="22" t="s">
        <v>62</v>
      </c>
      <c r="L252" s="29">
        <f t="shared" ca="1" si="14"/>
        <v>754</v>
      </c>
      <c r="M252" s="23">
        <v>45233</v>
      </c>
      <c r="Y252" s="33"/>
      <c r="Z252" s="33"/>
      <c r="AA252" s="33"/>
      <c r="AB252" s="33"/>
      <c r="AC252" s="33"/>
      <c r="AD252" s="33"/>
      <c r="AE252" s="33"/>
      <c r="AF252" s="33"/>
      <c r="AG252" s="33"/>
      <c r="AH252" s="33"/>
      <c r="AI252" s="33"/>
      <c r="AJ252" s="33"/>
      <c r="AK252" s="33"/>
    </row>
    <row r="253" spans="7:37" ht="20" hidden="1" customHeight="1" x14ac:dyDescent="0.35">
      <c r="G253" s="27"/>
      <c r="H253" s="51" t="s">
        <v>36</v>
      </c>
      <c r="I253" s="28" t="s">
        <v>8</v>
      </c>
      <c r="J253" s="28" t="s">
        <v>41</v>
      </c>
      <c r="K253" s="22" t="s">
        <v>43</v>
      </c>
      <c r="L253" s="29">
        <f t="shared" ca="1" si="14"/>
        <v>825</v>
      </c>
      <c r="M253" s="23">
        <v>45234</v>
      </c>
      <c r="Y253" s="33"/>
      <c r="Z253" s="33"/>
      <c r="AA253" s="33"/>
      <c r="AB253" s="33"/>
      <c r="AC253" s="33"/>
      <c r="AD253" s="33"/>
      <c r="AE253" s="33"/>
      <c r="AF253" s="33"/>
      <c r="AG253" s="33"/>
      <c r="AH253" s="33"/>
      <c r="AI253" s="33"/>
      <c r="AJ253" s="33"/>
      <c r="AK253" s="33"/>
    </row>
    <row r="254" spans="7:37" ht="20" hidden="1" customHeight="1" x14ac:dyDescent="0.35">
      <c r="G254" s="27"/>
      <c r="H254" s="51" t="s">
        <v>36</v>
      </c>
      <c r="I254" s="28" t="s">
        <v>8</v>
      </c>
      <c r="J254" s="28" t="s">
        <v>41</v>
      </c>
      <c r="K254" s="22" t="s">
        <v>44</v>
      </c>
      <c r="L254" s="29">
        <f t="shared" ca="1" si="14"/>
        <v>285</v>
      </c>
      <c r="M254" s="23">
        <v>45236</v>
      </c>
      <c r="Y254" s="33"/>
      <c r="Z254" s="33"/>
      <c r="AA254" s="33"/>
      <c r="AB254" s="33"/>
      <c r="AC254" s="33"/>
      <c r="AD254" s="33"/>
      <c r="AE254" s="33"/>
      <c r="AF254" s="33"/>
      <c r="AG254" s="33"/>
      <c r="AH254" s="33"/>
      <c r="AI254" s="33"/>
      <c r="AJ254" s="33"/>
      <c r="AK254" s="33"/>
    </row>
    <row r="255" spans="7:37" ht="20" hidden="1" customHeight="1" x14ac:dyDescent="0.35">
      <c r="G255" s="27"/>
      <c r="H255" s="51" t="s">
        <v>36</v>
      </c>
      <c r="I255" s="28" t="s">
        <v>8</v>
      </c>
      <c r="J255" s="28" t="s">
        <v>41</v>
      </c>
      <c r="K255" s="22" t="s">
        <v>45</v>
      </c>
      <c r="L255" s="29">
        <f t="shared" ca="1" si="14"/>
        <v>818</v>
      </c>
      <c r="M255" s="23">
        <v>45237</v>
      </c>
      <c r="Y255" s="33"/>
      <c r="Z255" s="33"/>
      <c r="AA255" s="33"/>
      <c r="AB255" s="33"/>
      <c r="AC255" s="33"/>
      <c r="AD255" s="33"/>
      <c r="AE255" s="33"/>
      <c r="AF255" s="33"/>
      <c r="AG255" s="33"/>
      <c r="AH255" s="33"/>
      <c r="AI255" s="33"/>
      <c r="AJ255" s="33"/>
      <c r="AK255" s="33"/>
    </row>
    <row r="256" spans="7:37" ht="20" hidden="1" customHeight="1" x14ac:dyDescent="0.35">
      <c r="G256" s="27"/>
      <c r="H256" s="51" t="s">
        <v>36</v>
      </c>
      <c r="I256" s="28" t="s">
        <v>8</v>
      </c>
      <c r="J256" s="28" t="s">
        <v>41</v>
      </c>
      <c r="K256" s="22" t="s">
        <v>46</v>
      </c>
      <c r="L256" s="29">
        <f t="shared" ca="1" si="14"/>
        <v>875</v>
      </c>
      <c r="M256" s="23">
        <v>45238</v>
      </c>
      <c r="Y256" s="33"/>
      <c r="Z256" s="33"/>
      <c r="AA256" s="33"/>
      <c r="AB256" s="33"/>
      <c r="AC256" s="33"/>
      <c r="AD256" s="33"/>
      <c r="AE256" s="33"/>
      <c r="AF256" s="33"/>
      <c r="AG256" s="33"/>
      <c r="AH256" s="33"/>
      <c r="AI256" s="33"/>
      <c r="AJ256" s="33"/>
      <c r="AK256" s="33"/>
    </row>
    <row r="257" spans="7:37" ht="20" hidden="1" customHeight="1" x14ac:dyDescent="0.35">
      <c r="G257" s="27"/>
      <c r="H257" s="51" t="s">
        <v>36</v>
      </c>
      <c r="I257" s="28" t="s">
        <v>8</v>
      </c>
      <c r="J257" s="28" t="s">
        <v>41</v>
      </c>
      <c r="K257" s="22" t="s">
        <v>47</v>
      </c>
      <c r="L257" s="29">
        <f t="shared" ca="1" si="14"/>
        <v>667</v>
      </c>
      <c r="M257" s="23">
        <v>45239</v>
      </c>
      <c r="Y257" s="33"/>
      <c r="Z257" s="33"/>
      <c r="AA257" s="33"/>
      <c r="AB257" s="33"/>
      <c r="AC257" s="33"/>
      <c r="AD257" s="33"/>
      <c r="AE257" s="33"/>
      <c r="AF257" s="33"/>
      <c r="AG257" s="33"/>
      <c r="AH257" s="33"/>
      <c r="AI257" s="33"/>
      <c r="AJ257" s="33"/>
      <c r="AK257" s="33"/>
    </row>
    <row r="258" spans="7:37" ht="20" hidden="1" customHeight="1" x14ac:dyDescent="0.35">
      <c r="G258" s="27"/>
      <c r="H258" s="51" t="s">
        <v>36</v>
      </c>
      <c r="I258" s="28" t="s">
        <v>8</v>
      </c>
      <c r="J258" s="28" t="s">
        <v>41</v>
      </c>
      <c r="K258" s="22" t="s">
        <v>32</v>
      </c>
      <c r="L258" s="29">
        <f t="shared" ca="1" si="14"/>
        <v>755</v>
      </c>
      <c r="M258" s="23">
        <v>45234</v>
      </c>
      <c r="Y258" s="33"/>
      <c r="Z258" s="33"/>
      <c r="AA258" s="33"/>
      <c r="AB258" s="33"/>
      <c r="AC258" s="33"/>
      <c r="AD258" s="33"/>
      <c r="AE258" s="33"/>
      <c r="AF258" s="33"/>
      <c r="AG258" s="33"/>
      <c r="AH258" s="33"/>
      <c r="AI258" s="33"/>
      <c r="AJ258" s="33"/>
      <c r="AK258" s="33"/>
    </row>
    <row r="259" spans="7:37" ht="20" hidden="1" customHeight="1" x14ac:dyDescent="0.35">
      <c r="G259" s="27"/>
      <c r="H259" s="51" t="s">
        <v>36</v>
      </c>
      <c r="I259" s="28" t="s">
        <v>48</v>
      </c>
      <c r="J259" s="28" t="s">
        <v>49</v>
      </c>
      <c r="K259" s="22" t="s">
        <v>50</v>
      </c>
      <c r="L259" s="30">
        <f ca="1">RANDBETWEEN(7000,9000)</f>
        <v>8978</v>
      </c>
      <c r="M259" s="5"/>
      <c r="Y259" s="33"/>
      <c r="Z259" s="33"/>
      <c r="AA259" s="33"/>
      <c r="AB259" s="33"/>
      <c r="AC259" s="33"/>
      <c r="AD259" s="33"/>
      <c r="AE259" s="33"/>
      <c r="AF259" s="33"/>
      <c r="AG259" s="33"/>
      <c r="AH259" s="33"/>
      <c r="AI259" s="33"/>
      <c r="AJ259" s="33"/>
      <c r="AK259" s="33"/>
    </row>
    <row r="260" spans="7:37" ht="20" hidden="1" customHeight="1" x14ac:dyDescent="0.35">
      <c r="G260" s="27"/>
      <c r="H260" s="51" t="s">
        <v>36</v>
      </c>
      <c r="I260" s="28" t="s">
        <v>48</v>
      </c>
      <c r="J260" s="28" t="s">
        <v>49</v>
      </c>
      <c r="K260" s="22" t="s">
        <v>51</v>
      </c>
      <c r="L260" s="30">
        <f t="shared" ref="L260:L262" ca="1" si="15">RANDBETWEEN(7000,9000)</f>
        <v>7434</v>
      </c>
      <c r="M260" s="5"/>
      <c r="Y260" s="33"/>
      <c r="Z260" s="33"/>
      <c r="AA260" s="33"/>
      <c r="AB260" s="33"/>
      <c r="AC260" s="33"/>
      <c r="AD260" s="33"/>
      <c r="AE260" s="33"/>
      <c r="AF260" s="33"/>
      <c r="AG260" s="33"/>
      <c r="AH260" s="33"/>
      <c r="AI260" s="33"/>
      <c r="AJ260" s="33"/>
      <c r="AK260" s="33"/>
    </row>
    <row r="261" spans="7:37" ht="20" hidden="1" customHeight="1" x14ac:dyDescent="0.35">
      <c r="G261" s="27"/>
      <c r="H261" s="51" t="s">
        <v>36</v>
      </c>
      <c r="I261" s="28" t="s">
        <v>48</v>
      </c>
      <c r="J261" s="28" t="s">
        <v>52</v>
      </c>
      <c r="K261" s="22" t="s">
        <v>53</v>
      </c>
      <c r="L261" s="30">
        <f t="shared" ca="1" si="15"/>
        <v>7079</v>
      </c>
      <c r="M261" s="5"/>
      <c r="Y261" s="33"/>
      <c r="Z261" s="33"/>
      <c r="AA261" s="33"/>
      <c r="AB261" s="33"/>
      <c r="AC261" s="33"/>
      <c r="AD261" s="33"/>
      <c r="AE261" s="33"/>
      <c r="AF261" s="33"/>
      <c r="AG261" s="33"/>
      <c r="AH261" s="33"/>
      <c r="AI261" s="33"/>
      <c r="AJ261" s="33"/>
      <c r="AK261" s="33"/>
    </row>
    <row r="262" spans="7:37" ht="20" hidden="1" customHeight="1" x14ac:dyDescent="0.35">
      <c r="G262" s="27"/>
      <c r="H262" s="51" t="s">
        <v>36</v>
      </c>
      <c r="I262" s="28" t="s">
        <v>48</v>
      </c>
      <c r="J262" s="28" t="s">
        <v>52</v>
      </c>
      <c r="K262" s="22" t="s">
        <v>54</v>
      </c>
      <c r="L262" s="30">
        <f t="shared" ca="1" si="15"/>
        <v>7181</v>
      </c>
      <c r="M262" s="24"/>
      <c r="Y262" s="33"/>
      <c r="Z262" s="33"/>
      <c r="AA262" s="33"/>
      <c r="AB262" s="33"/>
      <c r="AC262" s="33"/>
      <c r="AD262" s="33"/>
      <c r="AE262" s="33"/>
      <c r="AF262" s="33"/>
      <c r="AG262" s="33"/>
      <c r="AH262" s="33"/>
      <c r="AI262" s="33"/>
      <c r="AJ262" s="33"/>
      <c r="AK262" s="33"/>
    </row>
    <row r="263" spans="7:37" ht="20" hidden="1" customHeight="1" x14ac:dyDescent="0.35">
      <c r="G263" s="27"/>
      <c r="H263" s="51" t="s">
        <v>38</v>
      </c>
      <c r="I263" s="28" t="s">
        <v>8</v>
      </c>
      <c r="J263" s="28" t="s">
        <v>9</v>
      </c>
      <c r="K263" s="22" t="s">
        <v>10</v>
      </c>
      <c r="L263" s="29">
        <f ca="1">RANDBETWEEN(100,900)</f>
        <v>693</v>
      </c>
      <c r="M263" s="23">
        <v>45139</v>
      </c>
      <c r="Y263" s="33"/>
      <c r="Z263" s="33"/>
      <c r="AA263" s="33"/>
      <c r="AB263" s="33"/>
      <c r="AC263" s="33"/>
      <c r="AD263" s="33"/>
      <c r="AE263" s="33"/>
      <c r="AF263" s="33"/>
      <c r="AG263" s="33"/>
      <c r="AH263" s="33"/>
      <c r="AI263" s="33"/>
      <c r="AJ263" s="33"/>
      <c r="AK263" s="33"/>
    </row>
    <row r="264" spans="7:37" ht="20" hidden="1" customHeight="1" x14ac:dyDescent="0.35">
      <c r="G264" s="27"/>
      <c r="H264" s="51" t="s">
        <v>38</v>
      </c>
      <c r="I264" s="28" t="s">
        <v>8</v>
      </c>
      <c r="J264" s="28" t="s">
        <v>9</v>
      </c>
      <c r="K264" s="22" t="s">
        <v>13</v>
      </c>
      <c r="L264" s="29">
        <f t="shared" ref="L264:L283" ca="1" si="16">RANDBETWEEN(100,900)</f>
        <v>590</v>
      </c>
      <c r="M264" s="23">
        <v>45145</v>
      </c>
      <c r="Y264" s="33"/>
      <c r="Z264" s="33"/>
      <c r="AA264" s="33"/>
      <c r="AB264" s="33"/>
      <c r="AC264" s="33"/>
      <c r="AD264" s="33"/>
      <c r="AE264" s="33"/>
      <c r="AF264" s="33"/>
      <c r="AG264" s="33"/>
      <c r="AH264" s="33"/>
      <c r="AI264" s="33"/>
      <c r="AJ264" s="33"/>
      <c r="AK264" s="33"/>
    </row>
    <row r="265" spans="7:37" ht="20" hidden="1" customHeight="1" x14ac:dyDescent="0.35">
      <c r="G265" s="27"/>
      <c r="H265" s="51" t="s">
        <v>38</v>
      </c>
      <c r="I265" s="28" t="s">
        <v>8</v>
      </c>
      <c r="J265" s="28" t="s">
        <v>9</v>
      </c>
      <c r="K265" s="22" t="s">
        <v>17</v>
      </c>
      <c r="L265" s="29">
        <f t="shared" ca="1" si="16"/>
        <v>177</v>
      </c>
      <c r="M265" s="23">
        <v>45140</v>
      </c>
      <c r="Y265" s="33"/>
      <c r="Z265" s="33"/>
      <c r="AA265" s="33"/>
      <c r="AB265" s="33"/>
      <c r="AC265" s="33"/>
      <c r="AD265" s="33"/>
      <c r="AE265" s="33"/>
      <c r="AF265" s="33"/>
      <c r="AG265" s="33"/>
      <c r="AH265" s="33"/>
      <c r="AI265" s="33"/>
      <c r="AJ265" s="33"/>
      <c r="AK265" s="33"/>
    </row>
    <row r="266" spans="7:37" ht="20" hidden="1" customHeight="1" x14ac:dyDescent="0.35">
      <c r="G266" s="27"/>
      <c r="H266" s="51" t="s">
        <v>38</v>
      </c>
      <c r="I266" s="28" t="s">
        <v>8</v>
      </c>
      <c r="J266" s="28" t="s">
        <v>9</v>
      </c>
      <c r="K266" s="22" t="s">
        <v>20</v>
      </c>
      <c r="L266" s="29">
        <f t="shared" ca="1" si="16"/>
        <v>826</v>
      </c>
      <c r="M266" s="23">
        <v>45142</v>
      </c>
      <c r="Y266" s="33"/>
      <c r="Z266" s="33"/>
      <c r="AA266" s="33"/>
      <c r="AB266" s="33"/>
      <c r="AC266" s="33"/>
      <c r="AD266" s="33"/>
      <c r="AE266" s="33"/>
      <c r="AF266" s="33"/>
      <c r="AG266" s="33"/>
      <c r="AH266" s="33"/>
      <c r="AI266" s="33"/>
      <c r="AJ266" s="33"/>
      <c r="AK266" s="33"/>
    </row>
    <row r="267" spans="7:37" ht="20" hidden="1" customHeight="1" x14ac:dyDescent="0.35">
      <c r="G267" s="27"/>
      <c r="H267" s="51" t="s">
        <v>38</v>
      </c>
      <c r="I267" s="28" t="s">
        <v>8</v>
      </c>
      <c r="J267" s="28" t="s">
        <v>9</v>
      </c>
      <c r="K267" s="22" t="s">
        <v>23</v>
      </c>
      <c r="L267" s="29">
        <f t="shared" ca="1" si="16"/>
        <v>105</v>
      </c>
      <c r="M267" s="23">
        <v>45142</v>
      </c>
      <c r="Y267" s="33"/>
      <c r="Z267" s="33"/>
      <c r="AA267" s="33"/>
      <c r="AB267" s="33"/>
      <c r="AC267" s="33"/>
      <c r="AD267" s="33"/>
      <c r="AE267" s="33"/>
      <c r="AF267" s="33"/>
      <c r="AG267" s="33"/>
      <c r="AH267" s="33"/>
      <c r="AI267" s="33"/>
      <c r="AJ267" s="33"/>
      <c r="AK267" s="33"/>
    </row>
    <row r="268" spans="7:37" ht="20" hidden="1" customHeight="1" x14ac:dyDescent="0.35">
      <c r="G268" s="27"/>
      <c r="H268" s="51" t="s">
        <v>38</v>
      </c>
      <c r="I268" s="28" t="s">
        <v>8</v>
      </c>
      <c r="J268" s="28" t="s">
        <v>9</v>
      </c>
      <c r="K268" s="22" t="s">
        <v>26</v>
      </c>
      <c r="L268" s="29">
        <f t="shared" ca="1" si="16"/>
        <v>114</v>
      </c>
      <c r="M268" s="23">
        <v>45143</v>
      </c>
      <c r="Y268" s="33"/>
      <c r="Z268" s="33"/>
      <c r="AA268" s="33"/>
      <c r="AB268" s="33"/>
      <c r="AC268" s="33"/>
      <c r="AD268" s="33"/>
      <c r="AE268" s="33"/>
      <c r="AF268" s="33"/>
      <c r="AG268" s="33"/>
      <c r="AH268" s="33"/>
      <c r="AI268" s="33"/>
      <c r="AJ268" s="33"/>
      <c r="AK268" s="33"/>
    </row>
    <row r="269" spans="7:37" ht="20" hidden="1" customHeight="1" x14ac:dyDescent="0.35">
      <c r="G269" s="27"/>
      <c r="H269" s="51" t="s">
        <v>38</v>
      </c>
      <c r="I269" s="28" t="s">
        <v>8</v>
      </c>
      <c r="J269" s="28" t="s">
        <v>9</v>
      </c>
      <c r="K269" s="22" t="s">
        <v>28</v>
      </c>
      <c r="L269" s="29">
        <f t="shared" ca="1" si="16"/>
        <v>275</v>
      </c>
      <c r="M269" s="23">
        <v>45144</v>
      </c>
      <c r="Y269" s="33"/>
      <c r="Z269" s="33"/>
      <c r="AA269" s="33"/>
      <c r="AB269" s="33"/>
      <c r="AC269" s="33"/>
      <c r="AD269" s="33"/>
      <c r="AE269" s="33"/>
      <c r="AF269" s="33"/>
      <c r="AG269" s="33"/>
      <c r="AH269" s="33"/>
      <c r="AI269" s="33"/>
      <c r="AJ269" s="33"/>
      <c r="AK269" s="33"/>
    </row>
    <row r="270" spans="7:37" ht="20" hidden="1" customHeight="1" x14ac:dyDescent="0.35">
      <c r="G270" s="27"/>
      <c r="H270" s="51" t="s">
        <v>38</v>
      </c>
      <c r="I270" s="28" t="s">
        <v>8</v>
      </c>
      <c r="J270" s="28" t="s">
        <v>9</v>
      </c>
      <c r="K270" s="22" t="s">
        <v>30</v>
      </c>
      <c r="L270" s="29">
        <f t="shared" ca="1" si="16"/>
        <v>874</v>
      </c>
      <c r="M270" s="23">
        <v>45145</v>
      </c>
      <c r="Y270" s="33"/>
      <c r="Z270" s="33"/>
      <c r="AA270" s="33"/>
      <c r="AB270" s="33"/>
      <c r="AC270" s="33"/>
      <c r="AD270" s="33"/>
      <c r="AE270" s="33"/>
      <c r="AF270" s="33"/>
      <c r="AG270" s="33"/>
      <c r="AH270" s="33"/>
      <c r="AI270" s="33"/>
      <c r="AJ270" s="33"/>
      <c r="AK270" s="33"/>
    </row>
    <row r="271" spans="7:37" ht="20" hidden="1" customHeight="1" x14ac:dyDescent="0.35">
      <c r="G271" s="27"/>
      <c r="H271" s="51" t="s">
        <v>38</v>
      </c>
      <c r="I271" s="28" t="s">
        <v>8</v>
      </c>
      <c r="J271" s="28" t="s">
        <v>9</v>
      </c>
      <c r="K271" s="22" t="s">
        <v>32</v>
      </c>
      <c r="L271" s="29">
        <f t="shared" ca="1" si="16"/>
        <v>590</v>
      </c>
      <c r="M271" s="23">
        <v>45146</v>
      </c>
      <c r="Y271" s="33"/>
      <c r="Z271" s="33"/>
      <c r="AA271" s="33"/>
      <c r="AB271" s="33"/>
      <c r="AC271" s="33"/>
      <c r="AD271" s="33"/>
      <c r="AE271" s="33"/>
      <c r="AF271" s="33"/>
      <c r="AG271" s="33"/>
      <c r="AH271" s="33"/>
      <c r="AI271" s="33"/>
      <c r="AJ271" s="33"/>
      <c r="AK271" s="33"/>
    </row>
    <row r="272" spans="7:37" ht="20" hidden="1" customHeight="1" x14ac:dyDescent="0.35">
      <c r="G272" s="27"/>
      <c r="H272" s="51" t="s">
        <v>38</v>
      </c>
      <c r="I272" s="28" t="s">
        <v>8</v>
      </c>
      <c r="J272" s="28" t="s">
        <v>34</v>
      </c>
      <c r="K272" s="22" t="s">
        <v>35</v>
      </c>
      <c r="L272" s="29">
        <f t="shared" ca="1" si="16"/>
        <v>449</v>
      </c>
      <c r="M272" s="23">
        <v>45147</v>
      </c>
      <c r="Y272" s="33"/>
      <c r="Z272" s="33"/>
      <c r="AA272" s="33"/>
      <c r="AB272" s="33"/>
      <c r="AC272" s="33"/>
      <c r="AD272" s="33"/>
      <c r="AE272" s="33"/>
      <c r="AF272" s="33"/>
      <c r="AG272" s="33"/>
      <c r="AH272" s="33"/>
      <c r="AI272" s="33"/>
      <c r="AJ272" s="33"/>
      <c r="AK272" s="33"/>
    </row>
    <row r="273" spans="7:37" ht="20" hidden="1" customHeight="1" x14ac:dyDescent="0.35">
      <c r="G273" s="27"/>
      <c r="H273" s="51" t="s">
        <v>38</v>
      </c>
      <c r="I273" s="28" t="s">
        <v>8</v>
      </c>
      <c r="J273" s="28" t="s">
        <v>34</v>
      </c>
      <c r="K273" s="22" t="s">
        <v>37</v>
      </c>
      <c r="L273" s="29">
        <f t="shared" ca="1" si="16"/>
        <v>295</v>
      </c>
      <c r="M273" s="23">
        <v>45142</v>
      </c>
      <c r="Y273" s="33"/>
      <c r="Z273" s="33"/>
      <c r="AA273" s="33"/>
      <c r="AB273" s="33"/>
      <c r="AC273" s="33"/>
      <c r="AD273" s="33"/>
      <c r="AE273" s="33"/>
      <c r="AF273" s="33"/>
      <c r="AG273" s="33"/>
      <c r="AH273" s="33"/>
      <c r="AI273" s="33"/>
      <c r="AJ273" s="33"/>
      <c r="AK273" s="33"/>
    </row>
    <row r="274" spans="7:37" ht="20" hidden="1" customHeight="1" x14ac:dyDescent="0.35">
      <c r="G274" s="27"/>
      <c r="H274" s="51" t="s">
        <v>38</v>
      </c>
      <c r="I274" s="28" t="s">
        <v>8</v>
      </c>
      <c r="J274" s="28" t="s">
        <v>34</v>
      </c>
      <c r="K274" s="22" t="s">
        <v>39</v>
      </c>
      <c r="L274" s="29">
        <f t="shared" ca="1" si="16"/>
        <v>317</v>
      </c>
      <c r="M274" s="23">
        <v>45143</v>
      </c>
      <c r="Y274" s="33"/>
      <c r="Z274" s="33"/>
      <c r="AA274" s="33"/>
      <c r="AB274" s="33"/>
      <c r="AC274" s="33"/>
      <c r="AD274" s="33"/>
      <c r="AE274" s="33"/>
      <c r="AF274" s="33"/>
      <c r="AG274" s="33"/>
      <c r="AH274" s="33"/>
      <c r="AI274" s="33"/>
      <c r="AJ274" s="33"/>
      <c r="AK274" s="33"/>
    </row>
    <row r="275" spans="7:37" ht="20" hidden="1" customHeight="1" x14ac:dyDescent="0.35">
      <c r="G275" s="27"/>
      <c r="H275" s="51" t="s">
        <v>38</v>
      </c>
      <c r="I275" s="28" t="s">
        <v>8</v>
      </c>
      <c r="J275" s="28" t="s">
        <v>41</v>
      </c>
      <c r="K275" s="22" t="s">
        <v>10</v>
      </c>
      <c r="L275" s="29">
        <f t="shared" ca="1" si="16"/>
        <v>860</v>
      </c>
      <c r="M275" s="23">
        <v>45144</v>
      </c>
      <c r="Y275" s="33"/>
      <c r="Z275" s="33"/>
      <c r="AA275" s="33"/>
      <c r="AB275" s="33"/>
      <c r="AC275" s="33"/>
      <c r="AD275" s="33"/>
      <c r="AE275" s="33"/>
      <c r="AF275" s="33"/>
      <c r="AG275" s="33"/>
      <c r="AH275" s="33"/>
      <c r="AI275" s="33"/>
      <c r="AJ275" s="33"/>
      <c r="AK275" s="33"/>
    </row>
    <row r="276" spans="7:37" ht="20" hidden="1" customHeight="1" x14ac:dyDescent="0.35">
      <c r="G276" s="27"/>
      <c r="H276" s="51" t="s">
        <v>38</v>
      </c>
      <c r="I276" s="28" t="s">
        <v>8</v>
      </c>
      <c r="J276" s="28" t="s">
        <v>41</v>
      </c>
      <c r="K276" s="22" t="s">
        <v>42</v>
      </c>
      <c r="L276" s="29">
        <f t="shared" ca="1" si="16"/>
        <v>312</v>
      </c>
      <c r="M276" s="23">
        <v>45145</v>
      </c>
      <c r="Y276" s="33"/>
      <c r="Z276" s="33"/>
      <c r="AA276" s="33"/>
      <c r="AB276" s="33"/>
      <c r="AC276" s="33"/>
      <c r="AD276" s="33"/>
      <c r="AE276" s="33"/>
      <c r="AF276" s="33"/>
      <c r="AG276" s="33"/>
      <c r="AH276" s="33"/>
      <c r="AI276" s="33"/>
      <c r="AJ276" s="33"/>
      <c r="AK276" s="33"/>
    </row>
    <row r="277" spans="7:37" ht="20" hidden="1" customHeight="1" x14ac:dyDescent="0.35">
      <c r="G277" s="27"/>
      <c r="H277" s="51" t="s">
        <v>38</v>
      </c>
      <c r="I277" s="28" t="s">
        <v>8</v>
      </c>
      <c r="J277" s="28" t="s">
        <v>41</v>
      </c>
      <c r="K277" s="22" t="s">
        <v>62</v>
      </c>
      <c r="L277" s="29">
        <f t="shared" ca="1" si="16"/>
        <v>116</v>
      </c>
      <c r="M277" s="23">
        <v>45141</v>
      </c>
      <c r="Y277" s="33"/>
      <c r="Z277" s="33"/>
      <c r="AA277" s="33"/>
      <c r="AB277" s="33"/>
      <c r="AC277" s="33"/>
      <c r="AD277" s="33"/>
      <c r="AE277" s="33"/>
      <c r="AF277" s="33"/>
      <c r="AG277" s="33"/>
      <c r="AH277" s="33"/>
      <c r="AI277" s="33"/>
      <c r="AJ277" s="33"/>
      <c r="AK277" s="33"/>
    </row>
    <row r="278" spans="7:37" ht="20" hidden="1" customHeight="1" x14ac:dyDescent="0.35">
      <c r="G278" s="27"/>
      <c r="H278" s="51" t="s">
        <v>38</v>
      </c>
      <c r="I278" s="28" t="s">
        <v>8</v>
      </c>
      <c r="J278" s="28" t="s">
        <v>41</v>
      </c>
      <c r="K278" s="22" t="s">
        <v>43</v>
      </c>
      <c r="L278" s="29">
        <f t="shared" ca="1" si="16"/>
        <v>895</v>
      </c>
      <c r="M278" s="23">
        <v>45142</v>
      </c>
      <c r="Y278" s="33"/>
      <c r="Z278" s="33"/>
      <c r="AA278" s="33"/>
      <c r="AB278" s="33"/>
      <c r="AC278" s="33"/>
      <c r="AD278" s="33"/>
      <c r="AE278" s="33"/>
      <c r="AF278" s="33"/>
      <c r="AG278" s="33"/>
      <c r="AH278" s="33"/>
      <c r="AI278" s="33"/>
      <c r="AJ278" s="33"/>
      <c r="AK278" s="33"/>
    </row>
    <row r="279" spans="7:37" ht="20" hidden="1" customHeight="1" x14ac:dyDescent="0.35">
      <c r="G279" s="27"/>
      <c r="H279" s="51" t="s">
        <v>38</v>
      </c>
      <c r="I279" s="28" t="s">
        <v>8</v>
      </c>
      <c r="J279" s="28" t="s">
        <v>41</v>
      </c>
      <c r="K279" s="22" t="s">
        <v>44</v>
      </c>
      <c r="L279" s="29">
        <f t="shared" ca="1" si="16"/>
        <v>139</v>
      </c>
      <c r="M279" s="23">
        <v>45143</v>
      </c>
      <c r="Y279" s="33"/>
      <c r="Z279" s="33"/>
      <c r="AA279" s="33"/>
      <c r="AB279" s="33"/>
      <c r="AC279" s="33"/>
      <c r="AD279" s="33"/>
      <c r="AE279" s="33"/>
      <c r="AF279" s="33"/>
      <c r="AG279" s="33"/>
      <c r="AH279" s="33"/>
      <c r="AI279" s="33"/>
      <c r="AJ279" s="33"/>
      <c r="AK279" s="33"/>
    </row>
    <row r="280" spans="7:37" ht="20" hidden="1" customHeight="1" x14ac:dyDescent="0.35">
      <c r="G280" s="27"/>
      <c r="H280" s="51" t="s">
        <v>38</v>
      </c>
      <c r="I280" s="28" t="s">
        <v>8</v>
      </c>
      <c r="J280" s="28" t="s">
        <v>41</v>
      </c>
      <c r="K280" s="22" t="s">
        <v>45</v>
      </c>
      <c r="L280" s="29">
        <f t="shared" ca="1" si="16"/>
        <v>475</v>
      </c>
      <c r="M280" s="23">
        <v>45144</v>
      </c>
      <c r="Y280" s="33"/>
      <c r="Z280" s="33"/>
      <c r="AA280" s="33"/>
      <c r="AB280" s="33"/>
      <c r="AC280" s="33"/>
      <c r="AD280" s="33"/>
      <c r="AE280" s="33"/>
      <c r="AF280" s="33"/>
      <c r="AG280" s="33"/>
      <c r="AH280" s="33"/>
      <c r="AI280" s="33"/>
      <c r="AJ280" s="33"/>
      <c r="AK280" s="33"/>
    </row>
    <row r="281" spans="7:37" ht="20" hidden="1" customHeight="1" x14ac:dyDescent="0.35">
      <c r="G281" s="27"/>
      <c r="H281" s="51" t="s">
        <v>38</v>
      </c>
      <c r="I281" s="28" t="s">
        <v>8</v>
      </c>
      <c r="J281" s="28" t="s">
        <v>41</v>
      </c>
      <c r="K281" s="22" t="s">
        <v>46</v>
      </c>
      <c r="L281" s="29">
        <f t="shared" ca="1" si="16"/>
        <v>652</v>
      </c>
      <c r="M281" s="23">
        <v>45145</v>
      </c>
      <c r="Y281" s="33"/>
      <c r="Z281" s="33"/>
      <c r="AA281" s="33"/>
      <c r="AB281" s="33"/>
      <c r="AC281" s="33"/>
      <c r="AD281" s="33"/>
      <c r="AE281" s="33"/>
      <c r="AF281" s="33"/>
      <c r="AG281" s="33"/>
      <c r="AH281" s="33"/>
      <c r="AI281" s="33"/>
      <c r="AJ281" s="33"/>
      <c r="AK281" s="33"/>
    </row>
    <row r="282" spans="7:37" ht="20" hidden="1" customHeight="1" x14ac:dyDescent="0.35">
      <c r="G282" s="27"/>
      <c r="H282" s="51" t="s">
        <v>38</v>
      </c>
      <c r="I282" s="28" t="s">
        <v>8</v>
      </c>
      <c r="J282" s="28" t="s">
        <v>41</v>
      </c>
      <c r="K282" s="22" t="s">
        <v>47</v>
      </c>
      <c r="L282" s="29">
        <f t="shared" ca="1" si="16"/>
        <v>900</v>
      </c>
      <c r="M282" s="23">
        <v>45146</v>
      </c>
      <c r="Y282" s="33"/>
      <c r="Z282" s="33"/>
      <c r="AA282" s="33"/>
      <c r="AB282" s="33"/>
      <c r="AC282" s="33"/>
      <c r="AD282" s="33"/>
      <c r="AE282" s="33"/>
      <c r="AF282" s="33"/>
      <c r="AG282" s="33"/>
      <c r="AH282" s="33"/>
      <c r="AI282" s="33"/>
      <c r="AJ282" s="33"/>
      <c r="AK282" s="33"/>
    </row>
    <row r="283" spans="7:37" ht="20" hidden="1" customHeight="1" x14ac:dyDescent="0.35">
      <c r="G283" s="27"/>
      <c r="H283" s="51" t="s">
        <v>38</v>
      </c>
      <c r="I283" s="28" t="s">
        <v>8</v>
      </c>
      <c r="J283" s="28" t="s">
        <v>41</v>
      </c>
      <c r="K283" s="22" t="s">
        <v>32</v>
      </c>
      <c r="L283" s="29">
        <f t="shared" ca="1" si="16"/>
        <v>244</v>
      </c>
      <c r="M283" s="23">
        <v>45147</v>
      </c>
      <c r="Y283" s="33"/>
      <c r="Z283" s="33"/>
      <c r="AA283" s="33"/>
      <c r="AB283" s="33"/>
      <c r="AC283" s="33"/>
      <c r="AD283" s="33"/>
      <c r="AE283" s="33"/>
      <c r="AF283" s="33"/>
      <c r="AG283" s="33"/>
      <c r="AH283" s="33"/>
      <c r="AI283" s="33"/>
      <c r="AJ283" s="33"/>
      <c r="AK283" s="33"/>
    </row>
    <row r="284" spans="7:37" ht="20" hidden="1" customHeight="1" x14ac:dyDescent="0.35">
      <c r="G284" s="27"/>
      <c r="H284" s="51" t="s">
        <v>38</v>
      </c>
      <c r="I284" s="28" t="s">
        <v>48</v>
      </c>
      <c r="J284" s="28" t="s">
        <v>49</v>
      </c>
      <c r="K284" s="22" t="s">
        <v>50</v>
      </c>
      <c r="L284" s="30">
        <f ca="1">RANDBETWEEN(8000,11000)</f>
        <v>10608</v>
      </c>
      <c r="M284" s="5"/>
      <c r="Y284" s="33"/>
      <c r="Z284" s="33"/>
      <c r="AA284" s="33"/>
      <c r="AB284" s="33"/>
      <c r="AC284" s="33"/>
      <c r="AD284" s="33"/>
      <c r="AE284" s="33"/>
      <c r="AF284" s="33"/>
      <c r="AG284" s="33"/>
      <c r="AH284" s="33"/>
      <c r="AI284" s="33"/>
      <c r="AJ284" s="33"/>
      <c r="AK284" s="33"/>
    </row>
    <row r="285" spans="7:37" ht="20" hidden="1" customHeight="1" x14ac:dyDescent="0.35">
      <c r="G285" s="27"/>
      <c r="H285" s="51" t="s">
        <v>38</v>
      </c>
      <c r="I285" s="28" t="s">
        <v>48</v>
      </c>
      <c r="J285" s="28" t="s">
        <v>49</v>
      </c>
      <c r="K285" s="22" t="s">
        <v>51</v>
      </c>
      <c r="L285" s="30">
        <f t="shared" ref="L285:L287" ca="1" si="17">RANDBETWEEN(8000,11000)</f>
        <v>8630</v>
      </c>
      <c r="M285" s="5"/>
      <c r="Y285" s="33"/>
      <c r="Z285" s="33"/>
      <c r="AA285" s="33"/>
      <c r="AB285" s="33"/>
      <c r="AC285" s="33"/>
      <c r="AD285" s="33"/>
      <c r="AE285" s="33"/>
      <c r="AF285" s="33"/>
      <c r="AG285" s="33"/>
      <c r="AH285" s="33"/>
      <c r="AI285" s="33"/>
      <c r="AJ285" s="33"/>
      <c r="AK285" s="33"/>
    </row>
    <row r="286" spans="7:37" ht="20" hidden="1" customHeight="1" x14ac:dyDescent="0.35">
      <c r="G286" s="27"/>
      <c r="H286" s="51" t="s">
        <v>38</v>
      </c>
      <c r="I286" s="28" t="s">
        <v>48</v>
      </c>
      <c r="J286" s="28" t="s">
        <v>52</v>
      </c>
      <c r="K286" s="22" t="s">
        <v>53</v>
      </c>
      <c r="L286" s="30">
        <f t="shared" ca="1" si="17"/>
        <v>9174</v>
      </c>
      <c r="M286" s="5"/>
      <c r="Y286" s="33"/>
      <c r="Z286" s="33"/>
      <c r="AA286" s="33"/>
      <c r="AB286" s="33"/>
      <c r="AC286" s="33"/>
      <c r="AD286" s="33"/>
      <c r="AE286" s="33"/>
      <c r="AF286" s="33"/>
      <c r="AG286" s="33"/>
      <c r="AH286" s="33"/>
      <c r="AI286" s="33"/>
      <c r="AJ286" s="33"/>
      <c r="AK286" s="33"/>
    </row>
    <row r="287" spans="7:37" ht="20" hidden="1" customHeight="1" x14ac:dyDescent="0.35">
      <c r="G287" s="27"/>
      <c r="H287" s="51" t="s">
        <v>38</v>
      </c>
      <c r="I287" s="28" t="s">
        <v>48</v>
      </c>
      <c r="J287" s="28" t="s">
        <v>52</v>
      </c>
      <c r="K287" s="22" t="s">
        <v>54</v>
      </c>
      <c r="L287" s="30">
        <f t="shared" ca="1" si="17"/>
        <v>10870</v>
      </c>
      <c r="M287" s="24"/>
      <c r="Y287" s="33"/>
      <c r="Z287" s="33"/>
      <c r="AA287" s="33"/>
      <c r="AB287" s="33"/>
      <c r="AC287" s="33"/>
      <c r="AD287" s="33"/>
      <c r="AE287" s="33"/>
      <c r="AF287" s="33"/>
      <c r="AG287" s="33"/>
      <c r="AH287" s="33"/>
      <c r="AI287" s="33"/>
      <c r="AJ287" s="33"/>
      <c r="AK287" s="33"/>
    </row>
    <row r="288" spans="7:37" ht="20" hidden="1" customHeight="1" x14ac:dyDescent="0.35">
      <c r="G288" s="27"/>
      <c r="H288" s="51" t="s">
        <v>40</v>
      </c>
      <c r="I288" s="28" t="s">
        <v>8</v>
      </c>
      <c r="J288" s="28" t="s">
        <v>9</v>
      </c>
      <c r="K288" s="22" t="s">
        <v>10</v>
      </c>
      <c r="L288" s="29">
        <f ca="1">RANDBETWEEN(1000,10000)</f>
        <v>1539</v>
      </c>
      <c r="M288" s="23">
        <v>45261</v>
      </c>
      <c r="Y288" s="33"/>
      <c r="Z288" s="33"/>
      <c r="AA288" s="33"/>
      <c r="AB288" s="33"/>
      <c r="AC288" s="33"/>
      <c r="AD288" s="33"/>
      <c r="AE288" s="33"/>
      <c r="AF288" s="33"/>
      <c r="AG288" s="33"/>
      <c r="AH288" s="33"/>
      <c r="AI288" s="33"/>
      <c r="AJ288" s="33"/>
      <c r="AK288" s="33"/>
    </row>
    <row r="289" spans="7:37" ht="20" hidden="1" customHeight="1" x14ac:dyDescent="0.35">
      <c r="G289" s="27"/>
      <c r="H289" s="51" t="s">
        <v>40</v>
      </c>
      <c r="I289" s="28" t="s">
        <v>8</v>
      </c>
      <c r="J289" s="28" t="s">
        <v>9</v>
      </c>
      <c r="K289" s="22" t="s">
        <v>13</v>
      </c>
      <c r="L289" s="29">
        <f t="shared" ref="L289:L308" ca="1" si="18">RANDBETWEEN(1000,10000)</f>
        <v>6549</v>
      </c>
      <c r="M289" s="23">
        <v>45267</v>
      </c>
      <c r="Y289" s="33"/>
      <c r="Z289" s="33"/>
      <c r="AA289" s="33"/>
      <c r="AB289" s="33"/>
      <c r="AC289" s="33"/>
      <c r="AD289" s="33"/>
      <c r="AE289" s="33"/>
      <c r="AF289" s="33"/>
      <c r="AG289" s="33"/>
      <c r="AH289" s="33"/>
      <c r="AI289" s="33"/>
      <c r="AJ289" s="33"/>
      <c r="AK289" s="33"/>
    </row>
    <row r="290" spans="7:37" ht="20" hidden="1" customHeight="1" x14ac:dyDescent="0.35">
      <c r="G290" s="27"/>
      <c r="H290" s="51" t="s">
        <v>40</v>
      </c>
      <c r="I290" s="28" t="s">
        <v>8</v>
      </c>
      <c r="J290" s="28" t="s">
        <v>9</v>
      </c>
      <c r="K290" s="22" t="s">
        <v>17</v>
      </c>
      <c r="L290" s="29">
        <f t="shared" ca="1" si="18"/>
        <v>6119</v>
      </c>
      <c r="M290" s="23">
        <v>45262</v>
      </c>
      <c r="Y290" s="33"/>
      <c r="Z290" s="33"/>
      <c r="AA290" s="33"/>
      <c r="AB290" s="33"/>
      <c r="AC290" s="33"/>
      <c r="AD290" s="33"/>
      <c r="AE290" s="33"/>
      <c r="AF290" s="33"/>
      <c r="AG290" s="33"/>
      <c r="AH290" s="33"/>
      <c r="AI290" s="33"/>
      <c r="AJ290" s="33"/>
      <c r="AK290" s="33"/>
    </row>
    <row r="291" spans="7:37" ht="20" hidden="1" customHeight="1" x14ac:dyDescent="0.35">
      <c r="G291" s="27"/>
      <c r="H291" s="51" t="s">
        <v>40</v>
      </c>
      <c r="I291" s="28" t="s">
        <v>8</v>
      </c>
      <c r="J291" s="28" t="s">
        <v>9</v>
      </c>
      <c r="K291" s="22" t="s">
        <v>20</v>
      </c>
      <c r="L291" s="29">
        <f t="shared" ca="1" si="18"/>
        <v>4130</v>
      </c>
      <c r="M291" s="23">
        <v>45264</v>
      </c>
      <c r="Y291" s="33"/>
      <c r="Z291" s="33"/>
      <c r="AA291" s="33"/>
      <c r="AB291" s="33"/>
      <c r="AC291" s="33"/>
      <c r="AD291" s="33"/>
      <c r="AE291" s="33"/>
      <c r="AF291" s="33"/>
      <c r="AG291" s="33"/>
      <c r="AH291" s="33"/>
      <c r="AI291" s="33"/>
      <c r="AJ291" s="33"/>
      <c r="AK291" s="33"/>
    </row>
    <row r="292" spans="7:37" ht="20" hidden="1" customHeight="1" x14ac:dyDescent="0.35">
      <c r="G292" s="27"/>
      <c r="H292" s="51" t="s">
        <v>40</v>
      </c>
      <c r="I292" s="28" t="s">
        <v>8</v>
      </c>
      <c r="J292" s="28" t="s">
        <v>9</v>
      </c>
      <c r="K292" s="22" t="s">
        <v>23</v>
      </c>
      <c r="L292" s="29">
        <f t="shared" ca="1" si="18"/>
        <v>5410</v>
      </c>
      <c r="M292" s="23">
        <v>45264</v>
      </c>
      <c r="Y292" s="33"/>
      <c r="Z292" s="33"/>
      <c r="AA292" s="33"/>
      <c r="AB292" s="33"/>
      <c r="AC292" s="33"/>
      <c r="AD292" s="33"/>
      <c r="AE292" s="33"/>
      <c r="AF292" s="33"/>
      <c r="AG292" s="33"/>
      <c r="AH292" s="33"/>
      <c r="AI292" s="33"/>
      <c r="AJ292" s="33"/>
      <c r="AK292" s="33"/>
    </row>
    <row r="293" spans="7:37" ht="20" hidden="1" customHeight="1" x14ac:dyDescent="0.35">
      <c r="G293" s="27"/>
      <c r="H293" s="51" t="s">
        <v>40</v>
      </c>
      <c r="I293" s="28" t="s">
        <v>8</v>
      </c>
      <c r="J293" s="28" t="s">
        <v>9</v>
      </c>
      <c r="K293" s="22" t="s">
        <v>26</v>
      </c>
      <c r="L293" s="29">
        <f t="shared" ca="1" si="18"/>
        <v>7786</v>
      </c>
      <c r="M293" s="23">
        <v>45265</v>
      </c>
      <c r="Y293" s="33"/>
      <c r="Z293" s="33"/>
      <c r="AA293" s="33"/>
      <c r="AB293" s="33"/>
      <c r="AC293" s="33"/>
      <c r="AD293" s="33"/>
      <c r="AE293" s="33"/>
      <c r="AF293" s="33"/>
      <c r="AG293" s="33"/>
      <c r="AH293" s="33"/>
      <c r="AI293" s="33"/>
      <c r="AJ293" s="33"/>
      <c r="AK293" s="33"/>
    </row>
    <row r="294" spans="7:37" ht="20" hidden="1" customHeight="1" x14ac:dyDescent="0.35">
      <c r="G294" s="27"/>
      <c r="H294" s="51" t="s">
        <v>40</v>
      </c>
      <c r="I294" s="28" t="s">
        <v>8</v>
      </c>
      <c r="J294" s="28" t="s">
        <v>9</v>
      </c>
      <c r="K294" s="22" t="s">
        <v>28</v>
      </c>
      <c r="L294" s="29">
        <f t="shared" ca="1" si="18"/>
        <v>6681</v>
      </c>
      <c r="M294" s="23">
        <v>45266</v>
      </c>
      <c r="Y294" s="33"/>
      <c r="Z294" s="33"/>
      <c r="AA294" s="33"/>
      <c r="AB294" s="33"/>
      <c r="AC294" s="33"/>
      <c r="AD294" s="33"/>
      <c r="AE294" s="33"/>
      <c r="AF294" s="33"/>
      <c r="AG294" s="33"/>
      <c r="AH294" s="33"/>
      <c r="AI294" s="33"/>
      <c r="AJ294" s="33"/>
      <c r="AK294" s="33"/>
    </row>
    <row r="295" spans="7:37" ht="20" hidden="1" customHeight="1" x14ac:dyDescent="0.35">
      <c r="G295" s="27"/>
      <c r="H295" s="51" t="s">
        <v>40</v>
      </c>
      <c r="I295" s="28" t="s">
        <v>8</v>
      </c>
      <c r="J295" s="28" t="s">
        <v>9</v>
      </c>
      <c r="K295" s="22" t="s">
        <v>30</v>
      </c>
      <c r="L295" s="29">
        <f t="shared" ca="1" si="18"/>
        <v>4840</v>
      </c>
      <c r="M295" s="23">
        <v>45267</v>
      </c>
      <c r="Y295" s="33"/>
      <c r="Z295" s="33"/>
      <c r="AA295" s="33"/>
      <c r="AB295" s="33"/>
      <c r="AC295" s="33"/>
      <c r="AD295" s="33"/>
      <c r="AE295" s="33"/>
      <c r="AF295" s="33"/>
      <c r="AG295" s="33"/>
      <c r="AH295" s="33"/>
      <c r="AI295" s="33"/>
      <c r="AJ295" s="33"/>
      <c r="AK295" s="33"/>
    </row>
    <row r="296" spans="7:37" ht="20" hidden="1" customHeight="1" x14ac:dyDescent="0.35">
      <c r="G296" s="27"/>
      <c r="H296" s="51" t="s">
        <v>40</v>
      </c>
      <c r="I296" s="28" t="s">
        <v>8</v>
      </c>
      <c r="J296" s="28" t="s">
        <v>9</v>
      </c>
      <c r="K296" s="22" t="s">
        <v>32</v>
      </c>
      <c r="L296" s="29">
        <f t="shared" ca="1" si="18"/>
        <v>4494</v>
      </c>
      <c r="M296" s="23">
        <v>45268</v>
      </c>
      <c r="Y296" s="33"/>
      <c r="Z296" s="33"/>
      <c r="AA296" s="33"/>
      <c r="AB296" s="33"/>
      <c r="AC296" s="33"/>
      <c r="AD296" s="33"/>
      <c r="AE296" s="33"/>
      <c r="AF296" s="33"/>
      <c r="AG296" s="33"/>
      <c r="AH296" s="33"/>
      <c r="AI296" s="33"/>
      <c r="AJ296" s="33"/>
      <c r="AK296" s="33"/>
    </row>
    <row r="297" spans="7:37" ht="20" hidden="1" customHeight="1" x14ac:dyDescent="0.35">
      <c r="G297" s="27"/>
      <c r="H297" s="51" t="s">
        <v>40</v>
      </c>
      <c r="I297" s="28" t="s">
        <v>8</v>
      </c>
      <c r="J297" s="28" t="s">
        <v>34</v>
      </c>
      <c r="K297" s="22" t="s">
        <v>35</v>
      </c>
      <c r="L297" s="29">
        <f t="shared" ca="1" si="18"/>
        <v>1196</v>
      </c>
      <c r="M297" s="23">
        <v>45269</v>
      </c>
      <c r="Y297" s="33"/>
      <c r="Z297" s="33"/>
      <c r="AA297" s="33"/>
      <c r="AB297" s="33"/>
      <c r="AC297" s="33"/>
      <c r="AD297" s="33"/>
      <c r="AE297" s="33"/>
      <c r="AF297" s="33"/>
      <c r="AG297" s="33"/>
      <c r="AH297" s="33"/>
      <c r="AI297" s="33"/>
      <c r="AJ297" s="33"/>
      <c r="AK297" s="33"/>
    </row>
    <row r="298" spans="7:37" ht="20" hidden="1" customHeight="1" x14ac:dyDescent="0.35">
      <c r="G298" s="27"/>
      <c r="H298" s="51" t="s">
        <v>40</v>
      </c>
      <c r="I298" s="28" t="s">
        <v>8</v>
      </c>
      <c r="J298" s="28" t="s">
        <v>34</v>
      </c>
      <c r="K298" s="22" t="s">
        <v>37</v>
      </c>
      <c r="L298" s="29">
        <f t="shared" ca="1" si="18"/>
        <v>9579</v>
      </c>
      <c r="M298" s="23">
        <v>45264</v>
      </c>
      <c r="Y298" s="33"/>
      <c r="Z298" s="33"/>
      <c r="AA298" s="33"/>
      <c r="AB298" s="33"/>
      <c r="AC298" s="33"/>
      <c r="AD298" s="33"/>
      <c r="AE298" s="33"/>
      <c r="AF298" s="33"/>
      <c r="AG298" s="33"/>
      <c r="AH298" s="33"/>
      <c r="AI298" s="33"/>
      <c r="AJ298" s="33"/>
      <c r="AK298" s="33"/>
    </row>
    <row r="299" spans="7:37" ht="20" hidden="1" customHeight="1" x14ac:dyDescent="0.35">
      <c r="G299" s="27"/>
      <c r="H299" s="51" t="s">
        <v>40</v>
      </c>
      <c r="I299" s="28" t="s">
        <v>8</v>
      </c>
      <c r="J299" s="28" t="s">
        <v>34</v>
      </c>
      <c r="K299" s="22" t="s">
        <v>39</v>
      </c>
      <c r="L299" s="29">
        <f t="shared" ca="1" si="18"/>
        <v>8643</v>
      </c>
      <c r="M299" s="23">
        <v>45265</v>
      </c>
      <c r="Y299" s="33"/>
      <c r="Z299" s="33"/>
      <c r="AA299" s="33"/>
      <c r="AB299" s="33"/>
      <c r="AC299" s="33"/>
      <c r="AD299" s="33"/>
      <c r="AE299" s="33"/>
      <c r="AF299" s="33"/>
      <c r="AG299" s="33"/>
      <c r="AH299" s="33"/>
      <c r="AI299" s="33"/>
      <c r="AJ299" s="33"/>
      <c r="AK299" s="33"/>
    </row>
    <row r="300" spans="7:37" ht="20" hidden="1" customHeight="1" x14ac:dyDescent="0.35">
      <c r="G300" s="27"/>
      <c r="H300" s="51" t="s">
        <v>40</v>
      </c>
      <c r="I300" s="28" t="s">
        <v>8</v>
      </c>
      <c r="J300" s="28" t="s">
        <v>41</v>
      </c>
      <c r="K300" s="22" t="s">
        <v>10</v>
      </c>
      <c r="L300" s="29">
        <f t="shared" ca="1" si="18"/>
        <v>4066</v>
      </c>
      <c r="M300" s="23">
        <v>45266</v>
      </c>
      <c r="Y300" s="33"/>
      <c r="Z300" s="33"/>
      <c r="AA300" s="33"/>
      <c r="AB300" s="33"/>
      <c r="AC300" s="33"/>
      <c r="AD300" s="33"/>
      <c r="AE300" s="33"/>
      <c r="AF300" s="33"/>
      <c r="AG300" s="33"/>
      <c r="AH300" s="33"/>
      <c r="AI300" s="33"/>
      <c r="AJ300" s="33"/>
      <c r="AK300" s="33"/>
    </row>
    <row r="301" spans="7:37" ht="20" hidden="1" customHeight="1" x14ac:dyDescent="0.35">
      <c r="G301" s="27"/>
      <c r="H301" s="51" t="s">
        <v>40</v>
      </c>
      <c r="I301" s="28" t="s">
        <v>8</v>
      </c>
      <c r="J301" s="28" t="s">
        <v>41</v>
      </c>
      <c r="K301" s="22" t="s">
        <v>42</v>
      </c>
      <c r="L301" s="29">
        <f t="shared" ca="1" si="18"/>
        <v>2069</v>
      </c>
      <c r="M301" s="23">
        <v>45267</v>
      </c>
      <c r="Y301" s="33"/>
      <c r="Z301" s="33"/>
      <c r="AA301" s="33"/>
      <c r="AB301" s="33"/>
      <c r="AC301" s="33"/>
      <c r="AD301" s="33"/>
      <c r="AE301" s="33"/>
      <c r="AF301" s="33"/>
      <c r="AG301" s="33"/>
      <c r="AH301" s="33"/>
      <c r="AI301" s="33"/>
      <c r="AJ301" s="33"/>
      <c r="AK301" s="33"/>
    </row>
    <row r="302" spans="7:37" ht="20" hidden="1" customHeight="1" x14ac:dyDescent="0.35">
      <c r="G302" s="27"/>
      <c r="H302" s="51" t="s">
        <v>40</v>
      </c>
      <c r="I302" s="28" t="s">
        <v>8</v>
      </c>
      <c r="J302" s="28" t="s">
        <v>41</v>
      </c>
      <c r="K302" s="22" t="s">
        <v>62</v>
      </c>
      <c r="L302" s="29">
        <f t="shared" ca="1" si="18"/>
        <v>7136</v>
      </c>
      <c r="M302" s="23">
        <v>45263</v>
      </c>
      <c r="Y302" s="33"/>
      <c r="Z302" s="33"/>
      <c r="AA302" s="33"/>
      <c r="AB302" s="33"/>
      <c r="AC302" s="33"/>
      <c r="AD302" s="33"/>
      <c r="AE302" s="33"/>
      <c r="AF302" s="33"/>
      <c r="AG302" s="33"/>
      <c r="AH302" s="33"/>
      <c r="AI302" s="33"/>
      <c r="AJ302" s="33"/>
      <c r="AK302" s="33"/>
    </row>
    <row r="303" spans="7:37" ht="20" hidden="1" customHeight="1" x14ac:dyDescent="0.35">
      <c r="G303" s="27"/>
      <c r="H303" s="51" t="s">
        <v>40</v>
      </c>
      <c r="I303" s="28" t="s">
        <v>8</v>
      </c>
      <c r="J303" s="28" t="s">
        <v>41</v>
      </c>
      <c r="K303" s="22" t="s">
        <v>43</v>
      </c>
      <c r="L303" s="29">
        <f t="shared" ca="1" si="18"/>
        <v>5447</v>
      </c>
      <c r="M303" s="23">
        <v>45264</v>
      </c>
      <c r="Y303" s="33"/>
      <c r="Z303" s="33"/>
      <c r="AA303" s="33"/>
      <c r="AB303" s="33"/>
      <c r="AC303" s="33"/>
      <c r="AD303" s="33"/>
      <c r="AE303" s="33"/>
      <c r="AF303" s="33"/>
      <c r="AG303" s="33"/>
      <c r="AH303" s="33"/>
      <c r="AI303" s="33"/>
      <c r="AJ303" s="33"/>
      <c r="AK303" s="33"/>
    </row>
    <row r="304" spans="7:37" ht="20" hidden="1" customHeight="1" x14ac:dyDescent="0.35">
      <c r="G304" s="27"/>
      <c r="H304" s="51" t="s">
        <v>40</v>
      </c>
      <c r="I304" s="28" t="s">
        <v>8</v>
      </c>
      <c r="J304" s="28" t="s">
        <v>41</v>
      </c>
      <c r="K304" s="22" t="s">
        <v>44</v>
      </c>
      <c r="L304" s="29">
        <f t="shared" ca="1" si="18"/>
        <v>8104</v>
      </c>
      <c r="M304" s="23">
        <v>45265</v>
      </c>
      <c r="Y304" s="33"/>
      <c r="Z304" s="33"/>
      <c r="AA304" s="33"/>
      <c r="AB304" s="33"/>
      <c r="AC304" s="33"/>
      <c r="AD304" s="33"/>
      <c r="AE304" s="33"/>
      <c r="AF304" s="33"/>
      <c r="AG304" s="33"/>
      <c r="AH304" s="33"/>
      <c r="AI304" s="33"/>
      <c r="AJ304" s="33"/>
      <c r="AK304" s="33"/>
    </row>
    <row r="305" spans="1:53" ht="20" hidden="1" customHeight="1" x14ac:dyDescent="0.35">
      <c r="G305" s="27"/>
      <c r="H305" s="51" t="s">
        <v>40</v>
      </c>
      <c r="I305" s="28" t="s">
        <v>8</v>
      </c>
      <c r="J305" s="28" t="s">
        <v>41</v>
      </c>
      <c r="K305" s="22" t="s">
        <v>45</v>
      </c>
      <c r="L305" s="29">
        <f t="shared" ca="1" si="18"/>
        <v>8733</v>
      </c>
      <c r="M305" s="23">
        <v>45266</v>
      </c>
      <c r="Y305" s="33"/>
      <c r="Z305" s="33"/>
      <c r="AA305" s="33"/>
      <c r="AB305" s="33"/>
      <c r="AC305" s="33"/>
      <c r="AD305" s="33"/>
      <c r="AE305" s="33"/>
      <c r="AF305" s="33"/>
      <c r="AG305" s="33"/>
      <c r="AH305" s="33"/>
      <c r="AI305" s="33"/>
      <c r="AJ305" s="33"/>
      <c r="AK305" s="33"/>
    </row>
    <row r="306" spans="1:53" ht="20" hidden="1" customHeight="1" x14ac:dyDescent="0.35">
      <c r="G306" s="27"/>
      <c r="H306" s="51" t="s">
        <v>40</v>
      </c>
      <c r="I306" s="28" t="s">
        <v>8</v>
      </c>
      <c r="J306" s="28" t="s">
        <v>41</v>
      </c>
      <c r="K306" s="22" t="s">
        <v>46</v>
      </c>
      <c r="L306" s="29">
        <f t="shared" ca="1" si="18"/>
        <v>9320</v>
      </c>
      <c r="M306" s="23">
        <v>45267</v>
      </c>
      <c r="Y306" s="33"/>
      <c r="Z306" s="33"/>
      <c r="AA306" s="33"/>
      <c r="AB306" s="33"/>
      <c r="AC306" s="33"/>
      <c r="AD306" s="33"/>
      <c r="AE306" s="33"/>
      <c r="AF306" s="33"/>
      <c r="AG306" s="33"/>
      <c r="AH306" s="33"/>
      <c r="AI306" s="33"/>
      <c r="AJ306" s="33"/>
      <c r="AK306" s="33"/>
    </row>
    <row r="307" spans="1:53" ht="20" hidden="1" customHeight="1" x14ac:dyDescent="0.35">
      <c r="G307" s="27"/>
      <c r="H307" s="51" t="s">
        <v>40</v>
      </c>
      <c r="I307" s="28" t="s">
        <v>8</v>
      </c>
      <c r="J307" s="28" t="s">
        <v>41</v>
      </c>
      <c r="K307" s="22" t="s">
        <v>47</v>
      </c>
      <c r="L307" s="29">
        <f t="shared" ca="1" si="18"/>
        <v>5962</v>
      </c>
      <c r="M307" s="23">
        <v>45268</v>
      </c>
      <c r="Y307" s="33"/>
      <c r="Z307" s="33"/>
      <c r="AA307" s="33"/>
      <c r="AB307" s="33"/>
      <c r="AC307" s="33"/>
      <c r="AD307" s="33"/>
      <c r="AE307" s="33"/>
      <c r="AF307" s="33"/>
      <c r="AG307" s="33"/>
      <c r="AH307" s="33"/>
      <c r="AI307" s="33"/>
      <c r="AJ307" s="33"/>
      <c r="AK307" s="33"/>
    </row>
    <row r="308" spans="1:53" ht="20" hidden="1" customHeight="1" x14ac:dyDescent="0.35">
      <c r="G308" s="27"/>
      <c r="H308" s="51" t="s">
        <v>40</v>
      </c>
      <c r="I308" s="28" t="s">
        <v>8</v>
      </c>
      <c r="J308" s="28" t="s">
        <v>41</v>
      </c>
      <c r="K308" s="22" t="s">
        <v>32</v>
      </c>
      <c r="L308" s="29">
        <f t="shared" ca="1" si="18"/>
        <v>2464</v>
      </c>
      <c r="M308" s="23">
        <v>45269</v>
      </c>
      <c r="Y308" s="33"/>
      <c r="Z308" s="33"/>
      <c r="AA308" s="33"/>
      <c r="AB308" s="33"/>
      <c r="AC308" s="33"/>
      <c r="AD308" s="33"/>
      <c r="AE308" s="33"/>
      <c r="AF308" s="33"/>
      <c r="AG308" s="33"/>
      <c r="AH308" s="33"/>
      <c r="AI308" s="33"/>
      <c r="AJ308" s="33"/>
      <c r="AK308" s="33"/>
    </row>
    <row r="309" spans="1:53" ht="20" hidden="1" customHeight="1" x14ac:dyDescent="0.35">
      <c r="G309" s="27"/>
      <c r="H309" s="51" t="s">
        <v>40</v>
      </c>
      <c r="I309" s="28" t="s">
        <v>48</v>
      </c>
      <c r="J309" s="28" t="s">
        <v>49</v>
      </c>
      <c r="K309" s="22" t="s">
        <v>50</v>
      </c>
      <c r="L309" s="30">
        <f ca="1">RANDBETWEEN(10000,12000)</f>
        <v>10393</v>
      </c>
      <c r="M309" s="5"/>
      <c r="Y309" s="33"/>
      <c r="Z309" s="33"/>
      <c r="AA309" s="33"/>
      <c r="AB309" s="33"/>
      <c r="AC309" s="33"/>
      <c r="AD309" s="33"/>
      <c r="AE309" s="33"/>
      <c r="AF309" s="33"/>
      <c r="AG309" s="33"/>
      <c r="AH309" s="33"/>
      <c r="AI309" s="33"/>
      <c r="AJ309" s="33"/>
      <c r="AK309" s="33"/>
    </row>
    <row r="310" spans="1:53" ht="20" hidden="1" customHeight="1" x14ac:dyDescent="0.35">
      <c r="G310" s="27"/>
      <c r="H310" s="51" t="s">
        <v>40</v>
      </c>
      <c r="I310" s="28" t="s">
        <v>48</v>
      </c>
      <c r="J310" s="28" t="s">
        <v>49</v>
      </c>
      <c r="K310" s="22" t="s">
        <v>51</v>
      </c>
      <c r="L310" s="30">
        <f t="shared" ref="L310:L312" ca="1" si="19">RANDBETWEEN(10000,12000)</f>
        <v>11011</v>
      </c>
      <c r="M310" s="5"/>
      <c r="Y310" s="33"/>
      <c r="Z310" s="33"/>
      <c r="AA310" s="33"/>
      <c r="AB310" s="33"/>
      <c r="AC310" s="33"/>
      <c r="AD310" s="33"/>
      <c r="AE310" s="33"/>
      <c r="AF310" s="33"/>
      <c r="AG310" s="33"/>
      <c r="AH310" s="33"/>
      <c r="AI310" s="33"/>
      <c r="AJ310" s="33"/>
      <c r="AK310" s="33"/>
    </row>
    <row r="311" spans="1:53" ht="20" hidden="1" customHeight="1" x14ac:dyDescent="0.35">
      <c r="G311" s="27"/>
      <c r="H311" s="51" t="s">
        <v>40</v>
      </c>
      <c r="I311" s="28" t="s">
        <v>48</v>
      </c>
      <c r="J311" s="28" t="s">
        <v>52</v>
      </c>
      <c r="K311" s="22" t="s">
        <v>53</v>
      </c>
      <c r="L311" s="30">
        <f t="shared" ca="1" si="19"/>
        <v>10280</v>
      </c>
      <c r="M311" s="5"/>
      <c r="Y311" s="33"/>
      <c r="Z311" s="33"/>
      <c r="AA311" s="33"/>
      <c r="AB311" s="33"/>
      <c r="AC311" s="33"/>
      <c r="AD311" s="33"/>
      <c r="AE311" s="33"/>
      <c r="AF311" s="33"/>
      <c r="AG311" s="33"/>
      <c r="AH311" s="33"/>
      <c r="AI311" s="33"/>
      <c r="AJ311" s="33"/>
      <c r="AK311" s="33"/>
    </row>
    <row r="312" spans="1:53" ht="20" hidden="1" customHeight="1" x14ac:dyDescent="0.35">
      <c r="G312" s="27"/>
      <c r="H312" s="51" t="s">
        <v>40</v>
      </c>
      <c r="I312" s="28" t="s">
        <v>48</v>
      </c>
      <c r="J312" s="28" t="s">
        <v>52</v>
      </c>
      <c r="K312" s="22" t="s">
        <v>54</v>
      </c>
      <c r="L312" s="30">
        <f t="shared" ca="1" si="19"/>
        <v>10590</v>
      </c>
      <c r="M312" s="24"/>
      <c r="Y312" s="33"/>
      <c r="Z312" s="33"/>
      <c r="AA312" s="33"/>
      <c r="AB312" s="33"/>
      <c r="AC312" s="33"/>
      <c r="AD312" s="33"/>
      <c r="AE312" s="33"/>
      <c r="AF312" s="33"/>
      <c r="AG312" s="33"/>
      <c r="AH312" s="33"/>
      <c r="AI312" s="33"/>
      <c r="AJ312" s="33"/>
      <c r="AK312" s="33"/>
    </row>
    <row r="313" spans="1:53" ht="20" customHeight="1" x14ac:dyDescent="0.4">
      <c r="N313" s="39"/>
      <c r="Y313" s="33"/>
      <c r="Z313" s="33"/>
      <c r="AA313" s="33"/>
      <c r="AB313" s="33"/>
      <c r="AC313" s="33"/>
      <c r="AD313" s="33"/>
      <c r="AE313" s="33"/>
      <c r="AF313" s="33"/>
      <c r="AG313" s="33"/>
      <c r="AH313" s="33"/>
      <c r="AI313" s="33"/>
      <c r="AJ313" s="33"/>
      <c r="AK313" s="33"/>
    </row>
    <row r="314" spans="1:53" ht="20" customHeight="1" x14ac:dyDescent="0.4">
      <c r="S314" s="33"/>
      <c r="T314" s="33"/>
      <c r="U314" s="33"/>
      <c r="V314" s="33"/>
      <c r="W314" s="33"/>
      <c r="X314" s="33"/>
      <c r="Y314" s="33"/>
      <c r="Z314" s="33"/>
      <c r="AA314" s="33"/>
      <c r="AB314" s="33"/>
      <c r="AC314" s="33"/>
      <c r="AD314" s="33"/>
      <c r="AE314" s="33"/>
      <c r="AF314" s="33"/>
      <c r="AG314" s="33"/>
      <c r="AH314" s="33"/>
      <c r="AI314" s="33"/>
      <c r="AJ314" s="33"/>
      <c r="AK314" s="33"/>
    </row>
    <row r="315" spans="1:53" s="33" customFormat="1" ht="20" customHeight="1" x14ac:dyDescent="0.35"/>
    <row r="316" spans="1:53" ht="20" customHeight="1" x14ac:dyDescent="0.4">
      <c r="A316" s="33"/>
      <c r="B316" s="33"/>
      <c r="C316" s="33"/>
      <c r="D316" s="33"/>
      <c r="E316" s="33"/>
      <c r="F316" s="34"/>
      <c r="G316" s="34"/>
      <c r="H316" s="53"/>
      <c r="I316" s="48"/>
      <c r="J316" s="34"/>
      <c r="K316" s="35"/>
      <c r="L316" s="33"/>
      <c r="M316" s="36"/>
      <c r="N316" s="33"/>
      <c r="O316" s="33"/>
      <c r="P316" s="33"/>
      <c r="Q316" s="33"/>
      <c r="R316" s="33"/>
      <c r="S316" s="33"/>
      <c r="T316" s="33"/>
      <c r="U316" s="33"/>
      <c r="V316" s="33"/>
      <c r="W316" s="33"/>
      <c r="X316" s="33"/>
      <c r="Y316" s="33"/>
      <c r="Z316" s="33"/>
      <c r="AA316" s="33"/>
      <c r="AB316" s="33"/>
      <c r="AC316" s="33"/>
      <c r="AD316" s="33"/>
      <c r="AE316" s="33"/>
      <c r="AF316" s="33"/>
      <c r="AG316" s="33"/>
      <c r="AH316" s="33"/>
      <c r="AI316" s="33"/>
      <c r="AJ316" s="33"/>
      <c r="AK316" s="33"/>
      <c r="AL316" s="33"/>
      <c r="AM316" s="33"/>
      <c r="AN316" s="33"/>
      <c r="AO316" s="33"/>
      <c r="AP316" s="33"/>
      <c r="AQ316" s="33"/>
      <c r="AR316" s="33"/>
      <c r="AS316" s="33"/>
      <c r="AT316" s="33"/>
      <c r="AU316" s="33"/>
      <c r="AV316" s="33"/>
      <c r="AW316" s="33"/>
      <c r="AX316" s="33"/>
      <c r="AY316" s="33"/>
      <c r="AZ316" s="33"/>
      <c r="BA316" s="33"/>
    </row>
    <row r="317" spans="1:53" ht="20" customHeight="1" x14ac:dyDescent="0.4">
      <c r="A317" s="33"/>
      <c r="B317" s="33"/>
      <c r="C317" s="33"/>
      <c r="D317" s="33"/>
      <c r="E317" s="33"/>
      <c r="F317" s="34"/>
      <c r="G317" s="34"/>
      <c r="H317" s="53"/>
      <c r="I317" s="48"/>
      <c r="J317" s="34"/>
      <c r="K317" s="35"/>
      <c r="L317" s="33"/>
      <c r="M317" s="36"/>
      <c r="N317" s="33"/>
      <c r="O317" s="33"/>
      <c r="P317" s="33"/>
      <c r="Q317" s="33"/>
      <c r="R317" s="33"/>
      <c r="S317" s="33"/>
      <c r="T317" s="33"/>
      <c r="U317" s="33"/>
      <c r="V317" s="33"/>
      <c r="W317" s="33"/>
      <c r="X317" s="33"/>
      <c r="Y317" s="33"/>
      <c r="Z317" s="33"/>
      <c r="AA317" s="33"/>
      <c r="AB317" s="33"/>
      <c r="AC317" s="33"/>
      <c r="AD317" s="33"/>
      <c r="AE317" s="33"/>
      <c r="AF317" s="33"/>
      <c r="AG317" s="33"/>
      <c r="AH317" s="33"/>
      <c r="AI317" s="33"/>
      <c r="AJ317" s="33"/>
      <c r="AK317" s="33"/>
      <c r="AL317" s="33"/>
      <c r="AM317" s="33"/>
      <c r="AN317" s="33"/>
      <c r="AO317" s="33"/>
      <c r="AP317" s="33"/>
      <c r="AQ317" s="33"/>
      <c r="AR317" s="33"/>
      <c r="AS317" s="33"/>
      <c r="AT317" s="33"/>
      <c r="AU317" s="33"/>
      <c r="AV317" s="33"/>
      <c r="AW317" s="33"/>
      <c r="AX317" s="33"/>
      <c r="AY317" s="33"/>
      <c r="AZ317" s="33"/>
      <c r="BA317" s="33"/>
    </row>
    <row r="318" spans="1:53" ht="20" customHeight="1" x14ac:dyDescent="0.4">
      <c r="A318" s="33"/>
      <c r="B318" s="33"/>
      <c r="C318" s="33"/>
      <c r="D318" s="33"/>
      <c r="E318" s="33"/>
      <c r="F318" s="34"/>
      <c r="G318" s="34"/>
      <c r="H318" s="53"/>
      <c r="I318" s="48"/>
      <c r="J318" s="34"/>
      <c r="K318" s="35"/>
      <c r="L318" s="33"/>
      <c r="M318" s="36"/>
      <c r="N318" s="33"/>
      <c r="O318" s="33"/>
      <c r="P318" s="33"/>
      <c r="Q318" s="33"/>
      <c r="R318" s="33"/>
      <c r="S318" s="33"/>
      <c r="T318" s="33"/>
      <c r="U318" s="33"/>
      <c r="V318" s="33"/>
      <c r="W318" s="33"/>
      <c r="X318" s="33"/>
      <c r="Y318" s="33"/>
      <c r="Z318" s="33"/>
      <c r="AA318" s="33"/>
      <c r="AB318" s="33"/>
      <c r="AC318" s="33"/>
      <c r="AD318" s="33"/>
      <c r="AE318" s="33"/>
      <c r="AF318" s="33"/>
      <c r="AG318" s="33"/>
      <c r="AH318" s="33"/>
      <c r="AI318" s="33"/>
      <c r="AJ318" s="33"/>
      <c r="AK318" s="33"/>
      <c r="AL318" s="33"/>
      <c r="AM318" s="33"/>
      <c r="AN318" s="33"/>
      <c r="AO318" s="33"/>
      <c r="AP318" s="33"/>
      <c r="AQ318" s="33"/>
      <c r="AR318" s="33"/>
      <c r="AS318" s="33"/>
      <c r="AT318" s="33"/>
      <c r="AU318" s="33"/>
      <c r="AV318" s="33"/>
      <c r="AW318" s="33"/>
      <c r="AX318" s="33"/>
      <c r="AY318" s="33"/>
      <c r="AZ318" s="33"/>
      <c r="BA318" s="33"/>
    </row>
    <row r="319" spans="1:53" ht="20" customHeight="1" x14ac:dyDescent="0.4">
      <c r="A319" s="33"/>
      <c r="B319" s="33"/>
      <c r="C319" s="33"/>
      <c r="D319" s="33"/>
      <c r="E319" s="33"/>
      <c r="F319" s="34"/>
      <c r="G319" s="34"/>
      <c r="H319" s="53"/>
      <c r="I319" s="48"/>
      <c r="J319" s="34"/>
      <c r="K319" s="35"/>
      <c r="L319" s="33"/>
      <c r="M319" s="36"/>
      <c r="N319" s="33"/>
      <c r="O319" s="33"/>
      <c r="P319" s="33"/>
      <c r="Q319" s="33"/>
      <c r="R319" s="33"/>
      <c r="S319" s="33"/>
      <c r="T319" s="33"/>
      <c r="U319" s="33"/>
      <c r="V319" s="33"/>
      <c r="W319" s="33"/>
      <c r="X319" s="33"/>
      <c r="Y319" s="33"/>
      <c r="Z319" s="33"/>
      <c r="AA319" s="33"/>
      <c r="AB319" s="33"/>
      <c r="AC319" s="33"/>
      <c r="AD319" s="33"/>
      <c r="AE319" s="33"/>
      <c r="AF319" s="33"/>
      <c r="AG319" s="33"/>
      <c r="AH319" s="33"/>
      <c r="AI319" s="33"/>
      <c r="AJ319" s="33"/>
      <c r="AK319" s="33"/>
      <c r="AL319" s="33"/>
      <c r="AM319" s="33"/>
      <c r="AN319" s="33"/>
      <c r="AO319" s="33"/>
      <c r="AP319" s="33"/>
      <c r="AQ319" s="33"/>
      <c r="AR319" s="33"/>
      <c r="AS319" s="33"/>
      <c r="AT319" s="33"/>
      <c r="AU319" s="33"/>
      <c r="AV319" s="33"/>
      <c r="AW319" s="33"/>
      <c r="AX319" s="33"/>
      <c r="AY319" s="33"/>
      <c r="AZ319" s="33"/>
      <c r="BA319" s="33"/>
    </row>
    <row r="320" spans="1:53" ht="20" customHeight="1" x14ac:dyDescent="0.4">
      <c r="A320" s="33"/>
      <c r="B320" s="33"/>
      <c r="C320" s="33"/>
      <c r="D320" s="33"/>
      <c r="E320" s="33"/>
      <c r="F320" s="34"/>
      <c r="G320" s="34"/>
      <c r="H320" s="53"/>
      <c r="I320" s="48"/>
      <c r="J320" s="34"/>
      <c r="K320" s="35"/>
      <c r="L320" s="33"/>
      <c r="M320" s="36"/>
      <c r="N320" s="33"/>
      <c r="O320" s="33"/>
      <c r="P320" s="33"/>
      <c r="Q320" s="33"/>
      <c r="R320" s="33"/>
      <c r="S320" s="33"/>
      <c r="T320" s="33"/>
      <c r="U320" s="33"/>
      <c r="V320" s="33"/>
      <c r="W320" s="33"/>
      <c r="X320" s="33"/>
      <c r="Y320" s="33"/>
      <c r="Z320" s="33"/>
      <c r="AA320" s="33"/>
      <c r="AB320" s="33"/>
      <c r="AC320" s="33"/>
      <c r="AD320" s="33"/>
      <c r="AE320" s="33"/>
      <c r="AF320" s="33"/>
      <c r="AG320" s="33"/>
      <c r="AH320" s="33"/>
      <c r="AI320" s="33"/>
      <c r="AJ320" s="33"/>
      <c r="AK320" s="33"/>
      <c r="AL320" s="33"/>
      <c r="AM320" s="33"/>
      <c r="AN320" s="33"/>
      <c r="AO320" s="33"/>
      <c r="AP320" s="33"/>
      <c r="AQ320" s="33"/>
      <c r="AR320" s="33"/>
      <c r="AS320" s="33"/>
      <c r="AT320" s="33"/>
      <c r="AU320" s="33"/>
      <c r="AV320" s="33"/>
      <c r="AW320" s="33"/>
      <c r="AX320" s="33"/>
      <c r="AY320" s="33"/>
      <c r="AZ320" s="33"/>
      <c r="BA320" s="33"/>
    </row>
    <row r="321" spans="1:53" ht="20" customHeight="1" x14ac:dyDescent="0.4">
      <c r="A321" s="33"/>
      <c r="B321" s="33"/>
      <c r="C321" s="33"/>
      <c r="D321" s="33"/>
      <c r="E321" s="33"/>
      <c r="F321" s="34"/>
      <c r="G321" s="34"/>
      <c r="H321" s="53"/>
      <c r="I321" s="48"/>
      <c r="J321" s="34"/>
      <c r="K321" s="35"/>
      <c r="L321" s="33"/>
      <c r="M321" s="36"/>
      <c r="N321" s="33"/>
      <c r="O321" s="33"/>
      <c r="P321" s="33"/>
      <c r="Q321" s="33"/>
      <c r="R321" s="33"/>
      <c r="S321" s="33"/>
      <c r="T321" s="33"/>
      <c r="U321" s="33"/>
      <c r="V321" s="33"/>
      <c r="W321" s="33"/>
      <c r="X321" s="33"/>
      <c r="Y321" s="33"/>
      <c r="Z321" s="33"/>
      <c r="AA321" s="33"/>
      <c r="AB321" s="33"/>
      <c r="AC321" s="33"/>
      <c r="AD321" s="33"/>
      <c r="AE321" s="33"/>
      <c r="AF321" s="33"/>
      <c r="AG321" s="33"/>
      <c r="AH321" s="33"/>
      <c r="AI321" s="33"/>
      <c r="AJ321" s="33"/>
      <c r="AK321" s="33"/>
      <c r="AL321" s="33"/>
      <c r="AM321" s="33"/>
      <c r="AN321" s="33"/>
      <c r="AO321" s="33"/>
      <c r="AP321" s="33"/>
      <c r="AQ321" s="33"/>
      <c r="AR321" s="33"/>
      <c r="AS321" s="33"/>
      <c r="AT321" s="33"/>
      <c r="AU321" s="33"/>
      <c r="AV321" s="33"/>
      <c r="AW321" s="33"/>
      <c r="AX321" s="33"/>
      <c r="AY321" s="33"/>
      <c r="AZ321" s="33"/>
      <c r="BA321" s="33"/>
    </row>
    <row r="322" spans="1:53" ht="20" customHeight="1" x14ac:dyDescent="0.4">
      <c r="A322" s="33"/>
      <c r="B322" s="33"/>
      <c r="C322" s="33"/>
      <c r="D322" s="33"/>
      <c r="E322" s="33"/>
      <c r="F322" s="34"/>
      <c r="G322" s="34"/>
      <c r="H322" s="53"/>
      <c r="I322" s="48"/>
      <c r="J322" s="34"/>
      <c r="K322" s="35"/>
      <c r="L322" s="33"/>
      <c r="M322" s="36"/>
      <c r="N322" s="33"/>
      <c r="O322" s="33"/>
      <c r="P322" s="33"/>
      <c r="Q322" s="33"/>
      <c r="R322" s="33"/>
      <c r="S322" s="33"/>
      <c r="T322" s="33"/>
      <c r="U322" s="33"/>
      <c r="V322" s="33"/>
      <c r="W322" s="33"/>
      <c r="X322" s="33"/>
      <c r="Y322" s="33"/>
      <c r="Z322" s="33"/>
      <c r="AA322" s="33"/>
      <c r="AB322" s="33"/>
      <c r="AC322" s="33"/>
      <c r="AD322" s="33"/>
      <c r="AE322" s="33"/>
      <c r="AF322" s="33"/>
      <c r="AG322" s="33"/>
      <c r="AH322" s="33"/>
      <c r="AI322" s="33"/>
      <c r="AJ322" s="33"/>
      <c r="AK322" s="33"/>
      <c r="AL322" s="33"/>
      <c r="AM322" s="33"/>
      <c r="AN322" s="33"/>
      <c r="AO322" s="33"/>
      <c r="AP322" s="33"/>
      <c r="AQ322" s="33"/>
      <c r="AR322" s="33"/>
      <c r="AS322" s="33"/>
      <c r="AT322" s="33"/>
      <c r="AU322" s="33"/>
      <c r="AV322" s="33"/>
      <c r="AW322" s="33"/>
      <c r="AX322" s="33"/>
      <c r="AY322" s="33"/>
      <c r="AZ322" s="33"/>
      <c r="BA322" s="33"/>
    </row>
    <row r="323" spans="1:53" ht="20" customHeight="1" x14ac:dyDescent="0.4">
      <c r="A323" s="33"/>
      <c r="B323" s="33"/>
      <c r="C323" s="33"/>
      <c r="D323" s="33"/>
      <c r="E323" s="33"/>
      <c r="F323" s="34"/>
      <c r="G323" s="34"/>
      <c r="H323" s="53"/>
      <c r="I323" s="48"/>
      <c r="J323" s="34"/>
      <c r="K323" s="35"/>
      <c r="L323" s="33"/>
      <c r="M323" s="36"/>
      <c r="N323" s="33"/>
      <c r="O323" s="33"/>
      <c r="P323" s="33"/>
      <c r="Q323" s="33"/>
      <c r="R323" s="33"/>
      <c r="S323" s="33"/>
      <c r="T323" s="33"/>
      <c r="U323" s="33"/>
      <c r="V323" s="33"/>
      <c r="W323" s="33"/>
      <c r="X323" s="33"/>
      <c r="Y323" s="33"/>
      <c r="Z323" s="33"/>
      <c r="AA323" s="33"/>
      <c r="AB323" s="33"/>
      <c r="AC323" s="33"/>
      <c r="AD323" s="33"/>
      <c r="AE323" s="33"/>
      <c r="AF323" s="33"/>
      <c r="AG323" s="33"/>
      <c r="AH323" s="33"/>
      <c r="AI323" s="33"/>
      <c r="AJ323" s="33"/>
      <c r="AK323" s="33"/>
      <c r="AL323" s="33"/>
      <c r="AM323" s="33"/>
      <c r="AN323" s="33"/>
      <c r="AO323" s="33"/>
      <c r="AP323" s="33"/>
      <c r="AQ323" s="33"/>
      <c r="AR323" s="33"/>
      <c r="AS323" s="33"/>
      <c r="AT323" s="33"/>
      <c r="AU323" s="33"/>
      <c r="AV323" s="33"/>
      <c r="AW323" s="33"/>
      <c r="AX323" s="33"/>
      <c r="AY323" s="33"/>
      <c r="AZ323" s="33"/>
      <c r="BA323" s="33"/>
    </row>
    <row r="324" spans="1:53" ht="20" customHeight="1" x14ac:dyDescent="0.4">
      <c r="A324" s="33"/>
      <c r="B324" s="33"/>
      <c r="C324" s="33"/>
      <c r="D324" s="33"/>
      <c r="E324" s="33"/>
      <c r="F324" s="34"/>
      <c r="G324" s="34"/>
      <c r="H324" s="53"/>
      <c r="I324" s="48"/>
      <c r="J324" s="34"/>
      <c r="K324" s="35"/>
      <c r="L324" s="33"/>
      <c r="M324" s="36"/>
      <c r="N324" s="33"/>
      <c r="O324" s="33"/>
      <c r="P324" s="33"/>
      <c r="Q324" s="33"/>
      <c r="R324" s="33"/>
      <c r="S324" s="33"/>
      <c r="T324" s="33"/>
      <c r="U324" s="33"/>
      <c r="V324" s="33"/>
      <c r="W324" s="33"/>
      <c r="X324" s="33"/>
      <c r="Y324" s="33"/>
      <c r="Z324" s="33"/>
      <c r="AA324" s="33"/>
      <c r="AB324" s="33"/>
      <c r="AC324" s="33"/>
      <c r="AD324" s="33"/>
      <c r="AE324" s="33"/>
      <c r="AF324" s="33"/>
      <c r="AG324" s="33"/>
      <c r="AH324" s="33"/>
      <c r="AI324" s="33"/>
      <c r="AJ324" s="33"/>
      <c r="AK324" s="33"/>
      <c r="AL324" s="33"/>
      <c r="AM324" s="33"/>
      <c r="AN324" s="33"/>
      <c r="AO324" s="33"/>
      <c r="AP324" s="33"/>
      <c r="AQ324" s="33"/>
      <c r="AR324" s="33"/>
      <c r="AS324" s="33"/>
      <c r="AT324" s="33"/>
      <c r="AU324" s="33"/>
      <c r="AV324" s="33"/>
      <c r="AW324" s="33"/>
      <c r="AX324" s="33"/>
      <c r="AY324" s="33"/>
      <c r="AZ324" s="33"/>
      <c r="BA324" s="33"/>
    </row>
    <row r="325" spans="1:53" ht="20" customHeight="1" x14ac:dyDescent="0.4">
      <c r="A325" s="33"/>
      <c r="B325" s="33"/>
      <c r="C325" s="33"/>
      <c r="D325" s="33"/>
      <c r="E325" s="33"/>
      <c r="F325" s="34"/>
      <c r="G325" s="34"/>
      <c r="H325" s="53"/>
      <c r="I325" s="48"/>
      <c r="J325" s="34"/>
      <c r="K325" s="35"/>
      <c r="L325" s="33"/>
      <c r="M325" s="36"/>
      <c r="N325" s="33"/>
      <c r="O325" s="33"/>
      <c r="P325" s="33"/>
      <c r="Q325" s="33"/>
      <c r="R325" s="33"/>
      <c r="S325" s="33"/>
      <c r="T325" s="33"/>
      <c r="U325" s="33"/>
      <c r="V325" s="33"/>
      <c r="W325" s="33"/>
      <c r="X325" s="33"/>
      <c r="Y325" s="33"/>
      <c r="Z325" s="33"/>
      <c r="AA325" s="33"/>
      <c r="AB325" s="33"/>
      <c r="AC325" s="33"/>
      <c r="AD325" s="33"/>
      <c r="AE325" s="33"/>
      <c r="AF325" s="33"/>
      <c r="AG325" s="33"/>
      <c r="AH325" s="33"/>
      <c r="AI325" s="33"/>
      <c r="AJ325" s="33"/>
      <c r="AK325" s="33"/>
      <c r="AL325" s="33"/>
      <c r="AM325" s="33"/>
      <c r="AN325" s="33"/>
      <c r="AO325" s="33"/>
      <c r="AP325" s="33"/>
      <c r="AQ325" s="33"/>
      <c r="AR325" s="33"/>
      <c r="AS325" s="33"/>
      <c r="AT325" s="33"/>
      <c r="AU325" s="33"/>
      <c r="AV325" s="33"/>
      <c r="AW325" s="33"/>
      <c r="AX325" s="33"/>
      <c r="AY325" s="33"/>
      <c r="AZ325" s="33"/>
      <c r="BA325" s="33"/>
    </row>
    <row r="326" spans="1:53" ht="20" customHeight="1" x14ac:dyDescent="0.4">
      <c r="A326" s="33"/>
      <c r="B326" s="33"/>
      <c r="C326" s="33"/>
      <c r="D326" s="33"/>
      <c r="E326" s="33"/>
      <c r="F326" s="34"/>
      <c r="G326" s="34"/>
      <c r="H326" s="53"/>
      <c r="I326" s="48"/>
      <c r="J326" s="34"/>
      <c r="K326" s="35"/>
      <c r="L326" s="33"/>
      <c r="M326" s="36"/>
      <c r="N326" s="33"/>
      <c r="O326" s="33"/>
      <c r="P326" s="33"/>
      <c r="Q326" s="33"/>
      <c r="R326" s="33"/>
      <c r="S326" s="33"/>
      <c r="T326" s="33"/>
      <c r="U326" s="33"/>
      <c r="V326" s="33"/>
      <c r="W326" s="33"/>
      <c r="X326" s="33"/>
      <c r="Y326" s="33"/>
      <c r="Z326" s="33"/>
      <c r="AA326" s="33"/>
      <c r="AB326" s="33"/>
      <c r="AC326" s="33"/>
      <c r="AD326" s="33"/>
      <c r="AE326" s="33"/>
      <c r="AF326" s="33"/>
      <c r="AG326" s="33"/>
      <c r="AH326" s="33"/>
      <c r="AI326" s="33"/>
      <c r="AJ326" s="33"/>
      <c r="AK326" s="33"/>
      <c r="AL326" s="33"/>
      <c r="AM326" s="33"/>
      <c r="AN326" s="33"/>
      <c r="AO326" s="33"/>
      <c r="AP326" s="33"/>
      <c r="AQ326" s="33"/>
      <c r="AR326" s="33"/>
      <c r="AS326" s="33"/>
      <c r="AT326" s="33"/>
      <c r="AU326" s="33"/>
      <c r="AV326" s="33"/>
      <c r="AW326" s="33"/>
      <c r="AX326" s="33"/>
      <c r="AY326" s="33"/>
      <c r="AZ326" s="33"/>
      <c r="BA326" s="33"/>
    </row>
    <row r="327" spans="1:53" ht="20" customHeight="1" x14ac:dyDescent="0.4">
      <c r="A327" s="33"/>
      <c r="B327" s="33"/>
      <c r="C327" s="33"/>
      <c r="D327" s="33"/>
      <c r="E327" s="33"/>
      <c r="F327" s="34"/>
      <c r="G327" s="34"/>
      <c r="H327" s="53"/>
      <c r="I327" s="48"/>
      <c r="J327" s="34"/>
      <c r="K327" s="35"/>
      <c r="L327" s="33"/>
      <c r="M327" s="36"/>
      <c r="N327" s="33"/>
      <c r="O327" s="33"/>
      <c r="P327" s="33"/>
      <c r="Q327" s="33"/>
      <c r="R327" s="33"/>
      <c r="S327" s="33"/>
      <c r="T327" s="33"/>
      <c r="U327" s="33"/>
      <c r="V327" s="33"/>
      <c r="W327" s="33"/>
      <c r="X327" s="33"/>
      <c r="Y327" s="33"/>
      <c r="Z327" s="33"/>
      <c r="AA327" s="33"/>
      <c r="AB327" s="33"/>
      <c r="AC327" s="33"/>
      <c r="AD327" s="33"/>
      <c r="AE327" s="33"/>
      <c r="AF327" s="33"/>
      <c r="AG327" s="33"/>
      <c r="AH327" s="33"/>
      <c r="AI327" s="33"/>
      <c r="AJ327" s="33"/>
      <c r="AK327" s="33"/>
      <c r="AL327" s="33"/>
      <c r="AM327" s="33"/>
      <c r="AN327" s="33"/>
      <c r="AO327" s="33"/>
      <c r="AP327" s="33"/>
      <c r="AQ327" s="33"/>
      <c r="AR327" s="33"/>
      <c r="AS327" s="33"/>
      <c r="AT327" s="33"/>
      <c r="AU327" s="33"/>
      <c r="AV327" s="33"/>
      <c r="AW327" s="33"/>
      <c r="AX327" s="33"/>
      <c r="AY327" s="33"/>
      <c r="AZ327" s="33"/>
      <c r="BA327" s="33"/>
    </row>
    <row r="328" spans="1:53" ht="20" customHeight="1" x14ac:dyDescent="0.4">
      <c r="A328" s="33"/>
      <c r="B328" s="33"/>
      <c r="C328" s="33"/>
      <c r="D328" s="33"/>
      <c r="E328" s="33"/>
      <c r="F328" s="34"/>
      <c r="G328" s="34"/>
      <c r="H328" s="53"/>
      <c r="I328" s="48"/>
      <c r="J328" s="34"/>
      <c r="K328" s="35"/>
      <c r="L328" s="33"/>
      <c r="M328" s="36"/>
      <c r="N328" s="33"/>
      <c r="O328" s="33"/>
      <c r="P328" s="33"/>
      <c r="Q328" s="33"/>
      <c r="R328" s="33"/>
      <c r="S328" s="33"/>
      <c r="T328" s="33"/>
      <c r="U328" s="33"/>
      <c r="V328" s="33"/>
      <c r="W328" s="33"/>
      <c r="X328" s="33"/>
      <c r="Y328" s="33"/>
      <c r="Z328" s="33"/>
      <c r="AA328" s="33"/>
      <c r="AB328" s="33"/>
      <c r="AC328" s="33"/>
      <c r="AD328" s="33"/>
      <c r="AE328" s="33"/>
      <c r="AF328" s="33"/>
      <c r="AG328" s="33"/>
      <c r="AH328" s="33"/>
      <c r="AI328" s="33"/>
      <c r="AJ328" s="33"/>
      <c r="AK328" s="33"/>
      <c r="AL328" s="33"/>
      <c r="AM328" s="33"/>
      <c r="AN328" s="33"/>
      <c r="AO328" s="33"/>
      <c r="AP328" s="33"/>
      <c r="AQ328" s="33"/>
      <c r="AR328" s="33"/>
      <c r="AS328" s="33"/>
      <c r="AT328" s="33"/>
      <c r="AU328" s="33"/>
      <c r="AV328" s="33"/>
      <c r="AW328" s="33"/>
      <c r="AX328" s="33"/>
      <c r="AY328" s="33"/>
      <c r="AZ328" s="33"/>
      <c r="BA328" s="33"/>
    </row>
    <row r="329" spans="1:53" ht="20" customHeight="1" x14ac:dyDescent="0.4">
      <c r="A329" s="33"/>
      <c r="B329" s="33"/>
      <c r="C329" s="33"/>
      <c r="D329" s="33"/>
      <c r="E329" s="33"/>
      <c r="F329" s="34"/>
      <c r="G329" s="34"/>
      <c r="H329" s="53"/>
      <c r="I329" s="48"/>
      <c r="J329" s="34"/>
      <c r="K329" s="35"/>
      <c r="L329" s="33"/>
      <c r="M329" s="36"/>
      <c r="N329" s="33"/>
      <c r="O329" s="33"/>
      <c r="P329" s="33"/>
      <c r="Q329" s="33"/>
      <c r="R329" s="33"/>
      <c r="S329" s="33"/>
      <c r="T329" s="33"/>
      <c r="U329" s="33"/>
      <c r="V329" s="33"/>
      <c r="W329" s="33"/>
      <c r="X329" s="33"/>
      <c r="Y329" s="33"/>
      <c r="Z329" s="33"/>
      <c r="AA329" s="33"/>
      <c r="AB329" s="33"/>
      <c r="AC329" s="33"/>
      <c r="AD329" s="33"/>
      <c r="AE329" s="33"/>
      <c r="AF329" s="33"/>
      <c r="AG329" s="33"/>
      <c r="AH329" s="33"/>
      <c r="AI329" s="33"/>
      <c r="AJ329" s="33"/>
      <c r="AK329" s="33"/>
      <c r="AL329" s="33"/>
      <c r="AM329" s="33"/>
      <c r="AN329" s="33"/>
      <c r="AO329" s="33"/>
      <c r="AP329" s="33"/>
      <c r="AQ329" s="33"/>
      <c r="AR329" s="33"/>
      <c r="AS329" s="33"/>
      <c r="AT329" s="33"/>
      <c r="AU329" s="33"/>
      <c r="AV329" s="33"/>
      <c r="AW329" s="33"/>
      <c r="AX329" s="33"/>
      <c r="AY329" s="33"/>
      <c r="AZ329" s="33"/>
      <c r="BA329" s="33"/>
    </row>
    <row r="330" spans="1:53" ht="20" customHeight="1" x14ac:dyDescent="0.4">
      <c r="A330" s="33"/>
      <c r="B330" s="33"/>
      <c r="C330" s="33"/>
      <c r="D330" s="33"/>
      <c r="E330" s="33"/>
      <c r="F330" s="34"/>
      <c r="G330" s="34"/>
      <c r="H330" s="53"/>
      <c r="I330" s="48"/>
      <c r="J330" s="34"/>
      <c r="K330" s="35"/>
      <c r="L330" s="33"/>
      <c r="M330" s="36"/>
      <c r="N330" s="33"/>
      <c r="O330" s="33"/>
      <c r="P330" s="33"/>
      <c r="Q330" s="33"/>
      <c r="R330" s="33"/>
      <c r="S330" s="33"/>
      <c r="T330" s="33"/>
      <c r="U330" s="33"/>
      <c r="V330" s="33"/>
      <c r="W330" s="33"/>
      <c r="X330" s="33"/>
      <c r="Y330" s="33"/>
      <c r="Z330" s="33"/>
      <c r="AA330" s="33"/>
      <c r="AB330" s="33"/>
      <c r="AC330" s="33"/>
      <c r="AD330" s="33"/>
      <c r="AE330" s="33"/>
      <c r="AF330" s="33"/>
      <c r="AG330" s="33"/>
      <c r="AH330" s="33"/>
      <c r="AI330" s="33"/>
      <c r="AJ330" s="33"/>
      <c r="AK330" s="33"/>
      <c r="AL330" s="33"/>
      <c r="AM330" s="33"/>
      <c r="AN330" s="33"/>
      <c r="AO330" s="33"/>
      <c r="AP330" s="33"/>
      <c r="AQ330" s="33"/>
      <c r="AR330" s="33"/>
      <c r="AS330" s="33"/>
      <c r="AT330" s="33"/>
      <c r="AU330" s="33"/>
      <c r="AV330" s="33"/>
      <c r="AW330" s="33"/>
      <c r="AX330" s="33"/>
      <c r="AY330" s="33"/>
      <c r="AZ330" s="33"/>
      <c r="BA330" s="33"/>
    </row>
    <row r="331" spans="1:53" ht="20" customHeight="1" x14ac:dyDescent="0.4">
      <c r="A331" s="33"/>
      <c r="B331" s="33"/>
      <c r="C331" s="33"/>
      <c r="D331" s="33"/>
      <c r="E331" s="33"/>
      <c r="F331" s="34"/>
      <c r="G331" s="34"/>
      <c r="H331" s="53"/>
      <c r="I331" s="48"/>
      <c r="J331" s="34"/>
      <c r="K331" s="35"/>
      <c r="L331" s="33"/>
      <c r="M331" s="36"/>
      <c r="N331" s="33"/>
      <c r="O331" s="33"/>
      <c r="P331" s="33"/>
      <c r="Q331" s="33"/>
      <c r="R331" s="33"/>
      <c r="S331" s="33"/>
      <c r="T331" s="33"/>
      <c r="U331" s="33"/>
      <c r="V331" s="33"/>
      <c r="W331" s="33"/>
      <c r="X331" s="33"/>
      <c r="Y331" s="33"/>
      <c r="Z331" s="33"/>
      <c r="AA331" s="33"/>
      <c r="AB331" s="33"/>
      <c r="AC331" s="33"/>
      <c r="AD331" s="33"/>
      <c r="AE331" s="33"/>
      <c r="AF331" s="33"/>
      <c r="AG331" s="33"/>
      <c r="AH331" s="33"/>
      <c r="AI331" s="33"/>
      <c r="AJ331" s="33"/>
      <c r="AK331" s="33"/>
      <c r="AL331" s="33"/>
      <c r="AM331" s="33"/>
      <c r="AN331" s="33"/>
      <c r="AO331" s="33"/>
      <c r="AP331" s="33"/>
      <c r="AQ331" s="33"/>
      <c r="AR331" s="33"/>
      <c r="AS331" s="33"/>
      <c r="AT331" s="33"/>
      <c r="AU331" s="33"/>
      <c r="AV331" s="33"/>
      <c r="AW331" s="33"/>
      <c r="AX331" s="33"/>
      <c r="AY331" s="33"/>
      <c r="AZ331" s="33"/>
      <c r="BA331" s="33"/>
    </row>
    <row r="332" spans="1:53" ht="20" customHeight="1" x14ac:dyDescent="0.4">
      <c r="A332" s="33"/>
      <c r="B332" s="33"/>
      <c r="C332" s="33"/>
      <c r="D332" s="33"/>
      <c r="E332" s="33"/>
      <c r="F332" s="34"/>
      <c r="G332" s="34"/>
      <c r="H332" s="53"/>
      <c r="I332" s="48"/>
      <c r="J332" s="34"/>
      <c r="K332" s="35"/>
      <c r="L332" s="33"/>
      <c r="M332" s="36"/>
      <c r="N332" s="33"/>
      <c r="O332" s="33"/>
      <c r="P332" s="33"/>
      <c r="Q332" s="33"/>
      <c r="R332" s="33"/>
      <c r="S332" s="33"/>
      <c r="T332" s="33"/>
      <c r="U332" s="33"/>
      <c r="V332" s="33"/>
      <c r="W332" s="33"/>
      <c r="X332" s="33"/>
      <c r="Y332" s="33"/>
      <c r="Z332" s="33"/>
      <c r="AA332" s="33"/>
      <c r="AB332" s="33"/>
      <c r="AC332" s="33"/>
      <c r="AD332" s="33"/>
      <c r="AE332" s="33"/>
      <c r="AF332" s="33"/>
      <c r="AG332" s="33"/>
      <c r="AH332" s="33"/>
      <c r="AI332" s="33"/>
      <c r="AJ332" s="33"/>
      <c r="AK332" s="33"/>
      <c r="AL332" s="33"/>
      <c r="AM332" s="33"/>
      <c r="AN332" s="33"/>
      <c r="AO332" s="33"/>
      <c r="AP332" s="33"/>
      <c r="AQ332" s="33"/>
      <c r="AR332" s="33"/>
      <c r="AS332" s="33"/>
      <c r="AT332" s="33"/>
      <c r="AU332" s="33"/>
      <c r="AV332" s="33"/>
      <c r="AW332" s="33"/>
      <c r="AX332" s="33"/>
      <c r="AY332" s="33"/>
      <c r="AZ332" s="33"/>
      <c r="BA332" s="33"/>
    </row>
    <row r="333" spans="1:53" ht="20" customHeight="1" x14ac:dyDescent="0.4">
      <c r="A333" s="33"/>
      <c r="B333" s="33"/>
      <c r="C333" s="33"/>
      <c r="D333" s="33"/>
      <c r="E333" s="33"/>
      <c r="F333" s="34"/>
      <c r="G333" s="34"/>
      <c r="H333" s="53"/>
      <c r="I333" s="48"/>
      <c r="J333" s="34"/>
      <c r="K333" s="35"/>
      <c r="L333" s="33"/>
      <c r="M333" s="36"/>
      <c r="N333" s="33"/>
      <c r="O333" s="33"/>
      <c r="P333" s="33"/>
      <c r="Q333" s="33"/>
      <c r="R333" s="33"/>
      <c r="S333" s="33"/>
      <c r="T333" s="33"/>
      <c r="U333" s="33"/>
      <c r="V333" s="33"/>
      <c r="W333" s="33"/>
      <c r="X333" s="33"/>
      <c r="Y333" s="33"/>
      <c r="Z333" s="33"/>
      <c r="AA333" s="33"/>
      <c r="AB333" s="33"/>
      <c r="AC333" s="33"/>
      <c r="AD333" s="33"/>
      <c r="AE333" s="33"/>
      <c r="AF333" s="33"/>
      <c r="AG333" s="33"/>
      <c r="AH333" s="33"/>
      <c r="AI333" s="33"/>
      <c r="AJ333" s="33"/>
      <c r="AK333" s="33"/>
      <c r="AL333" s="33"/>
      <c r="AM333" s="33"/>
      <c r="AN333" s="33"/>
      <c r="AO333" s="33"/>
      <c r="AP333" s="33"/>
      <c r="AQ333" s="33"/>
      <c r="AR333" s="33"/>
      <c r="AS333" s="33"/>
      <c r="AT333" s="33"/>
      <c r="AU333" s="33"/>
      <c r="AV333" s="33"/>
      <c r="AW333" s="33"/>
      <c r="AX333" s="33"/>
      <c r="AY333" s="33"/>
      <c r="AZ333" s="33"/>
      <c r="BA333" s="33"/>
    </row>
    <row r="334" spans="1:53" ht="20" customHeight="1" x14ac:dyDescent="0.4">
      <c r="A334" s="33"/>
      <c r="B334" s="33"/>
      <c r="C334" s="33"/>
      <c r="D334" s="33"/>
      <c r="E334" s="33"/>
      <c r="F334" s="34"/>
      <c r="G334" s="34"/>
      <c r="H334" s="53"/>
      <c r="I334" s="48"/>
      <c r="J334" s="34"/>
      <c r="K334" s="35"/>
      <c r="L334" s="33"/>
      <c r="M334" s="36"/>
      <c r="N334" s="33"/>
      <c r="O334" s="33"/>
      <c r="P334" s="33"/>
      <c r="Q334" s="33"/>
      <c r="R334" s="33"/>
      <c r="S334" s="33"/>
      <c r="T334" s="33"/>
      <c r="U334" s="33"/>
      <c r="V334" s="33"/>
      <c r="W334" s="33"/>
      <c r="X334" s="33"/>
      <c r="Y334" s="33"/>
      <c r="Z334" s="33"/>
      <c r="AA334" s="33"/>
      <c r="AB334" s="33"/>
      <c r="AC334" s="33"/>
      <c r="AD334" s="33"/>
      <c r="AE334" s="33"/>
      <c r="AF334" s="33"/>
      <c r="AG334" s="33"/>
      <c r="AH334" s="33"/>
      <c r="AI334" s="33"/>
      <c r="AJ334" s="33"/>
      <c r="AK334" s="33"/>
      <c r="AL334" s="33"/>
      <c r="AM334" s="33"/>
      <c r="AN334" s="33"/>
      <c r="AO334" s="33"/>
      <c r="AP334" s="33"/>
      <c r="AQ334" s="33"/>
      <c r="AR334" s="33"/>
      <c r="AS334" s="33"/>
      <c r="AT334" s="33"/>
      <c r="AU334" s="33"/>
      <c r="AV334" s="33"/>
      <c r="AW334" s="33"/>
      <c r="AX334" s="33"/>
      <c r="AY334" s="33"/>
      <c r="AZ334" s="33"/>
      <c r="BA334" s="33"/>
    </row>
    <row r="335" spans="1:53" ht="20" customHeight="1" x14ac:dyDescent="0.4">
      <c r="A335" s="33"/>
      <c r="B335" s="33"/>
      <c r="C335" s="33"/>
      <c r="D335" s="33"/>
      <c r="E335" s="33"/>
      <c r="F335" s="34"/>
      <c r="G335" s="34"/>
      <c r="H335" s="53"/>
      <c r="I335" s="48"/>
      <c r="J335" s="34"/>
      <c r="K335" s="35"/>
      <c r="L335" s="33"/>
      <c r="M335" s="36"/>
      <c r="N335" s="33"/>
      <c r="O335" s="33"/>
      <c r="P335" s="33"/>
      <c r="Q335" s="33"/>
      <c r="R335" s="33"/>
      <c r="S335" s="33"/>
      <c r="T335" s="33"/>
      <c r="U335" s="33"/>
      <c r="V335" s="33"/>
      <c r="W335" s="33"/>
      <c r="X335" s="33"/>
      <c r="Y335" s="33"/>
      <c r="Z335" s="33"/>
      <c r="AA335" s="33"/>
      <c r="AB335" s="33"/>
      <c r="AC335" s="33"/>
      <c r="AD335" s="33"/>
      <c r="AE335" s="33"/>
      <c r="AF335" s="33"/>
      <c r="AG335" s="33"/>
      <c r="AH335" s="33"/>
      <c r="AI335" s="33"/>
      <c r="AJ335" s="33"/>
      <c r="AK335" s="33"/>
      <c r="AL335" s="33"/>
      <c r="AM335" s="33"/>
      <c r="AN335" s="33"/>
      <c r="AO335" s="33"/>
      <c r="AP335" s="33"/>
      <c r="AQ335" s="33"/>
      <c r="AR335" s="33"/>
      <c r="AS335" s="33"/>
      <c r="AT335" s="33"/>
      <c r="AU335" s="33"/>
      <c r="AV335" s="33"/>
      <c r="AW335" s="33"/>
      <c r="AX335" s="33"/>
      <c r="AY335" s="33"/>
      <c r="AZ335" s="33"/>
      <c r="BA335" s="33"/>
    </row>
    <row r="336" spans="1:53" ht="20" customHeight="1" x14ac:dyDescent="0.4">
      <c r="A336" s="33"/>
      <c r="B336" s="33"/>
      <c r="C336" s="33"/>
      <c r="D336" s="33"/>
      <c r="E336" s="33"/>
      <c r="F336" s="34"/>
      <c r="G336" s="34"/>
      <c r="H336" s="53"/>
      <c r="I336" s="48"/>
      <c r="J336" s="34"/>
      <c r="K336" s="35"/>
      <c r="L336" s="33"/>
      <c r="M336" s="36"/>
      <c r="N336" s="33"/>
      <c r="O336" s="33"/>
      <c r="P336" s="33"/>
      <c r="Q336" s="33"/>
      <c r="R336" s="33"/>
      <c r="S336" s="33"/>
      <c r="T336" s="33"/>
      <c r="U336" s="33"/>
      <c r="V336" s="33"/>
      <c r="W336" s="33"/>
      <c r="X336" s="33"/>
      <c r="Y336" s="33"/>
      <c r="Z336" s="33"/>
      <c r="AA336" s="33"/>
      <c r="AB336" s="33"/>
      <c r="AC336" s="33"/>
      <c r="AD336" s="33"/>
      <c r="AE336" s="33"/>
      <c r="AF336" s="33"/>
      <c r="AG336" s="33"/>
      <c r="AH336" s="33"/>
      <c r="AI336" s="33"/>
      <c r="AJ336" s="33"/>
      <c r="AK336" s="33"/>
      <c r="AL336" s="33"/>
      <c r="AM336" s="33"/>
      <c r="AN336" s="33"/>
      <c r="AO336" s="33"/>
      <c r="AP336" s="33"/>
      <c r="AQ336" s="33"/>
      <c r="AR336" s="33"/>
      <c r="AS336" s="33"/>
      <c r="AT336" s="33"/>
      <c r="AU336" s="33"/>
      <c r="AV336" s="33"/>
      <c r="AW336" s="33"/>
      <c r="AX336" s="33"/>
      <c r="AY336" s="33"/>
      <c r="AZ336" s="33"/>
      <c r="BA336" s="33"/>
    </row>
    <row r="337" spans="1:53" ht="20" customHeight="1" x14ac:dyDescent="0.4">
      <c r="A337" s="33"/>
      <c r="B337" s="33"/>
      <c r="C337" s="33"/>
      <c r="D337" s="33"/>
      <c r="E337" s="33"/>
      <c r="F337" s="34"/>
      <c r="G337" s="34"/>
      <c r="H337" s="53"/>
      <c r="I337" s="48"/>
      <c r="J337" s="34"/>
      <c r="K337" s="35"/>
      <c r="L337" s="33"/>
      <c r="M337" s="36"/>
      <c r="N337" s="33"/>
      <c r="O337" s="33"/>
      <c r="P337" s="33"/>
      <c r="Q337" s="33"/>
      <c r="R337" s="33"/>
      <c r="S337" s="33"/>
      <c r="T337" s="33"/>
      <c r="U337" s="33"/>
      <c r="V337" s="33"/>
      <c r="W337" s="33"/>
      <c r="X337" s="33"/>
      <c r="Y337" s="33"/>
      <c r="Z337" s="33"/>
      <c r="AA337" s="33"/>
      <c r="AB337" s="33"/>
      <c r="AC337" s="33"/>
      <c r="AD337" s="33"/>
      <c r="AE337" s="33"/>
      <c r="AF337" s="33"/>
      <c r="AG337" s="33"/>
      <c r="AH337" s="33"/>
      <c r="AI337" s="33"/>
      <c r="AJ337" s="33"/>
      <c r="AK337" s="33"/>
      <c r="AL337" s="33"/>
      <c r="AM337" s="33"/>
      <c r="AN337" s="33"/>
      <c r="AO337" s="33"/>
      <c r="AP337" s="33"/>
      <c r="AQ337" s="33"/>
      <c r="AR337" s="33"/>
      <c r="AS337" s="33"/>
      <c r="AT337" s="33"/>
      <c r="AU337" s="33"/>
      <c r="AV337" s="33"/>
      <c r="AW337" s="33"/>
      <c r="AX337" s="33"/>
      <c r="AY337" s="33"/>
      <c r="AZ337" s="33"/>
      <c r="BA337" s="33"/>
    </row>
    <row r="338" spans="1:53" ht="20" customHeight="1" x14ac:dyDescent="0.4">
      <c r="A338" s="33"/>
      <c r="B338" s="33"/>
      <c r="C338" s="33"/>
      <c r="D338" s="33"/>
      <c r="E338" s="33"/>
      <c r="F338" s="34"/>
      <c r="G338" s="34"/>
      <c r="H338" s="53"/>
      <c r="I338" s="48"/>
      <c r="J338" s="34"/>
      <c r="K338" s="35"/>
      <c r="L338" s="33"/>
      <c r="M338" s="36"/>
      <c r="N338" s="33"/>
      <c r="O338" s="33"/>
      <c r="P338" s="33"/>
      <c r="Q338" s="33"/>
      <c r="R338" s="33"/>
      <c r="S338" s="33"/>
      <c r="T338" s="33"/>
      <c r="U338" s="33"/>
      <c r="V338" s="33"/>
      <c r="W338" s="33"/>
      <c r="X338" s="33"/>
      <c r="Y338" s="33"/>
      <c r="Z338" s="33"/>
      <c r="AA338" s="33"/>
      <c r="AB338" s="33"/>
      <c r="AC338" s="33"/>
      <c r="AD338" s="33"/>
      <c r="AE338" s="33"/>
      <c r="AF338" s="33"/>
      <c r="AG338" s="33"/>
      <c r="AH338" s="33"/>
      <c r="AI338" s="33"/>
      <c r="AJ338" s="33"/>
      <c r="AK338" s="33"/>
      <c r="AL338" s="33"/>
      <c r="AM338" s="33"/>
      <c r="AN338" s="33"/>
      <c r="AO338" s="33"/>
      <c r="AP338" s="33"/>
      <c r="AQ338" s="33"/>
      <c r="AR338" s="33"/>
      <c r="AS338" s="33"/>
      <c r="AT338" s="33"/>
      <c r="AU338" s="33"/>
      <c r="AV338" s="33"/>
      <c r="AW338" s="33"/>
      <c r="AX338" s="33"/>
      <c r="AY338" s="33"/>
      <c r="AZ338" s="33"/>
      <c r="BA338" s="33"/>
    </row>
    <row r="339" spans="1:53" ht="20" customHeight="1" x14ac:dyDescent="0.4">
      <c r="A339" s="33"/>
      <c r="B339" s="33"/>
      <c r="C339" s="33"/>
      <c r="D339" s="33"/>
      <c r="E339" s="33"/>
      <c r="F339" s="34"/>
      <c r="G339" s="34"/>
      <c r="H339" s="53"/>
      <c r="I339" s="48"/>
      <c r="J339" s="34"/>
      <c r="K339" s="35"/>
      <c r="L339" s="33"/>
      <c r="M339" s="36"/>
      <c r="N339" s="33"/>
      <c r="O339" s="33"/>
      <c r="P339" s="33"/>
      <c r="Q339" s="33"/>
      <c r="R339" s="33"/>
      <c r="S339" s="33"/>
      <c r="T339" s="33"/>
      <c r="U339" s="33"/>
      <c r="V339" s="33"/>
      <c r="W339" s="33"/>
      <c r="X339" s="33"/>
      <c r="Y339" s="33"/>
      <c r="Z339" s="33"/>
      <c r="AA339" s="33"/>
      <c r="AB339" s="33"/>
      <c r="AC339" s="33"/>
      <c r="AD339" s="33"/>
      <c r="AE339" s="33"/>
      <c r="AF339" s="33"/>
      <c r="AG339" s="33"/>
      <c r="AH339" s="33"/>
      <c r="AI339" s="33"/>
      <c r="AJ339" s="33"/>
      <c r="AK339" s="33"/>
      <c r="AL339" s="33"/>
      <c r="AM339" s="33"/>
      <c r="AN339" s="33"/>
      <c r="AO339" s="33"/>
      <c r="AP339" s="33"/>
      <c r="AQ339" s="33"/>
      <c r="AR339" s="33"/>
      <c r="AS339" s="33"/>
      <c r="AT339" s="33"/>
      <c r="AU339" s="33"/>
      <c r="AV339" s="33"/>
      <c r="AW339" s="33"/>
      <c r="AX339" s="33"/>
      <c r="AY339" s="33"/>
      <c r="AZ339" s="33"/>
      <c r="BA339" s="33"/>
    </row>
    <row r="340" spans="1:53" ht="20" customHeight="1" x14ac:dyDescent="0.4">
      <c r="A340" s="33"/>
      <c r="B340" s="33"/>
      <c r="C340" s="33"/>
      <c r="D340" s="33"/>
      <c r="E340" s="33"/>
      <c r="F340" s="34"/>
      <c r="G340" s="34"/>
      <c r="H340" s="53"/>
      <c r="I340" s="48"/>
      <c r="J340" s="34"/>
      <c r="K340" s="35"/>
      <c r="L340" s="33"/>
      <c r="M340" s="36"/>
      <c r="N340" s="33"/>
      <c r="O340" s="33"/>
      <c r="P340" s="33"/>
      <c r="Q340" s="33"/>
      <c r="R340" s="33"/>
      <c r="S340" s="33"/>
      <c r="T340" s="33"/>
      <c r="U340" s="33"/>
      <c r="V340" s="33"/>
      <c r="W340" s="33"/>
      <c r="X340" s="33"/>
      <c r="Y340" s="33"/>
      <c r="Z340" s="33"/>
      <c r="AA340" s="33"/>
      <c r="AB340" s="33"/>
      <c r="AC340" s="33"/>
      <c r="AD340" s="33"/>
      <c r="AE340" s="33"/>
      <c r="AF340" s="33"/>
      <c r="AG340" s="33"/>
      <c r="AH340" s="33"/>
      <c r="AI340" s="33"/>
      <c r="AJ340" s="33"/>
      <c r="AK340" s="33"/>
      <c r="AL340" s="33"/>
      <c r="AM340" s="33"/>
      <c r="AN340" s="33"/>
      <c r="AO340" s="33"/>
      <c r="AP340" s="33"/>
      <c r="AQ340" s="33"/>
      <c r="AR340" s="33"/>
      <c r="AS340" s="33"/>
      <c r="AT340" s="33"/>
      <c r="AU340" s="33"/>
      <c r="AV340" s="33"/>
      <c r="AW340" s="33"/>
      <c r="AX340" s="33"/>
      <c r="AY340" s="33"/>
      <c r="AZ340" s="33"/>
      <c r="BA340" s="33"/>
    </row>
    <row r="341" spans="1:53" ht="20" customHeight="1" x14ac:dyDescent="0.4">
      <c r="A341" s="33"/>
      <c r="B341" s="33"/>
      <c r="C341" s="33"/>
      <c r="D341" s="33"/>
      <c r="E341" s="33"/>
      <c r="F341" s="34"/>
      <c r="G341" s="34"/>
      <c r="H341" s="53"/>
      <c r="I341" s="48"/>
      <c r="J341" s="34"/>
      <c r="K341" s="35"/>
      <c r="L341" s="33"/>
      <c r="M341" s="36"/>
      <c r="N341" s="33"/>
      <c r="O341" s="33"/>
      <c r="P341" s="33"/>
      <c r="Q341" s="33"/>
      <c r="R341" s="33"/>
      <c r="S341" s="33"/>
      <c r="T341" s="33"/>
      <c r="U341" s="33"/>
      <c r="V341" s="33"/>
      <c r="W341" s="33"/>
      <c r="X341" s="33"/>
      <c r="Y341" s="33"/>
      <c r="Z341" s="33"/>
      <c r="AA341" s="33"/>
      <c r="AB341" s="33"/>
      <c r="AC341" s="33"/>
      <c r="AD341" s="33"/>
      <c r="AE341" s="33"/>
      <c r="AF341" s="33"/>
      <c r="AG341" s="33"/>
      <c r="AH341" s="33"/>
      <c r="AI341" s="33"/>
      <c r="AJ341" s="33"/>
      <c r="AK341" s="33"/>
      <c r="AL341" s="33"/>
      <c r="AM341" s="33"/>
      <c r="AN341" s="33"/>
      <c r="AO341" s="33"/>
      <c r="AP341" s="33"/>
      <c r="AQ341" s="33"/>
      <c r="AR341" s="33"/>
      <c r="AS341" s="33"/>
      <c r="AT341" s="33"/>
      <c r="AU341" s="33"/>
      <c r="AV341" s="33"/>
      <c r="AW341" s="33"/>
      <c r="AX341" s="33"/>
      <c r="AY341" s="33"/>
      <c r="AZ341" s="33"/>
      <c r="BA341" s="33"/>
    </row>
    <row r="342" spans="1:53" ht="20" customHeight="1" x14ac:dyDescent="0.4">
      <c r="A342" s="33"/>
      <c r="B342" s="33"/>
      <c r="C342" s="33"/>
      <c r="D342" s="33"/>
      <c r="E342" s="33"/>
      <c r="F342" s="34"/>
      <c r="G342" s="34"/>
      <c r="H342" s="53"/>
      <c r="I342" s="48"/>
      <c r="J342" s="34"/>
      <c r="K342" s="35"/>
      <c r="L342" s="33"/>
      <c r="M342" s="36"/>
      <c r="N342" s="33"/>
      <c r="O342" s="33"/>
      <c r="P342" s="33"/>
      <c r="Q342" s="33"/>
      <c r="R342" s="33"/>
      <c r="S342" s="33"/>
      <c r="T342" s="33"/>
      <c r="U342" s="33"/>
      <c r="V342" s="33"/>
      <c r="W342" s="33"/>
      <c r="X342" s="33"/>
      <c r="Y342" s="33"/>
      <c r="Z342" s="33"/>
      <c r="AA342" s="33"/>
      <c r="AB342" s="33"/>
      <c r="AC342" s="33"/>
      <c r="AD342" s="33"/>
      <c r="AE342" s="33"/>
      <c r="AF342" s="33"/>
      <c r="AG342" s="33"/>
      <c r="AH342" s="33"/>
      <c r="AI342" s="33"/>
      <c r="AJ342" s="33"/>
      <c r="AK342" s="33"/>
      <c r="AL342" s="33"/>
      <c r="AM342" s="33"/>
      <c r="AN342" s="33"/>
      <c r="AO342" s="33"/>
      <c r="AP342" s="33"/>
      <c r="AQ342" s="33"/>
      <c r="AR342" s="33"/>
      <c r="AS342" s="33"/>
      <c r="AT342" s="33"/>
      <c r="AU342" s="33"/>
      <c r="AV342" s="33"/>
      <c r="AW342" s="33"/>
      <c r="AX342" s="33"/>
      <c r="AY342" s="33"/>
      <c r="AZ342" s="33"/>
      <c r="BA342" s="33"/>
    </row>
    <row r="343" spans="1:53" ht="20" customHeight="1" x14ac:dyDescent="0.4">
      <c r="A343" s="33"/>
      <c r="B343" s="33"/>
      <c r="C343" s="33"/>
      <c r="D343" s="33"/>
      <c r="E343" s="33"/>
      <c r="F343" s="34"/>
      <c r="G343" s="34"/>
      <c r="H343" s="53"/>
      <c r="I343" s="48"/>
      <c r="J343" s="34"/>
      <c r="K343" s="35"/>
      <c r="L343" s="33"/>
      <c r="M343" s="36"/>
      <c r="N343" s="33"/>
      <c r="O343" s="33"/>
      <c r="P343" s="33"/>
      <c r="Q343" s="33"/>
      <c r="R343" s="33"/>
      <c r="S343" s="33"/>
      <c r="T343" s="33"/>
      <c r="U343" s="33"/>
      <c r="V343" s="33"/>
      <c r="W343" s="33"/>
      <c r="X343" s="33"/>
      <c r="Y343" s="33"/>
      <c r="Z343" s="33"/>
      <c r="AA343" s="33"/>
      <c r="AB343" s="33"/>
      <c r="AC343" s="33"/>
      <c r="AD343" s="33"/>
      <c r="AE343" s="33"/>
      <c r="AF343" s="33"/>
      <c r="AG343" s="33"/>
      <c r="AH343" s="33"/>
      <c r="AI343" s="33"/>
      <c r="AJ343" s="33"/>
      <c r="AK343" s="33"/>
      <c r="AL343" s="33"/>
      <c r="AM343" s="33"/>
      <c r="AN343" s="33"/>
      <c r="AO343" s="33"/>
      <c r="AP343" s="33"/>
      <c r="AQ343" s="33"/>
      <c r="AR343" s="33"/>
      <c r="AS343" s="33"/>
      <c r="AT343" s="33"/>
      <c r="AU343" s="33"/>
      <c r="AV343" s="33"/>
      <c r="AW343" s="33"/>
      <c r="AX343" s="33"/>
      <c r="AY343" s="33"/>
      <c r="AZ343" s="33"/>
      <c r="BA343" s="33"/>
    </row>
    <row r="344" spans="1:53" ht="20" customHeight="1" x14ac:dyDescent="0.4">
      <c r="A344" s="33"/>
      <c r="B344" s="33"/>
      <c r="C344" s="33"/>
      <c r="D344" s="33"/>
      <c r="E344" s="33"/>
      <c r="F344" s="34"/>
      <c r="G344" s="34"/>
      <c r="H344" s="53"/>
      <c r="I344" s="48"/>
      <c r="J344" s="34"/>
      <c r="K344" s="35"/>
      <c r="L344" s="33"/>
      <c r="M344" s="36"/>
      <c r="N344" s="33"/>
      <c r="O344" s="33"/>
      <c r="P344" s="33"/>
      <c r="Q344" s="33"/>
      <c r="R344" s="33"/>
      <c r="S344" s="33"/>
      <c r="T344" s="33"/>
      <c r="U344" s="33"/>
      <c r="V344" s="33"/>
      <c r="W344" s="33"/>
      <c r="X344" s="33"/>
      <c r="Y344" s="33"/>
      <c r="Z344" s="33"/>
      <c r="AA344" s="33"/>
      <c r="AB344" s="33"/>
      <c r="AC344" s="33"/>
      <c r="AD344" s="33"/>
      <c r="AE344" s="33"/>
      <c r="AF344" s="33"/>
      <c r="AG344" s="33"/>
      <c r="AH344" s="33"/>
      <c r="AI344" s="33"/>
      <c r="AJ344" s="33"/>
      <c r="AK344" s="33"/>
      <c r="AL344" s="33"/>
      <c r="AM344" s="33"/>
      <c r="AN344" s="33"/>
      <c r="AO344" s="33"/>
      <c r="AP344" s="33"/>
      <c r="AQ344" s="33"/>
      <c r="AR344" s="33"/>
      <c r="AS344" s="33"/>
      <c r="AT344" s="33"/>
      <c r="AU344" s="33"/>
      <c r="AV344" s="33"/>
      <c r="AW344" s="33"/>
      <c r="AX344" s="33"/>
      <c r="AY344" s="33"/>
      <c r="AZ344" s="33"/>
      <c r="BA344" s="33"/>
    </row>
    <row r="345" spans="1:53" ht="20" customHeight="1" x14ac:dyDescent="0.4">
      <c r="A345" s="33"/>
      <c r="B345" s="33"/>
      <c r="C345" s="33"/>
      <c r="D345" s="33"/>
      <c r="E345" s="33"/>
      <c r="F345" s="34"/>
      <c r="G345" s="34"/>
      <c r="H345" s="53"/>
      <c r="I345" s="48"/>
      <c r="J345" s="34"/>
      <c r="K345" s="35"/>
      <c r="L345" s="33"/>
      <c r="M345" s="36"/>
      <c r="N345" s="33"/>
      <c r="O345" s="33"/>
      <c r="P345" s="33"/>
      <c r="Q345" s="33"/>
      <c r="R345" s="33"/>
      <c r="S345" s="33"/>
      <c r="T345" s="33"/>
      <c r="U345" s="33"/>
      <c r="V345" s="33"/>
      <c r="W345" s="33"/>
      <c r="X345" s="33"/>
      <c r="Y345" s="33"/>
      <c r="Z345" s="33"/>
      <c r="AA345" s="33"/>
      <c r="AB345" s="33"/>
      <c r="AC345" s="33"/>
      <c r="AD345" s="33"/>
      <c r="AE345" s="33"/>
      <c r="AF345" s="33"/>
      <c r="AG345" s="33"/>
      <c r="AH345" s="33"/>
      <c r="AI345" s="33"/>
      <c r="AJ345" s="33"/>
      <c r="AK345" s="33"/>
      <c r="AL345" s="33"/>
      <c r="AM345" s="33"/>
      <c r="AN345" s="33"/>
      <c r="AO345" s="33"/>
      <c r="AP345" s="33"/>
      <c r="AQ345" s="33"/>
      <c r="AR345" s="33"/>
      <c r="AS345" s="33"/>
      <c r="AT345" s="33"/>
      <c r="AU345" s="33"/>
      <c r="AV345" s="33"/>
      <c r="AW345" s="33"/>
      <c r="AX345" s="33"/>
      <c r="AY345" s="33"/>
      <c r="AZ345" s="33"/>
      <c r="BA345" s="33"/>
    </row>
    <row r="346" spans="1:53" ht="20" customHeight="1" x14ac:dyDescent="0.4">
      <c r="A346" s="33"/>
      <c r="B346" s="33"/>
      <c r="C346" s="33"/>
      <c r="D346" s="33"/>
      <c r="E346" s="33"/>
      <c r="F346" s="34"/>
      <c r="G346" s="34"/>
      <c r="H346" s="53"/>
      <c r="I346" s="48"/>
      <c r="J346" s="34"/>
      <c r="K346" s="35"/>
      <c r="L346" s="33"/>
      <c r="M346" s="36"/>
      <c r="N346" s="33"/>
      <c r="O346" s="33"/>
      <c r="P346" s="33"/>
      <c r="Q346" s="33"/>
      <c r="R346" s="33"/>
      <c r="S346" s="33"/>
      <c r="T346" s="33"/>
      <c r="U346" s="33"/>
      <c r="V346" s="33"/>
      <c r="W346" s="33"/>
      <c r="X346" s="33"/>
      <c r="Y346" s="33"/>
      <c r="Z346" s="33"/>
      <c r="AA346" s="33"/>
      <c r="AB346" s="33"/>
      <c r="AC346" s="33"/>
      <c r="AD346" s="33"/>
      <c r="AE346" s="33"/>
      <c r="AF346" s="33"/>
      <c r="AG346" s="33"/>
      <c r="AH346" s="33"/>
      <c r="AI346" s="33"/>
      <c r="AJ346" s="33"/>
      <c r="AK346" s="33"/>
      <c r="AL346" s="33"/>
      <c r="AM346" s="33"/>
      <c r="AN346" s="33"/>
      <c r="AO346" s="33"/>
      <c r="AP346" s="33"/>
      <c r="AQ346" s="33"/>
      <c r="AR346" s="33"/>
      <c r="AS346" s="33"/>
      <c r="AT346" s="33"/>
      <c r="AU346" s="33"/>
      <c r="AV346" s="33"/>
      <c r="AW346" s="33"/>
      <c r="AX346" s="33"/>
      <c r="AY346" s="33"/>
      <c r="AZ346" s="33"/>
      <c r="BA346" s="33"/>
    </row>
    <row r="347" spans="1:53" ht="20" customHeight="1" x14ac:dyDescent="0.4">
      <c r="A347" s="33"/>
      <c r="B347" s="33"/>
      <c r="C347" s="33"/>
      <c r="D347" s="33"/>
      <c r="E347" s="33"/>
      <c r="F347" s="34"/>
      <c r="G347" s="34"/>
      <c r="H347" s="53"/>
      <c r="I347" s="48"/>
      <c r="J347" s="34"/>
      <c r="K347" s="35"/>
      <c r="L347" s="33"/>
      <c r="M347" s="36"/>
      <c r="N347" s="33"/>
      <c r="O347" s="33"/>
      <c r="P347" s="33"/>
      <c r="Q347" s="33"/>
      <c r="R347" s="33"/>
      <c r="S347" s="33"/>
      <c r="T347" s="33"/>
      <c r="U347" s="33"/>
      <c r="V347" s="33"/>
      <c r="W347" s="33"/>
      <c r="X347" s="33"/>
      <c r="Y347" s="33"/>
      <c r="Z347" s="33"/>
      <c r="AA347" s="33"/>
      <c r="AB347" s="33"/>
      <c r="AC347" s="33"/>
      <c r="AD347" s="33"/>
      <c r="AE347" s="33"/>
      <c r="AF347" s="33"/>
      <c r="AG347" s="33"/>
      <c r="AH347" s="33"/>
      <c r="AI347" s="33"/>
      <c r="AJ347" s="33"/>
      <c r="AK347" s="33"/>
      <c r="AL347" s="33"/>
      <c r="AM347" s="33"/>
      <c r="AN347" s="33"/>
      <c r="AO347" s="33"/>
      <c r="AP347" s="33"/>
      <c r="AQ347" s="33"/>
      <c r="AR347" s="33"/>
      <c r="AS347" s="33"/>
      <c r="AT347" s="33"/>
      <c r="AU347" s="33"/>
      <c r="AV347" s="33"/>
      <c r="AW347" s="33"/>
      <c r="AX347" s="33"/>
      <c r="AY347" s="33"/>
      <c r="AZ347" s="33"/>
      <c r="BA347" s="33"/>
    </row>
    <row r="348" spans="1:53" ht="20" customHeight="1" x14ac:dyDescent="0.4">
      <c r="A348" s="33"/>
      <c r="B348" s="33"/>
      <c r="C348" s="33"/>
      <c r="D348" s="33"/>
      <c r="E348" s="33"/>
      <c r="F348" s="34"/>
      <c r="G348" s="34"/>
      <c r="H348" s="53"/>
      <c r="I348" s="48"/>
      <c r="J348" s="34"/>
      <c r="K348" s="35"/>
      <c r="L348" s="33"/>
      <c r="M348" s="36"/>
      <c r="N348" s="33"/>
      <c r="O348" s="33"/>
      <c r="P348" s="33"/>
      <c r="Q348" s="33"/>
      <c r="R348" s="33"/>
      <c r="S348" s="33"/>
      <c r="T348" s="33"/>
      <c r="U348" s="33"/>
      <c r="V348" s="33"/>
      <c r="W348" s="33"/>
      <c r="X348" s="33"/>
      <c r="Y348" s="33"/>
      <c r="Z348" s="33"/>
      <c r="AA348" s="33"/>
      <c r="AB348" s="33"/>
      <c r="AC348" s="33"/>
      <c r="AD348" s="33"/>
      <c r="AE348" s="33"/>
      <c r="AF348" s="33"/>
      <c r="AG348" s="33"/>
      <c r="AH348" s="33"/>
      <c r="AI348" s="33"/>
      <c r="AJ348" s="33"/>
      <c r="AK348" s="33"/>
      <c r="AL348" s="33"/>
      <c r="AM348" s="33"/>
      <c r="AN348" s="33"/>
      <c r="AO348" s="33"/>
      <c r="AP348" s="33"/>
      <c r="AQ348" s="33"/>
      <c r="AR348" s="33"/>
      <c r="AS348" s="33"/>
      <c r="AT348" s="33"/>
      <c r="AU348" s="33"/>
      <c r="AV348" s="33"/>
      <c r="AW348" s="33"/>
      <c r="AX348" s="33"/>
      <c r="AY348" s="33"/>
      <c r="AZ348" s="33"/>
      <c r="BA348" s="33"/>
    </row>
    <row r="349" spans="1:53" ht="20" customHeight="1" x14ac:dyDescent="0.4">
      <c r="A349" s="33"/>
      <c r="B349" s="33"/>
      <c r="C349" s="33"/>
      <c r="D349" s="33"/>
      <c r="E349" s="33"/>
      <c r="F349" s="34"/>
      <c r="G349" s="34"/>
      <c r="H349" s="53"/>
      <c r="I349" s="48"/>
      <c r="J349" s="34"/>
      <c r="K349" s="35"/>
      <c r="L349" s="33"/>
      <c r="M349" s="36"/>
      <c r="N349" s="33"/>
      <c r="O349" s="33"/>
      <c r="P349" s="33"/>
      <c r="Q349" s="33"/>
      <c r="R349" s="33"/>
      <c r="S349" s="33"/>
      <c r="T349" s="33"/>
      <c r="U349" s="33"/>
      <c r="V349" s="33"/>
      <c r="W349" s="33"/>
      <c r="X349" s="33"/>
      <c r="Y349" s="33"/>
      <c r="Z349" s="33"/>
      <c r="AA349" s="33"/>
      <c r="AB349" s="33"/>
      <c r="AC349" s="33"/>
      <c r="AD349" s="33"/>
      <c r="AE349" s="33"/>
      <c r="AF349" s="33"/>
      <c r="AG349" s="33"/>
      <c r="AH349" s="33"/>
      <c r="AI349" s="33"/>
      <c r="AJ349" s="33"/>
      <c r="AK349" s="33"/>
      <c r="AL349" s="33"/>
      <c r="AM349" s="33"/>
      <c r="AN349" s="33"/>
      <c r="AO349" s="33"/>
      <c r="AP349" s="33"/>
      <c r="AQ349" s="33"/>
      <c r="AR349" s="33"/>
      <c r="AS349" s="33"/>
      <c r="AT349" s="33"/>
      <c r="AU349" s="33"/>
      <c r="AV349" s="33"/>
      <c r="AW349" s="33"/>
      <c r="AX349" s="33"/>
      <c r="AY349" s="33"/>
      <c r="AZ349" s="33"/>
      <c r="BA349" s="33"/>
    </row>
    <row r="350" spans="1:53" ht="20" customHeight="1" x14ac:dyDescent="0.4">
      <c r="A350" s="33"/>
      <c r="B350" s="33"/>
      <c r="C350" s="33"/>
      <c r="D350" s="33"/>
      <c r="E350" s="33"/>
      <c r="F350" s="34"/>
      <c r="G350" s="34"/>
      <c r="H350" s="53"/>
      <c r="I350" s="48"/>
      <c r="J350" s="34"/>
      <c r="K350" s="35"/>
      <c r="L350" s="33"/>
      <c r="M350" s="36"/>
      <c r="N350" s="33"/>
      <c r="O350" s="33"/>
      <c r="P350" s="33"/>
      <c r="Q350" s="33"/>
      <c r="R350" s="33"/>
      <c r="S350" s="33"/>
      <c r="T350" s="33"/>
      <c r="U350" s="33"/>
      <c r="V350" s="33"/>
      <c r="W350" s="33"/>
      <c r="X350" s="33"/>
      <c r="Y350" s="33"/>
      <c r="Z350" s="33"/>
      <c r="AA350" s="33"/>
      <c r="AB350" s="33"/>
      <c r="AC350" s="33"/>
      <c r="AD350" s="33"/>
      <c r="AE350" s="33"/>
      <c r="AF350" s="33"/>
      <c r="AG350" s="33"/>
      <c r="AH350" s="33"/>
      <c r="AI350" s="33"/>
      <c r="AJ350" s="33"/>
      <c r="AK350" s="33"/>
      <c r="AL350" s="33"/>
      <c r="AM350" s="33"/>
      <c r="AN350" s="33"/>
      <c r="AO350" s="33"/>
      <c r="AP350" s="33"/>
      <c r="AQ350" s="33"/>
      <c r="AR350" s="33"/>
      <c r="AS350" s="33"/>
      <c r="AT350" s="33"/>
      <c r="AU350" s="33"/>
      <c r="AV350" s="33"/>
      <c r="AW350" s="33"/>
      <c r="AX350" s="33"/>
      <c r="AY350" s="33"/>
      <c r="AZ350" s="33"/>
      <c r="BA350" s="33"/>
    </row>
    <row r="351" spans="1:53" ht="20" customHeight="1" x14ac:dyDescent="0.4">
      <c r="A351" s="33"/>
      <c r="B351" s="33"/>
      <c r="C351" s="33"/>
      <c r="D351" s="33"/>
      <c r="E351" s="33"/>
      <c r="F351" s="34"/>
      <c r="G351" s="34"/>
      <c r="H351" s="53"/>
      <c r="I351" s="48"/>
      <c r="J351" s="34"/>
      <c r="K351" s="35"/>
      <c r="L351" s="33"/>
      <c r="M351" s="36"/>
      <c r="N351" s="33"/>
      <c r="O351" s="33"/>
      <c r="P351" s="33"/>
      <c r="Q351" s="33"/>
      <c r="R351" s="33"/>
      <c r="S351" s="33"/>
      <c r="T351" s="33"/>
      <c r="U351" s="33"/>
      <c r="V351" s="33"/>
      <c r="W351" s="33"/>
      <c r="X351" s="33"/>
      <c r="Y351" s="33"/>
      <c r="Z351" s="33"/>
      <c r="AA351" s="33"/>
      <c r="AB351" s="33"/>
      <c r="AC351" s="33"/>
      <c r="AD351" s="33"/>
      <c r="AE351" s="33"/>
      <c r="AF351" s="33"/>
      <c r="AG351" s="33"/>
      <c r="AH351" s="33"/>
      <c r="AI351" s="33"/>
      <c r="AJ351" s="33"/>
      <c r="AK351" s="33"/>
      <c r="AL351" s="33"/>
      <c r="AM351" s="33"/>
      <c r="AN351" s="33"/>
      <c r="AO351" s="33"/>
      <c r="AP351" s="33"/>
      <c r="AQ351" s="33"/>
      <c r="AR351" s="33"/>
      <c r="AS351" s="33"/>
      <c r="AT351" s="33"/>
      <c r="AU351" s="33"/>
      <c r="AV351" s="33"/>
      <c r="AW351" s="33"/>
      <c r="AX351" s="33"/>
      <c r="AY351" s="33"/>
      <c r="AZ351" s="33"/>
      <c r="BA351" s="33"/>
    </row>
    <row r="352" spans="1:53" ht="20" customHeight="1" x14ac:dyDescent="0.4">
      <c r="A352" s="33"/>
      <c r="B352" s="33"/>
      <c r="C352" s="33"/>
      <c r="D352" s="33"/>
      <c r="E352" s="33"/>
      <c r="F352" s="34"/>
      <c r="G352" s="34"/>
      <c r="H352" s="53"/>
      <c r="I352" s="48"/>
      <c r="J352" s="34"/>
      <c r="K352" s="35"/>
      <c r="L352" s="33"/>
      <c r="M352" s="36"/>
      <c r="N352" s="33"/>
      <c r="O352" s="33"/>
      <c r="P352" s="33"/>
      <c r="Q352" s="33"/>
      <c r="R352" s="33"/>
      <c r="S352" s="33"/>
      <c r="T352" s="33"/>
      <c r="U352" s="33"/>
      <c r="V352" s="33"/>
      <c r="W352" s="33"/>
      <c r="X352" s="33"/>
      <c r="Y352" s="33"/>
      <c r="Z352" s="33"/>
      <c r="AA352" s="33"/>
      <c r="AB352" s="33"/>
      <c r="AC352" s="33"/>
      <c r="AD352" s="33"/>
      <c r="AE352" s="33"/>
      <c r="AF352" s="33"/>
      <c r="AG352" s="33"/>
      <c r="AH352" s="33"/>
      <c r="AI352" s="33"/>
      <c r="AJ352" s="33"/>
      <c r="AK352" s="33"/>
      <c r="AL352" s="33"/>
      <c r="AM352" s="33"/>
      <c r="AN352" s="33"/>
      <c r="AO352" s="33"/>
      <c r="AP352" s="33"/>
      <c r="AQ352" s="33"/>
      <c r="AR352" s="33"/>
      <c r="AS352" s="33"/>
      <c r="AT352" s="33"/>
      <c r="AU352" s="33"/>
      <c r="AV352" s="33"/>
      <c r="AW352" s="33"/>
      <c r="AX352" s="33"/>
      <c r="AY352" s="33"/>
      <c r="AZ352" s="33"/>
      <c r="BA352" s="33"/>
    </row>
    <row r="353" spans="1:53" ht="20" customHeight="1" x14ac:dyDescent="0.4">
      <c r="A353" s="33"/>
      <c r="B353" s="33"/>
      <c r="C353" s="33"/>
      <c r="D353" s="33"/>
      <c r="E353" s="33"/>
      <c r="F353" s="34"/>
      <c r="G353" s="34"/>
      <c r="H353" s="53"/>
      <c r="I353" s="48"/>
      <c r="J353" s="34"/>
      <c r="K353" s="35"/>
      <c r="L353" s="33"/>
      <c r="M353" s="36"/>
      <c r="N353" s="33"/>
      <c r="O353" s="33"/>
      <c r="P353" s="33"/>
      <c r="Q353" s="33"/>
      <c r="R353" s="33"/>
      <c r="S353" s="33"/>
      <c r="T353" s="33"/>
      <c r="U353" s="33"/>
      <c r="V353" s="33"/>
      <c r="W353" s="33"/>
      <c r="X353" s="33"/>
      <c r="Y353" s="33"/>
      <c r="Z353" s="33"/>
      <c r="AA353" s="33"/>
      <c r="AB353" s="33"/>
      <c r="AC353" s="33"/>
      <c r="AD353" s="33"/>
      <c r="AE353" s="33"/>
      <c r="AF353" s="33"/>
      <c r="AG353" s="33"/>
      <c r="AH353" s="33"/>
      <c r="AI353" s="33"/>
      <c r="AJ353" s="33"/>
      <c r="AK353" s="33"/>
      <c r="AL353" s="33"/>
      <c r="AM353" s="33"/>
      <c r="AN353" s="33"/>
      <c r="AO353" s="33"/>
      <c r="AP353" s="33"/>
      <c r="AQ353" s="33"/>
      <c r="AR353" s="33"/>
      <c r="AS353" s="33"/>
      <c r="AT353" s="33"/>
      <c r="AU353" s="33"/>
      <c r="AV353" s="33"/>
      <c r="AW353" s="33"/>
      <c r="AX353" s="33"/>
      <c r="AY353" s="33"/>
      <c r="AZ353" s="33"/>
      <c r="BA353" s="33"/>
    </row>
    <row r="354" spans="1:53" ht="20" customHeight="1" x14ac:dyDescent="0.4">
      <c r="A354" s="33"/>
      <c r="B354" s="33"/>
      <c r="C354" s="33"/>
      <c r="D354" s="33"/>
      <c r="E354" s="33"/>
      <c r="F354" s="34"/>
      <c r="G354" s="34"/>
      <c r="H354" s="53"/>
      <c r="I354" s="48"/>
      <c r="J354" s="34"/>
      <c r="K354" s="35"/>
      <c r="L354" s="33"/>
      <c r="M354" s="36"/>
      <c r="N354" s="33"/>
      <c r="O354" s="33"/>
      <c r="P354" s="33"/>
      <c r="Q354" s="33"/>
      <c r="R354" s="33"/>
      <c r="S354" s="33"/>
      <c r="T354" s="33"/>
      <c r="U354" s="33"/>
      <c r="V354" s="33"/>
      <c r="W354" s="33"/>
      <c r="X354" s="33"/>
      <c r="Y354" s="33"/>
      <c r="Z354" s="33"/>
      <c r="AA354" s="33"/>
      <c r="AB354" s="33"/>
      <c r="AC354" s="33"/>
      <c r="AD354" s="33"/>
      <c r="AE354" s="33"/>
      <c r="AF354" s="33"/>
      <c r="AG354" s="33"/>
      <c r="AH354" s="33"/>
      <c r="AI354" s="33"/>
      <c r="AJ354" s="33"/>
      <c r="AK354" s="33"/>
      <c r="AL354" s="33"/>
      <c r="AM354" s="33"/>
      <c r="AN354" s="33"/>
      <c r="AO354" s="33"/>
      <c r="AP354" s="33"/>
      <c r="AQ354" s="33"/>
      <c r="AR354" s="33"/>
      <c r="AS354" s="33"/>
      <c r="AT354" s="33"/>
      <c r="AU354" s="33"/>
      <c r="AV354" s="33"/>
      <c r="AW354" s="33"/>
      <c r="AX354" s="33"/>
      <c r="AY354" s="33"/>
      <c r="AZ354" s="33"/>
      <c r="BA354" s="33"/>
    </row>
    <row r="355" spans="1:53" ht="20" customHeight="1" x14ac:dyDescent="0.4">
      <c r="A355" s="33"/>
      <c r="B355" s="33"/>
      <c r="C355" s="33"/>
      <c r="D355" s="33"/>
      <c r="E355" s="33"/>
      <c r="F355" s="34"/>
      <c r="G355" s="34"/>
      <c r="H355" s="53"/>
      <c r="I355" s="48"/>
      <c r="J355" s="34"/>
      <c r="K355" s="35"/>
      <c r="L355" s="33"/>
      <c r="M355" s="36"/>
      <c r="N355" s="33"/>
      <c r="O355" s="33"/>
      <c r="P355" s="33"/>
      <c r="Q355" s="33"/>
      <c r="R355" s="33"/>
      <c r="S355" s="33"/>
      <c r="T355" s="33"/>
      <c r="U355" s="33"/>
      <c r="V355" s="33"/>
      <c r="W355" s="33"/>
      <c r="X355" s="33"/>
      <c r="Y355" s="33"/>
      <c r="Z355" s="33"/>
      <c r="AA355" s="33"/>
      <c r="AB355" s="33"/>
      <c r="AC355" s="33"/>
      <c r="AD355" s="33"/>
      <c r="AE355" s="33"/>
      <c r="AF355" s="33"/>
      <c r="AG355" s="33"/>
      <c r="AH355" s="33"/>
      <c r="AI355" s="33"/>
      <c r="AJ355" s="33"/>
      <c r="AK355" s="33"/>
      <c r="AL355" s="33"/>
      <c r="AM355" s="33"/>
      <c r="AN355" s="33"/>
      <c r="AO355" s="33"/>
      <c r="AP355" s="33"/>
      <c r="AQ355" s="33"/>
      <c r="AR355" s="33"/>
      <c r="AS355" s="33"/>
      <c r="AT355" s="33"/>
      <c r="AU355" s="33"/>
      <c r="AV355" s="33"/>
      <c r="AW355" s="33"/>
      <c r="AX355" s="33"/>
      <c r="AY355" s="33"/>
      <c r="AZ355" s="33"/>
      <c r="BA355" s="33"/>
    </row>
    <row r="356" spans="1:53" ht="20" customHeight="1" x14ac:dyDescent="0.4">
      <c r="A356" s="33"/>
      <c r="B356" s="33"/>
      <c r="C356" s="33"/>
      <c r="D356" s="33"/>
      <c r="E356" s="33"/>
      <c r="F356" s="34"/>
      <c r="G356" s="34"/>
      <c r="H356" s="53"/>
      <c r="I356" s="48"/>
      <c r="J356" s="34"/>
      <c r="K356" s="35"/>
      <c r="L356" s="33"/>
      <c r="M356" s="36"/>
      <c r="N356" s="33"/>
      <c r="O356" s="33"/>
      <c r="P356" s="33"/>
      <c r="Q356" s="33"/>
      <c r="R356" s="33"/>
      <c r="S356" s="33"/>
      <c r="T356" s="33"/>
      <c r="U356" s="33"/>
      <c r="V356" s="33"/>
      <c r="W356" s="33"/>
      <c r="X356" s="33"/>
      <c r="Y356" s="33"/>
      <c r="Z356" s="33"/>
      <c r="AA356" s="33"/>
      <c r="AB356" s="33"/>
      <c r="AC356" s="33"/>
      <c r="AD356" s="33"/>
      <c r="AE356" s="33"/>
      <c r="AF356" s="33"/>
      <c r="AG356" s="33"/>
      <c r="AH356" s="33"/>
      <c r="AI356" s="33"/>
      <c r="AJ356" s="33"/>
      <c r="AK356" s="33"/>
      <c r="AL356" s="33"/>
      <c r="AM356" s="33"/>
      <c r="AN356" s="33"/>
      <c r="AO356" s="33"/>
      <c r="AP356" s="33"/>
      <c r="AQ356" s="33"/>
      <c r="AR356" s="33"/>
      <c r="AS356" s="33"/>
      <c r="AT356" s="33"/>
      <c r="AU356" s="33"/>
      <c r="AV356" s="33"/>
      <c r="AW356" s="33"/>
      <c r="AX356" s="33"/>
      <c r="AY356" s="33"/>
      <c r="AZ356" s="33"/>
      <c r="BA356" s="33"/>
    </row>
    <row r="357" spans="1:53" ht="20" customHeight="1" x14ac:dyDescent="0.4">
      <c r="A357" s="33"/>
      <c r="B357" s="33"/>
      <c r="C357" s="33"/>
      <c r="D357" s="33"/>
      <c r="E357" s="33"/>
      <c r="F357" s="34"/>
      <c r="G357" s="34"/>
      <c r="H357" s="53"/>
      <c r="I357" s="48"/>
      <c r="J357" s="34"/>
      <c r="K357" s="35"/>
      <c r="L357" s="33"/>
      <c r="M357" s="36"/>
      <c r="N357" s="33"/>
      <c r="O357" s="33"/>
      <c r="P357" s="33"/>
      <c r="Q357" s="33"/>
      <c r="R357" s="33"/>
      <c r="S357" s="33"/>
      <c r="T357" s="33"/>
      <c r="U357" s="33"/>
      <c r="V357" s="33"/>
      <c r="W357" s="33"/>
      <c r="X357" s="33"/>
      <c r="Y357" s="33"/>
      <c r="Z357" s="33"/>
      <c r="AA357" s="33"/>
      <c r="AB357" s="33"/>
      <c r="AC357" s="33"/>
      <c r="AD357" s="33"/>
      <c r="AE357" s="33"/>
      <c r="AF357" s="33"/>
      <c r="AG357" s="33"/>
      <c r="AH357" s="33"/>
      <c r="AI357" s="33"/>
      <c r="AJ357" s="33"/>
      <c r="AK357" s="33"/>
      <c r="AL357" s="33"/>
      <c r="AM357" s="33"/>
      <c r="AN357" s="33"/>
      <c r="AO357" s="33"/>
      <c r="AP357" s="33"/>
      <c r="AQ357" s="33"/>
      <c r="AR357" s="33"/>
      <c r="AS357" s="33"/>
      <c r="AT357" s="33"/>
      <c r="AU357" s="33"/>
      <c r="AV357" s="33"/>
      <c r="AW357" s="33"/>
      <c r="AX357" s="33"/>
      <c r="AY357" s="33"/>
      <c r="AZ357" s="33"/>
      <c r="BA357" s="33"/>
    </row>
    <row r="358" spans="1:53" ht="20" customHeight="1" x14ac:dyDescent="0.4">
      <c r="A358" s="33"/>
      <c r="B358" s="33"/>
      <c r="C358" s="33"/>
      <c r="D358" s="33"/>
      <c r="E358" s="33"/>
      <c r="F358" s="34"/>
      <c r="G358" s="34"/>
      <c r="H358" s="53"/>
      <c r="I358" s="48"/>
      <c r="J358" s="34"/>
      <c r="K358" s="35"/>
      <c r="L358" s="33"/>
      <c r="M358" s="36"/>
      <c r="N358" s="33"/>
      <c r="O358" s="33"/>
      <c r="P358" s="33"/>
      <c r="Q358" s="33"/>
      <c r="R358" s="33"/>
      <c r="S358" s="33"/>
      <c r="T358" s="33"/>
      <c r="U358" s="33"/>
      <c r="V358" s="33"/>
      <c r="W358" s="33"/>
      <c r="X358" s="33"/>
      <c r="Y358" s="33"/>
      <c r="Z358" s="33"/>
      <c r="AA358" s="33"/>
      <c r="AB358" s="33"/>
      <c r="AC358" s="33"/>
      <c r="AD358" s="33"/>
      <c r="AE358" s="33"/>
      <c r="AF358" s="33"/>
      <c r="AG358" s="33"/>
      <c r="AH358" s="33"/>
      <c r="AI358" s="33"/>
      <c r="AJ358" s="33"/>
      <c r="AK358" s="33"/>
      <c r="AL358" s="33"/>
      <c r="AM358" s="33"/>
      <c r="AN358" s="33"/>
      <c r="AO358" s="33"/>
      <c r="AP358" s="33"/>
      <c r="AQ358" s="33"/>
      <c r="AR358" s="33"/>
      <c r="AS358" s="33"/>
      <c r="AT358" s="33"/>
      <c r="AU358" s="33"/>
      <c r="AV358" s="33"/>
      <c r="AW358" s="33"/>
      <c r="AX358" s="33"/>
      <c r="AY358" s="33"/>
      <c r="AZ358" s="33"/>
      <c r="BA358" s="33"/>
    </row>
  </sheetData>
  <sheetProtection algorithmName="SHA-512" hashValue="TPvy25a66n2IHi+2Pyg2qxX70oGqNfdX+tp152y+vNlat3gF8tS2FahvIA0vVtexODe22pH9eeVAxzT7cSM/DQ==" saltValue="VjcvIhrKm0JYWHyuhP/v2w==" spinCount="100000" sheet="1" selectLockedCells="1"/>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DB34D-491B-4E98-A9EE-F293C481585C}">
  <sheetPr>
    <tabColor theme="1"/>
  </sheetPr>
  <dimension ref="A1:BB357"/>
  <sheetViews>
    <sheetView showGridLines="0" showRowColHeaders="0" zoomScale="70" zoomScaleNormal="70" workbookViewId="0"/>
  </sheetViews>
  <sheetFormatPr defaultRowHeight="20" customHeight="1" x14ac:dyDescent="0.4"/>
  <cols>
    <col min="1" max="5" width="8.7265625" style="1"/>
    <col min="6" max="7" width="8.7265625" style="2"/>
    <col min="8" max="8" width="10" style="2" customWidth="1"/>
    <col min="9" max="9" width="15.08984375" style="2" customWidth="1"/>
    <col min="10" max="10" width="17.6328125" style="2" customWidth="1"/>
    <col min="11" max="11" width="29.1796875" style="21" customWidth="1"/>
    <col min="12" max="12" width="12.7265625" style="1" customWidth="1"/>
    <col min="13" max="13" width="18.6328125" style="6" customWidth="1"/>
    <col min="14" max="14" width="10.90625" style="1" customWidth="1"/>
    <col min="15" max="15" width="8.7265625" style="1" customWidth="1"/>
    <col min="16" max="16384" width="8.7265625" style="1"/>
  </cols>
  <sheetData>
    <row r="1" spans="7:38" ht="20" customHeight="1" x14ac:dyDescent="0.4">
      <c r="W1" s="33"/>
      <c r="X1" s="33"/>
      <c r="Y1" s="33"/>
      <c r="Z1" s="33"/>
      <c r="AA1" s="33"/>
      <c r="AB1" s="33"/>
      <c r="AC1" s="33"/>
      <c r="AD1" s="33"/>
      <c r="AE1" s="33"/>
      <c r="AF1" s="33"/>
      <c r="AG1" s="33"/>
      <c r="AH1" s="33"/>
      <c r="AI1" s="33"/>
      <c r="AJ1" s="33"/>
      <c r="AK1" s="33"/>
      <c r="AL1" s="33"/>
    </row>
    <row r="2" spans="7:38" ht="20" customHeight="1" x14ac:dyDescent="0.4">
      <c r="W2" s="33"/>
      <c r="X2" s="33"/>
      <c r="Y2" s="33"/>
      <c r="Z2" s="33"/>
      <c r="AA2" s="33"/>
      <c r="AB2" s="33"/>
      <c r="AC2" s="33"/>
      <c r="AD2" s="33"/>
      <c r="AE2" s="33"/>
      <c r="AF2" s="33"/>
      <c r="AG2" s="33"/>
      <c r="AH2" s="33"/>
      <c r="AI2" s="33"/>
      <c r="AJ2" s="33"/>
      <c r="AK2" s="33"/>
      <c r="AL2" s="33"/>
    </row>
    <row r="3" spans="7:38" ht="20" customHeight="1" x14ac:dyDescent="0.4">
      <c r="W3" s="33"/>
      <c r="X3" s="33"/>
      <c r="Y3" s="33"/>
      <c r="Z3" s="33"/>
      <c r="AA3" s="33"/>
      <c r="AB3" s="33"/>
      <c r="AC3" s="33"/>
      <c r="AD3" s="33"/>
      <c r="AE3" s="33"/>
      <c r="AF3" s="33"/>
      <c r="AG3" s="33"/>
      <c r="AH3" s="33"/>
      <c r="AI3" s="33"/>
      <c r="AJ3" s="33"/>
      <c r="AK3" s="33"/>
      <c r="AL3" s="33"/>
    </row>
    <row r="4" spans="7:38" ht="20" customHeight="1" x14ac:dyDescent="0.4">
      <c r="W4" s="33"/>
      <c r="X4" s="33"/>
      <c r="Y4" s="33"/>
      <c r="Z4" s="33"/>
      <c r="AA4" s="33"/>
      <c r="AB4" s="33"/>
      <c r="AC4" s="33"/>
      <c r="AD4" s="33"/>
      <c r="AE4" s="33"/>
      <c r="AF4" s="33"/>
      <c r="AG4" s="33"/>
      <c r="AH4" s="33"/>
      <c r="AI4" s="33"/>
      <c r="AJ4" s="33"/>
      <c r="AK4" s="33"/>
      <c r="AL4" s="33"/>
    </row>
    <row r="5" spans="7:38" ht="20" customHeight="1" x14ac:dyDescent="0.4">
      <c r="W5" s="33"/>
      <c r="X5" s="33"/>
      <c r="Y5" s="33"/>
      <c r="Z5" s="33"/>
      <c r="AA5" s="33"/>
      <c r="AB5" s="33"/>
      <c r="AC5" s="33"/>
      <c r="AD5" s="33"/>
      <c r="AE5" s="33"/>
      <c r="AF5" s="33"/>
      <c r="AG5" s="33"/>
      <c r="AH5" s="33"/>
      <c r="AI5" s="33"/>
      <c r="AJ5" s="33"/>
      <c r="AK5" s="33"/>
      <c r="AL5" s="33"/>
    </row>
    <row r="6" spans="7:38" ht="20" customHeight="1" x14ac:dyDescent="0.4">
      <c r="W6" s="33"/>
      <c r="X6" s="33"/>
      <c r="Y6" s="33"/>
      <c r="Z6" s="33"/>
      <c r="AA6" s="33"/>
      <c r="AB6" s="33"/>
      <c r="AC6" s="33"/>
      <c r="AD6" s="33"/>
      <c r="AE6" s="33"/>
      <c r="AF6" s="33"/>
      <c r="AG6" s="33"/>
      <c r="AH6" s="33"/>
      <c r="AI6" s="33"/>
      <c r="AJ6" s="33"/>
      <c r="AK6" s="33"/>
      <c r="AL6" s="33"/>
    </row>
    <row r="7" spans="7:38" ht="20" customHeight="1" x14ac:dyDescent="0.4">
      <c r="W7" s="33"/>
      <c r="X7" s="33"/>
      <c r="Y7" s="33"/>
      <c r="Z7" s="33"/>
      <c r="AA7" s="33"/>
      <c r="AB7" s="33"/>
      <c r="AC7" s="33"/>
      <c r="AD7" s="33"/>
      <c r="AE7" s="33"/>
      <c r="AF7" s="33"/>
      <c r="AG7" s="33"/>
      <c r="AH7" s="33"/>
      <c r="AI7" s="33"/>
      <c r="AJ7" s="33"/>
      <c r="AK7" s="33"/>
      <c r="AL7" s="33"/>
    </row>
    <row r="8" spans="7:38" ht="20" customHeight="1" x14ac:dyDescent="0.4">
      <c r="W8" s="33"/>
      <c r="X8" s="33"/>
      <c r="Y8" s="33"/>
      <c r="Z8" s="33"/>
      <c r="AA8" s="33"/>
      <c r="AB8" s="33"/>
      <c r="AC8" s="33"/>
      <c r="AD8" s="33"/>
      <c r="AE8" s="33"/>
      <c r="AF8" s="33"/>
      <c r="AG8" s="33"/>
      <c r="AH8" s="33"/>
      <c r="AI8" s="33"/>
      <c r="AJ8" s="33"/>
      <c r="AK8" s="33"/>
      <c r="AL8" s="33"/>
    </row>
    <row r="9" spans="7:38" ht="20" customHeight="1" x14ac:dyDescent="0.4">
      <c r="W9" s="33"/>
      <c r="X9" s="33"/>
      <c r="Y9" s="33"/>
      <c r="Z9" s="33"/>
      <c r="AA9" s="33"/>
      <c r="AB9" s="33"/>
      <c r="AC9" s="33"/>
      <c r="AD9" s="33"/>
      <c r="AE9" s="33"/>
      <c r="AF9" s="33"/>
      <c r="AG9" s="33"/>
      <c r="AH9" s="33"/>
      <c r="AI9" s="33"/>
      <c r="AJ9" s="33"/>
      <c r="AK9" s="33"/>
      <c r="AL9" s="33"/>
    </row>
    <row r="10" spans="7:38" ht="20" customHeight="1" x14ac:dyDescent="0.4">
      <c r="W10" s="33"/>
      <c r="X10" s="33"/>
      <c r="Y10" s="33"/>
      <c r="Z10" s="33"/>
      <c r="AA10" s="33"/>
      <c r="AB10" s="33"/>
      <c r="AC10" s="33"/>
      <c r="AD10" s="33"/>
      <c r="AE10" s="33"/>
      <c r="AF10" s="33"/>
      <c r="AG10" s="33"/>
      <c r="AH10" s="33"/>
      <c r="AI10" s="33"/>
      <c r="AJ10" s="33"/>
      <c r="AK10" s="33"/>
      <c r="AL10" s="33"/>
    </row>
    <row r="11" spans="7:38" ht="20" hidden="1" customHeight="1" x14ac:dyDescent="0.35">
      <c r="H11" s="25" t="s">
        <v>0</v>
      </c>
      <c r="I11" s="26" t="s">
        <v>1</v>
      </c>
      <c r="J11" s="26" t="s">
        <v>2</v>
      </c>
      <c r="K11" s="10" t="s">
        <v>3</v>
      </c>
      <c r="L11" s="11" t="s">
        <v>4</v>
      </c>
      <c r="M11" s="12" t="s">
        <v>5</v>
      </c>
      <c r="N11" s="9" t="s">
        <v>6</v>
      </c>
      <c r="W11" s="33"/>
      <c r="X11" s="33"/>
      <c r="Y11" s="33"/>
      <c r="Z11" s="33"/>
      <c r="AA11" s="33"/>
      <c r="AB11" s="33"/>
      <c r="AC11" s="33"/>
      <c r="AD11" s="33"/>
      <c r="AE11" s="33"/>
      <c r="AF11" s="33"/>
      <c r="AG11" s="33"/>
      <c r="AH11" s="33"/>
      <c r="AI11" s="33"/>
      <c r="AJ11" s="33"/>
      <c r="AK11" s="33"/>
      <c r="AL11" s="33"/>
    </row>
    <row r="12" spans="7:38" ht="20" customHeight="1" x14ac:dyDescent="0.35">
      <c r="G12" s="27"/>
      <c r="H12" s="27" t="s">
        <v>7</v>
      </c>
      <c r="I12" s="28" t="s">
        <v>8</v>
      </c>
      <c r="J12" s="28" t="s">
        <v>9</v>
      </c>
      <c r="K12" s="22" t="s">
        <v>10</v>
      </c>
      <c r="L12" s="29">
        <f t="shared" ref="L12:L28" ca="1" si="0">RANDBETWEEN(10000,12000)</f>
        <v>10643</v>
      </c>
      <c r="M12" s="23">
        <v>44933</v>
      </c>
      <c r="N12" s="31" t="s">
        <v>11</v>
      </c>
      <c r="W12" s="33"/>
      <c r="X12" s="33"/>
      <c r="Y12" s="33"/>
      <c r="Z12" s="33"/>
      <c r="AA12" s="33"/>
      <c r="AB12" s="33"/>
      <c r="AC12" s="33"/>
      <c r="AD12" s="33"/>
      <c r="AE12" s="33"/>
      <c r="AF12" s="33"/>
      <c r="AG12" s="33"/>
      <c r="AH12" s="33"/>
      <c r="AI12" s="33"/>
      <c r="AJ12" s="33"/>
      <c r="AK12" s="33"/>
      <c r="AL12" s="33"/>
    </row>
    <row r="13" spans="7:38" ht="20" customHeight="1" x14ac:dyDescent="0.35">
      <c r="G13" s="27"/>
      <c r="H13" s="27" t="s">
        <v>7</v>
      </c>
      <c r="I13" s="28" t="s">
        <v>8</v>
      </c>
      <c r="J13" s="28" t="s">
        <v>9</v>
      </c>
      <c r="K13" s="22" t="s">
        <v>13</v>
      </c>
      <c r="L13" s="29">
        <f t="shared" ca="1" si="0"/>
        <v>10746</v>
      </c>
      <c r="M13" s="23">
        <v>44928</v>
      </c>
      <c r="N13" s="31" t="s">
        <v>14</v>
      </c>
      <c r="W13" s="33"/>
      <c r="X13" s="33"/>
      <c r="Y13" s="33"/>
      <c r="Z13" s="33"/>
      <c r="AA13" s="33"/>
      <c r="AB13" s="33"/>
      <c r="AC13" s="33"/>
      <c r="AD13" s="33"/>
      <c r="AE13" s="33"/>
      <c r="AF13" s="33"/>
      <c r="AG13" s="33"/>
      <c r="AH13" s="33"/>
      <c r="AI13" s="33"/>
      <c r="AJ13" s="33"/>
      <c r="AK13" s="33"/>
      <c r="AL13" s="33"/>
    </row>
    <row r="14" spans="7:38" ht="20" customHeight="1" x14ac:dyDescent="0.35">
      <c r="G14" s="27"/>
      <c r="H14" s="27" t="s">
        <v>7</v>
      </c>
      <c r="I14" s="28" t="s">
        <v>8</v>
      </c>
      <c r="J14" s="28" t="s">
        <v>9</v>
      </c>
      <c r="K14" s="22" t="s">
        <v>17</v>
      </c>
      <c r="L14" s="29">
        <f t="shared" ca="1" si="0"/>
        <v>10676</v>
      </c>
      <c r="M14" s="23">
        <v>44928</v>
      </c>
      <c r="N14" s="31" t="s">
        <v>11</v>
      </c>
      <c r="W14" s="33"/>
      <c r="X14" s="33"/>
      <c r="Y14" s="33"/>
      <c r="Z14" s="33"/>
      <c r="AA14" s="33"/>
      <c r="AB14" s="33"/>
      <c r="AC14" s="33"/>
      <c r="AD14" s="33"/>
      <c r="AE14" s="33"/>
      <c r="AF14" s="33"/>
      <c r="AG14" s="33"/>
      <c r="AH14" s="33"/>
      <c r="AI14" s="33"/>
      <c r="AJ14" s="33"/>
      <c r="AK14" s="33"/>
      <c r="AL14" s="33"/>
    </row>
    <row r="15" spans="7:38" ht="20" customHeight="1" x14ac:dyDescent="0.35">
      <c r="G15" s="27"/>
      <c r="H15" s="27" t="s">
        <v>7</v>
      </c>
      <c r="I15" s="28" t="s">
        <v>8</v>
      </c>
      <c r="J15" s="28" t="s">
        <v>9</v>
      </c>
      <c r="K15" s="22" t="s">
        <v>20</v>
      </c>
      <c r="L15" s="29">
        <f t="shared" ca="1" si="0"/>
        <v>11409</v>
      </c>
      <c r="M15" s="23">
        <v>44929</v>
      </c>
      <c r="N15" s="31" t="s">
        <v>14</v>
      </c>
      <c r="W15" s="33"/>
      <c r="X15" s="33"/>
      <c r="Y15" s="33"/>
      <c r="Z15" s="33"/>
      <c r="AA15" s="33"/>
      <c r="AB15" s="33"/>
      <c r="AC15" s="33"/>
      <c r="AD15" s="33"/>
      <c r="AE15" s="33"/>
      <c r="AF15" s="33"/>
      <c r="AG15" s="33"/>
      <c r="AH15" s="33"/>
      <c r="AI15" s="33"/>
      <c r="AJ15" s="33"/>
      <c r="AK15" s="33"/>
      <c r="AL15" s="33"/>
    </row>
    <row r="16" spans="7:38" ht="20" customHeight="1" x14ac:dyDescent="0.35">
      <c r="G16" s="27"/>
      <c r="H16" s="27" t="s">
        <v>7</v>
      </c>
      <c r="I16" s="28" t="s">
        <v>8</v>
      </c>
      <c r="J16" s="28" t="s">
        <v>9</v>
      </c>
      <c r="K16" s="22" t="s">
        <v>23</v>
      </c>
      <c r="L16" s="29">
        <f t="shared" ca="1" si="0"/>
        <v>10753</v>
      </c>
      <c r="M16" s="23">
        <v>44930</v>
      </c>
      <c r="N16" s="31" t="s">
        <v>11</v>
      </c>
      <c r="W16" s="33"/>
      <c r="X16" s="33"/>
      <c r="Y16" s="33"/>
      <c r="Z16" s="33"/>
      <c r="AA16" s="33"/>
      <c r="AB16" s="33"/>
      <c r="AC16" s="33"/>
      <c r="AD16" s="33"/>
      <c r="AE16" s="33"/>
      <c r="AF16" s="33"/>
      <c r="AG16" s="33"/>
      <c r="AH16" s="33"/>
      <c r="AI16" s="33"/>
      <c r="AJ16" s="33"/>
      <c r="AK16" s="33"/>
      <c r="AL16" s="33"/>
    </row>
    <row r="17" spans="7:38" ht="20" customHeight="1" x14ac:dyDescent="0.35">
      <c r="G17" s="27"/>
      <c r="H17" s="27" t="s">
        <v>7</v>
      </c>
      <c r="I17" s="28" t="s">
        <v>8</v>
      </c>
      <c r="J17" s="28" t="s">
        <v>9</v>
      </c>
      <c r="K17" s="22" t="s">
        <v>26</v>
      </c>
      <c r="L17" s="29">
        <f t="shared" ca="1" si="0"/>
        <v>10448</v>
      </c>
      <c r="M17" s="23">
        <v>44931</v>
      </c>
      <c r="N17" s="31" t="s">
        <v>14</v>
      </c>
      <c r="W17" s="33"/>
      <c r="X17" s="33"/>
      <c r="Y17" s="33"/>
      <c r="Z17" s="33"/>
      <c r="AA17" s="33"/>
      <c r="AB17" s="33"/>
      <c r="AC17" s="33"/>
      <c r="AD17" s="33"/>
      <c r="AE17" s="33"/>
      <c r="AF17" s="33"/>
      <c r="AG17" s="33"/>
      <c r="AH17" s="33"/>
      <c r="AI17" s="33"/>
      <c r="AJ17" s="33"/>
      <c r="AK17" s="33"/>
      <c r="AL17" s="33"/>
    </row>
    <row r="18" spans="7:38" ht="20" customHeight="1" x14ac:dyDescent="0.35">
      <c r="G18" s="27"/>
      <c r="H18" s="27" t="s">
        <v>7</v>
      </c>
      <c r="I18" s="28" t="s">
        <v>8</v>
      </c>
      <c r="J18" s="28" t="s">
        <v>9</v>
      </c>
      <c r="K18" s="22" t="s">
        <v>28</v>
      </c>
      <c r="L18" s="29">
        <f t="shared" ca="1" si="0"/>
        <v>10223</v>
      </c>
      <c r="M18" s="23">
        <v>44932</v>
      </c>
      <c r="N18" s="31" t="s">
        <v>11</v>
      </c>
      <c r="W18" s="33"/>
      <c r="X18" s="33"/>
      <c r="Y18" s="33"/>
      <c r="Z18" s="33"/>
      <c r="AA18" s="33"/>
      <c r="AB18" s="33"/>
      <c r="AC18" s="33"/>
      <c r="AD18" s="33"/>
      <c r="AE18" s="33"/>
      <c r="AF18" s="33"/>
      <c r="AG18" s="33"/>
      <c r="AH18" s="33"/>
      <c r="AI18" s="33"/>
      <c r="AJ18" s="33"/>
      <c r="AK18" s="33"/>
      <c r="AL18" s="33"/>
    </row>
    <row r="19" spans="7:38" ht="20" customHeight="1" x14ac:dyDescent="0.35">
      <c r="G19" s="27"/>
      <c r="H19" s="27" t="s">
        <v>7</v>
      </c>
      <c r="I19" s="28" t="s">
        <v>8</v>
      </c>
      <c r="J19" s="28" t="s">
        <v>9</v>
      </c>
      <c r="K19" s="22" t="s">
        <v>30</v>
      </c>
      <c r="L19" s="29">
        <f t="shared" ca="1" si="0"/>
        <v>10461</v>
      </c>
      <c r="M19" s="23">
        <v>44933</v>
      </c>
      <c r="N19" s="31" t="s">
        <v>14</v>
      </c>
      <c r="W19" s="33"/>
      <c r="X19" s="33"/>
      <c r="Y19" s="33"/>
      <c r="Z19" s="33"/>
      <c r="AA19" s="33"/>
      <c r="AB19" s="33"/>
      <c r="AC19" s="33"/>
      <c r="AD19" s="33"/>
      <c r="AE19" s="33"/>
      <c r="AF19" s="33"/>
      <c r="AG19" s="33"/>
      <c r="AH19" s="33"/>
      <c r="AI19" s="33"/>
      <c r="AJ19" s="33"/>
      <c r="AK19" s="33"/>
      <c r="AL19" s="33"/>
    </row>
    <row r="20" spans="7:38" ht="20" customHeight="1" x14ac:dyDescent="0.35">
      <c r="G20" s="27"/>
      <c r="H20" s="27" t="s">
        <v>7</v>
      </c>
      <c r="I20" s="28" t="s">
        <v>8</v>
      </c>
      <c r="J20" s="28" t="s">
        <v>9</v>
      </c>
      <c r="K20" s="22" t="s">
        <v>32</v>
      </c>
      <c r="L20" s="29">
        <f t="shared" ca="1" si="0"/>
        <v>10299</v>
      </c>
      <c r="M20" s="23">
        <v>44934</v>
      </c>
      <c r="N20" s="31" t="s">
        <v>11</v>
      </c>
      <c r="W20" s="33"/>
      <c r="X20" s="33"/>
      <c r="Y20" s="33"/>
      <c r="Z20" s="33"/>
      <c r="AA20" s="33"/>
      <c r="AB20" s="33"/>
      <c r="AC20" s="33"/>
      <c r="AD20" s="33"/>
      <c r="AE20" s="33"/>
      <c r="AF20" s="33"/>
      <c r="AG20" s="33"/>
      <c r="AH20" s="33"/>
      <c r="AI20" s="33"/>
      <c r="AJ20" s="33"/>
      <c r="AK20" s="33"/>
      <c r="AL20" s="33"/>
    </row>
    <row r="21" spans="7:38" ht="20" customHeight="1" x14ac:dyDescent="0.35">
      <c r="G21" s="27"/>
      <c r="H21" s="27" t="s">
        <v>7</v>
      </c>
      <c r="I21" s="28" t="s">
        <v>8</v>
      </c>
      <c r="J21" s="28" t="s">
        <v>34</v>
      </c>
      <c r="K21" s="22" t="s">
        <v>35</v>
      </c>
      <c r="L21" s="29">
        <f t="shared" ca="1" si="0"/>
        <v>11694</v>
      </c>
      <c r="M21" s="23">
        <v>44935</v>
      </c>
      <c r="N21" s="31" t="s">
        <v>11</v>
      </c>
      <c r="W21" s="33"/>
      <c r="X21" s="33"/>
      <c r="Y21" s="33"/>
      <c r="Z21" s="33"/>
      <c r="AA21" s="33"/>
      <c r="AB21" s="33"/>
      <c r="AC21" s="33"/>
      <c r="AD21" s="33"/>
      <c r="AE21" s="33"/>
      <c r="AF21" s="33"/>
      <c r="AG21" s="33"/>
      <c r="AH21" s="33"/>
      <c r="AI21" s="33"/>
      <c r="AJ21" s="33"/>
      <c r="AK21" s="33"/>
      <c r="AL21" s="33"/>
    </row>
    <row r="22" spans="7:38" ht="20" customHeight="1" x14ac:dyDescent="0.35">
      <c r="G22" s="27"/>
      <c r="H22" s="27" t="s">
        <v>7</v>
      </c>
      <c r="I22" s="28" t="s">
        <v>8</v>
      </c>
      <c r="J22" s="28" t="s">
        <v>34</v>
      </c>
      <c r="K22" s="22" t="s">
        <v>37</v>
      </c>
      <c r="L22" s="29">
        <f t="shared" ca="1" si="0"/>
        <v>10648</v>
      </c>
      <c r="M22" s="23">
        <v>44930</v>
      </c>
      <c r="N22" s="31" t="s">
        <v>14</v>
      </c>
      <c r="W22" s="33"/>
      <c r="X22" s="33"/>
      <c r="Y22" s="33"/>
      <c r="Z22" s="33"/>
      <c r="AA22" s="33"/>
      <c r="AB22" s="33"/>
      <c r="AC22" s="33"/>
      <c r="AD22" s="33"/>
      <c r="AE22" s="33"/>
      <c r="AF22" s="33"/>
      <c r="AG22" s="33"/>
      <c r="AH22" s="33"/>
      <c r="AI22" s="33"/>
      <c r="AJ22" s="33"/>
      <c r="AK22" s="33"/>
      <c r="AL22" s="33"/>
    </row>
    <row r="23" spans="7:38" ht="20" customHeight="1" x14ac:dyDescent="0.35">
      <c r="G23" s="27"/>
      <c r="H23" s="27" t="s">
        <v>7</v>
      </c>
      <c r="I23" s="28" t="s">
        <v>8</v>
      </c>
      <c r="J23" s="28" t="s">
        <v>34</v>
      </c>
      <c r="K23" s="22" t="s">
        <v>39</v>
      </c>
      <c r="L23" s="29">
        <f t="shared" ca="1" si="0"/>
        <v>11496</v>
      </c>
      <c r="M23" s="23">
        <v>44931</v>
      </c>
      <c r="N23" s="31" t="s">
        <v>11</v>
      </c>
      <c r="W23" s="33"/>
      <c r="X23" s="33"/>
      <c r="Y23" s="33"/>
      <c r="Z23" s="33"/>
      <c r="AA23" s="33"/>
      <c r="AB23" s="33"/>
      <c r="AC23" s="33"/>
      <c r="AD23" s="33"/>
      <c r="AE23" s="33"/>
      <c r="AF23" s="33"/>
      <c r="AG23" s="33"/>
      <c r="AH23" s="33"/>
      <c r="AI23" s="33"/>
      <c r="AJ23" s="33"/>
      <c r="AK23" s="33"/>
      <c r="AL23" s="33"/>
    </row>
    <row r="24" spans="7:38" ht="20" customHeight="1" x14ac:dyDescent="0.35">
      <c r="G24" s="27"/>
      <c r="H24" s="27" t="s">
        <v>7</v>
      </c>
      <c r="I24" s="28" t="s">
        <v>8</v>
      </c>
      <c r="J24" s="28" t="s">
        <v>41</v>
      </c>
      <c r="K24" s="22" t="s">
        <v>10</v>
      </c>
      <c r="L24" s="29">
        <f t="shared" ca="1" si="0"/>
        <v>11619</v>
      </c>
      <c r="M24" s="23">
        <v>44932</v>
      </c>
      <c r="N24" s="31" t="s">
        <v>14</v>
      </c>
      <c r="W24" s="33"/>
      <c r="X24" s="33"/>
      <c r="Y24" s="33"/>
      <c r="Z24" s="33"/>
      <c r="AA24" s="33"/>
      <c r="AB24" s="33"/>
      <c r="AC24" s="33"/>
      <c r="AD24" s="33"/>
      <c r="AE24" s="33"/>
      <c r="AF24" s="33"/>
      <c r="AG24" s="33"/>
      <c r="AH24" s="33"/>
      <c r="AI24" s="33"/>
      <c r="AJ24" s="33"/>
      <c r="AK24" s="33"/>
      <c r="AL24" s="33"/>
    </row>
    <row r="25" spans="7:38" ht="20" customHeight="1" x14ac:dyDescent="0.35">
      <c r="G25" s="27"/>
      <c r="H25" s="27" t="s">
        <v>7</v>
      </c>
      <c r="I25" s="28" t="s">
        <v>8</v>
      </c>
      <c r="J25" s="28" t="s">
        <v>41</v>
      </c>
      <c r="K25" s="22" t="s">
        <v>42</v>
      </c>
      <c r="L25" s="29">
        <f t="shared" ca="1" si="0"/>
        <v>10435</v>
      </c>
      <c r="M25" s="23">
        <v>44933</v>
      </c>
      <c r="N25" s="31" t="s">
        <v>11</v>
      </c>
      <c r="W25" s="33"/>
      <c r="X25" s="33"/>
      <c r="Y25" s="33"/>
      <c r="Z25" s="33"/>
      <c r="AA25" s="33"/>
      <c r="AB25" s="33"/>
      <c r="AC25" s="33"/>
      <c r="AD25" s="33"/>
      <c r="AE25" s="33"/>
      <c r="AF25" s="33"/>
      <c r="AG25" s="33"/>
      <c r="AH25" s="33"/>
      <c r="AI25" s="33"/>
      <c r="AJ25" s="33"/>
      <c r="AK25" s="33"/>
      <c r="AL25" s="33"/>
    </row>
    <row r="26" spans="7:38" ht="20" customHeight="1" x14ac:dyDescent="0.35">
      <c r="G26" s="27"/>
      <c r="H26" s="27" t="s">
        <v>7</v>
      </c>
      <c r="I26" s="28" t="s">
        <v>8</v>
      </c>
      <c r="J26" s="28" t="s">
        <v>41</v>
      </c>
      <c r="K26" s="22" t="s">
        <v>62</v>
      </c>
      <c r="L26" s="29">
        <f t="shared" ca="1" si="0"/>
        <v>11333</v>
      </c>
      <c r="M26" s="23">
        <v>44929</v>
      </c>
      <c r="N26" s="31" t="s">
        <v>14</v>
      </c>
      <c r="W26" s="33"/>
      <c r="X26" s="33"/>
      <c r="Y26" s="33"/>
      <c r="Z26" s="33"/>
      <c r="AA26" s="33"/>
      <c r="AB26" s="33"/>
      <c r="AC26" s="33"/>
      <c r="AD26" s="33"/>
      <c r="AE26" s="33"/>
      <c r="AF26" s="33"/>
      <c r="AG26" s="33"/>
      <c r="AH26" s="33"/>
      <c r="AI26" s="33"/>
      <c r="AJ26" s="33"/>
      <c r="AK26" s="33"/>
      <c r="AL26" s="33"/>
    </row>
    <row r="27" spans="7:38" ht="20" customHeight="1" x14ac:dyDescent="0.35">
      <c r="G27" s="27"/>
      <c r="H27" s="27" t="s">
        <v>7</v>
      </c>
      <c r="I27" s="28" t="s">
        <v>8</v>
      </c>
      <c r="J27" s="28" t="s">
        <v>41</v>
      </c>
      <c r="K27" s="22" t="s">
        <v>43</v>
      </c>
      <c r="L27" s="29">
        <f t="shared" ca="1" si="0"/>
        <v>11602</v>
      </c>
      <c r="M27" s="23">
        <v>44930</v>
      </c>
      <c r="N27" s="31" t="s">
        <v>11</v>
      </c>
      <c r="W27" s="33"/>
      <c r="X27" s="33"/>
      <c r="Y27" s="33"/>
      <c r="Z27" s="33"/>
      <c r="AA27" s="33"/>
      <c r="AB27" s="33"/>
      <c r="AC27" s="33"/>
      <c r="AD27" s="33"/>
      <c r="AE27" s="33"/>
      <c r="AF27" s="33"/>
      <c r="AG27" s="33"/>
      <c r="AH27" s="33"/>
      <c r="AI27" s="33"/>
      <c r="AJ27" s="33"/>
      <c r="AK27" s="33"/>
      <c r="AL27" s="33"/>
    </row>
    <row r="28" spans="7:38" ht="20" customHeight="1" x14ac:dyDescent="0.35">
      <c r="G28" s="27"/>
      <c r="H28" s="27" t="s">
        <v>7</v>
      </c>
      <c r="I28" s="28" t="s">
        <v>8</v>
      </c>
      <c r="J28" s="28" t="s">
        <v>41</v>
      </c>
      <c r="K28" s="22" t="s">
        <v>44</v>
      </c>
      <c r="L28" s="29">
        <f t="shared" ca="1" si="0"/>
        <v>11726</v>
      </c>
      <c r="M28" s="23">
        <v>44931</v>
      </c>
      <c r="N28" s="31" t="s">
        <v>14</v>
      </c>
      <c r="W28" s="33"/>
      <c r="X28" s="33"/>
      <c r="Y28" s="33"/>
      <c r="Z28" s="33"/>
      <c r="AA28" s="33"/>
      <c r="AB28" s="33"/>
      <c r="AC28" s="33"/>
      <c r="AD28" s="33"/>
      <c r="AE28" s="33"/>
      <c r="AF28" s="33"/>
      <c r="AG28" s="33"/>
      <c r="AH28" s="33"/>
      <c r="AI28" s="33"/>
      <c r="AJ28" s="33"/>
      <c r="AK28" s="33"/>
      <c r="AL28" s="33"/>
    </row>
    <row r="29" spans="7:38" ht="20" customHeight="1" x14ac:dyDescent="0.35">
      <c r="G29" s="27"/>
      <c r="H29" s="27" t="s">
        <v>7</v>
      </c>
      <c r="I29" s="28" t="s">
        <v>8</v>
      </c>
      <c r="J29" s="28" t="s">
        <v>41</v>
      </c>
      <c r="K29" s="22" t="s">
        <v>45</v>
      </c>
      <c r="L29" s="29">
        <f t="shared" ref="L29:L32" ca="1" si="1">RANDBETWEEN(400,1200)</f>
        <v>716</v>
      </c>
      <c r="M29" s="23">
        <v>44932</v>
      </c>
      <c r="N29" s="31" t="s">
        <v>11</v>
      </c>
      <c r="W29" s="33"/>
      <c r="X29" s="33"/>
      <c r="Y29" s="33"/>
      <c r="Z29" s="33"/>
      <c r="AA29" s="33"/>
      <c r="AB29" s="33"/>
      <c r="AC29" s="33"/>
      <c r="AD29" s="33"/>
      <c r="AE29" s="33"/>
      <c r="AF29" s="33"/>
      <c r="AG29" s="33"/>
      <c r="AH29" s="33"/>
      <c r="AI29" s="33"/>
      <c r="AJ29" s="33"/>
      <c r="AK29" s="33"/>
      <c r="AL29" s="33"/>
    </row>
    <row r="30" spans="7:38" ht="20" customHeight="1" x14ac:dyDescent="0.35">
      <c r="G30" s="27"/>
      <c r="H30" s="27" t="s">
        <v>7</v>
      </c>
      <c r="I30" s="28" t="s">
        <v>8</v>
      </c>
      <c r="J30" s="28" t="s">
        <v>41</v>
      </c>
      <c r="K30" s="22" t="s">
        <v>46</v>
      </c>
      <c r="L30" s="29">
        <f t="shared" ca="1" si="1"/>
        <v>637</v>
      </c>
      <c r="M30" s="23">
        <v>44933</v>
      </c>
      <c r="N30" s="31" t="s">
        <v>14</v>
      </c>
      <c r="W30" s="33"/>
      <c r="X30" s="33"/>
      <c r="Y30" s="33"/>
      <c r="Z30" s="33"/>
      <c r="AA30" s="33"/>
      <c r="AB30" s="33"/>
      <c r="AC30" s="33"/>
      <c r="AD30" s="33"/>
      <c r="AE30" s="33"/>
      <c r="AF30" s="33"/>
      <c r="AG30" s="33"/>
      <c r="AH30" s="33"/>
      <c r="AI30" s="33"/>
      <c r="AJ30" s="33"/>
      <c r="AK30" s="33"/>
      <c r="AL30" s="33"/>
    </row>
    <row r="31" spans="7:38" ht="20" customHeight="1" x14ac:dyDescent="0.35">
      <c r="G31" s="27"/>
      <c r="H31" s="27" t="s">
        <v>7</v>
      </c>
      <c r="I31" s="28" t="s">
        <v>8</v>
      </c>
      <c r="J31" s="28" t="s">
        <v>41</v>
      </c>
      <c r="K31" s="22" t="s">
        <v>47</v>
      </c>
      <c r="L31" s="29">
        <f t="shared" ca="1" si="1"/>
        <v>513</v>
      </c>
      <c r="M31" s="23">
        <v>44934</v>
      </c>
      <c r="N31" s="31" t="s">
        <v>14</v>
      </c>
      <c r="W31" s="33"/>
      <c r="X31" s="33"/>
      <c r="Y31" s="33"/>
      <c r="Z31" s="33"/>
      <c r="AA31" s="33"/>
      <c r="AB31" s="33"/>
      <c r="AC31" s="33"/>
      <c r="AD31" s="33"/>
      <c r="AE31" s="33"/>
      <c r="AF31" s="33"/>
      <c r="AG31" s="33"/>
      <c r="AH31" s="33"/>
      <c r="AI31" s="33"/>
      <c r="AJ31" s="33"/>
      <c r="AK31" s="33"/>
      <c r="AL31" s="33"/>
    </row>
    <row r="32" spans="7:38" ht="20" customHeight="1" x14ac:dyDescent="0.35">
      <c r="G32" s="27"/>
      <c r="H32" s="27" t="s">
        <v>7</v>
      </c>
      <c r="I32" s="28" t="s">
        <v>8</v>
      </c>
      <c r="J32" s="28" t="s">
        <v>41</v>
      </c>
      <c r="K32" s="22" t="s">
        <v>32</v>
      </c>
      <c r="L32" s="29">
        <f t="shared" ca="1" si="1"/>
        <v>698</v>
      </c>
      <c r="M32" s="23">
        <v>44935</v>
      </c>
      <c r="N32" s="31" t="s">
        <v>11</v>
      </c>
      <c r="W32" s="33"/>
      <c r="X32" s="33"/>
      <c r="Y32" s="33"/>
      <c r="Z32" s="33"/>
      <c r="AA32" s="33"/>
      <c r="AB32" s="33"/>
      <c r="AC32" s="33"/>
      <c r="AD32" s="33"/>
      <c r="AE32" s="33"/>
      <c r="AF32" s="33"/>
      <c r="AG32" s="33"/>
      <c r="AH32" s="33"/>
      <c r="AI32" s="33"/>
      <c r="AJ32" s="33"/>
      <c r="AK32" s="33"/>
      <c r="AL32" s="33"/>
    </row>
    <row r="33" spans="7:38" ht="20" customHeight="1" x14ac:dyDescent="0.35">
      <c r="G33" s="27"/>
      <c r="H33" s="27" t="s">
        <v>7</v>
      </c>
      <c r="I33" s="28" t="s">
        <v>48</v>
      </c>
      <c r="J33" s="28" t="s">
        <v>49</v>
      </c>
      <c r="K33" s="22" t="s">
        <v>50</v>
      </c>
      <c r="L33" s="30">
        <f t="shared" ref="L33:L36" ca="1" si="2">RANDBETWEEN(10000,12000)</f>
        <v>10974</v>
      </c>
      <c r="M33" s="5"/>
      <c r="N33" s="31"/>
      <c r="W33" s="33"/>
      <c r="X33" s="33"/>
      <c r="Y33" s="33"/>
      <c r="Z33" s="33"/>
      <c r="AA33" s="33"/>
      <c r="AB33" s="33"/>
      <c r="AC33" s="33"/>
      <c r="AD33" s="33"/>
      <c r="AE33" s="33"/>
      <c r="AF33" s="33"/>
      <c r="AG33" s="33"/>
      <c r="AH33" s="33"/>
      <c r="AI33" s="33"/>
      <c r="AJ33" s="33"/>
      <c r="AK33" s="33"/>
      <c r="AL33" s="33"/>
    </row>
    <row r="34" spans="7:38" ht="20" customHeight="1" x14ac:dyDescent="0.35">
      <c r="G34" s="27"/>
      <c r="H34" s="27" t="s">
        <v>7</v>
      </c>
      <c r="I34" s="28" t="s">
        <v>48</v>
      </c>
      <c r="J34" s="28" t="s">
        <v>49</v>
      </c>
      <c r="K34" s="22" t="s">
        <v>51</v>
      </c>
      <c r="L34" s="30">
        <f t="shared" ca="1" si="2"/>
        <v>11981</v>
      </c>
      <c r="M34" s="5"/>
      <c r="N34" s="31"/>
      <c r="W34" s="33"/>
      <c r="X34" s="33"/>
      <c r="Y34" s="33"/>
      <c r="Z34" s="33"/>
      <c r="AA34" s="33"/>
      <c r="AB34" s="33"/>
      <c r="AC34" s="33"/>
      <c r="AD34" s="33"/>
      <c r="AE34" s="33"/>
      <c r="AF34" s="33"/>
      <c r="AG34" s="33"/>
      <c r="AH34" s="33"/>
      <c r="AI34" s="33"/>
      <c r="AJ34" s="33"/>
      <c r="AK34" s="33"/>
      <c r="AL34" s="33"/>
    </row>
    <row r="35" spans="7:38" ht="20" customHeight="1" x14ac:dyDescent="0.35">
      <c r="G35" s="27"/>
      <c r="H35" s="27" t="s">
        <v>7</v>
      </c>
      <c r="I35" s="28" t="s">
        <v>48</v>
      </c>
      <c r="J35" s="28" t="s">
        <v>52</v>
      </c>
      <c r="K35" s="22" t="s">
        <v>53</v>
      </c>
      <c r="L35" s="30">
        <f t="shared" ca="1" si="2"/>
        <v>10581</v>
      </c>
      <c r="M35" s="5"/>
      <c r="N35" s="31"/>
      <c r="W35" s="33"/>
      <c r="X35" s="33"/>
      <c r="Y35" s="33"/>
      <c r="Z35" s="33"/>
      <c r="AA35" s="33"/>
      <c r="AB35" s="33"/>
      <c r="AC35" s="33"/>
      <c r="AD35" s="33"/>
      <c r="AE35" s="33"/>
      <c r="AF35" s="33"/>
      <c r="AG35" s="33"/>
      <c r="AH35" s="33"/>
      <c r="AI35" s="33"/>
      <c r="AJ35" s="33"/>
      <c r="AK35" s="33"/>
      <c r="AL35" s="33"/>
    </row>
    <row r="36" spans="7:38" ht="20" customHeight="1" x14ac:dyDescent="0.35">
      <c r="G36" s="27"/>
      <c r="H36" s="27" t="s">
        <v>7</v>
      </c>
      <c r="I36" s="28" t="s">
        <v>48</v>
      </c>
      <c r="J36" s="28" t="s">
        <v>52</v>
      </c>
      <c r="K36" s="22" t="s">
        <v>54</v>
      </c>
      <c r="L36" s="30">
        <f t="shared" ca="1" si="2"/>
        <v>11365</v>
      </c>
      <c r="M36" s="24"/>
      <c r="N36" s="32"/>
      <c r="W36" s="33"/>
      <c r="X36" s="33"/>
      <c r="Y36" s="33"/>
      <c r="Z36" s="33"/>
      <c r="AA36" s="33"/>
      <c r="AB36" s="33"/>
      <c r="AC36" s="33"/>
      <c r="AD36" s="33"/>
      <c r="AE36" s="33"/>
      <c r="AF36" s="33"/>
      <c r="AG36" s="33"/>
      <c r="AH36" s="33"/>
      <c r="AI36" s="33"/>
      <c r="AJ36" s="33"/>
      <c r="AK36" s="33"/>
      <c r="AL36" s="33"/>
    </row>
    <row r="37" spans="7:38" ht="20" hidden="1" customHeight="1" x14ac:dyDescent="0.35">
      <c r="G37" s="27"/>
      <c r="H37" s="27" t="s">
        <v>15</v>
      </c>
      <c r="I37" s="28" t="s">
        <v>8</v>
      </c>
      <c r="J37" s="28" t="s">
        <v>9</v>
      </c>
      <c r="K37" s="22" t="s">
        <v>10</v>
      </c>
      <c r="L37" s="29">
        <f ca="1">RANDBETWEEN(500,1500)</f>
        <v>836</v>
      </c>
      <c r="M37" s="23">
        <v>44964</v>
      </c>
      <c r="N37" s="31" t="s">
        <v>11</v>
      </c>
      <c r="W37" s="33"/>
      <c r="X37" s="33"/>
      <c r="Y37" s="33"/>
      <c r="Z37" s="33"/>
      <c r="AA37" s="33"/>
      <c r="AB37" s="33"/>
      <c r="AC37" s="33"/>
      <c r="AD37" s="33"/>
      <c r="AE37" s="33"/>
      <c r="AF37" s="33"/>
      <c r="AG37" s="33"/>
      <c r="AH37" s="33"/>
      <c r="AI37" s="33"/>
      <c r="AJ37" s="33"/>
      <c r="AK37" s="33"/>
      <c r="AL37" s="33"/>
    </row>
    <row r="38" spans="7:38" ht="20" hidden="1" customHeight="1" x14ac:dyDescent="0.35">
      <c r="G38" s="27"/>
      <c r="H38" s="27" t="s">
        <v>15</v>
      </c>
      <c r="I38" s="28" t="s">
        <v>8</v>
      </c>
      <c r="J38" s="28" t="s">
        <v>9</v>
      </c>
      <c r="K38" s="22" t="s">
        <v>13</v>
      </c>
      <c r="L38" s="29">
        <f t="shared" ref="L38:L82" ca="1" si="3">RANDBETWEEN(500,1500)</f>
        <v>1134</v>
      </c>
      <c r="M38" s="23">
        <v>44959</v>
      </c>
      <c r="N38" s="31" t="s">
        <v>11</v>
      </c>
      <c r="W38" s="33"/>
      <c r="X38" s="33"/>
      <c r="Y38" s="33"/>
      <c r="Z38" s="33"/>
      <c r="AA38" s="33"/>
      <c r="AB38" s="33"/>
      <c r="AC38" s="33"/>
      <c r="AD38" s="33"/>
      <c r="AE38" s="33"/>
      <c r="AF38" s="33"/>
      <c r="AG38" s="33"/>
      <c r="AH38" s="33"/>
      <c r="AI38" s="33"/>
      <c r="AJ38" s="33"/>
      <c r="AK38" s="33"/>
      <c r="AL38" s="33"/>
    </row>
    <row r="39" spans="7:38" ht="20" hidden="1" customHeight="1" x14ac:dyDescent="0.35">
      <c r="G39" s="27"/>
      <c r="H39" s="27" t="s">
        <v>15</v>
      </c>
      <c r="I39" s="28" t="s">
        <v>8</v>
      </c>
      <c r="J39" s="28" t="s">
        <v>9</v>
      </c>
      <c r="K39" s="22" t="s">
        <v>17</v>
      </c>
      <c r="L39" s="29">
        <f t="shared" ca="1" si="3"/>
        <v>787</v>
      </c>
      <c r="M39" s="23">
        <v>44959</v>
      </c>
      <c r="N39" s="31" t="s">
        <v>11</v>
      </c>
      <c r="W39" s="33"/>
      <c r="X39" s="33"/>
      <c r="Y39" s="33"/>
      <c r="Z39" s="33"/>
      <c r="AA39" s="33"/>
      <c r="AB39" s="33"/>
      <c r="AC39" s="33"/>
      <c r="AD39" s="33"/>
      <c r="AE39" s="33"/>
      <c r="AF39" s="33"/>
      <c r="AG39" s="33"/>
      <c r="AH39" s="33"/>
      <c r="AI39" s="33"/>
      <c r="AJ39" s="33"/>
      <c r="AK39" s="33"/>
      <c r="AL39" s="33"/>
    </row>
    <row r="40" spans="7:38" ht="20" hidden="1" customHeight="1" x14ac:dyDescent="0.35">
      <c r="G40" s="27"/>
      <c r="H40" s="27" t="s">
        <v>15</v>
      </c>
      <c r="I40" s="28" t="s">
        <v>8</v>
      </c>
      <c r="J40" s="28" t="s">
        <v>9</v>
      </c>
      <c r="K40" s="22" t="s">
        <v>20</v>
      </c>
      <c r="L40" s="29">
        <f t="shared" ca="1" si="3"/>
        <v>834</v>
      </c>
      <c r="M40" s="23">
        <v>44960</v>
      </c>
      <c r="N40" s="31" t="s">
        <v>14</v>
      </c>
      <c r="W40" s="33"/>
      <c r="X40" s="33"/>
      <c r="Y40" s="33"/>
      <c r="Z40" s="33"/>
      <c r="AA40" s="33"/>
      <c r="AB40" s="33"/>
      <c r="AC40" s="33"/>
      <c r="AD40" s="33"/>
      <c r="AE40" s="33"/>
      <c r="AF40" s="33"/>
      <c r="AG40" s="33"/>
      <c r="AH40" s="33"/>
      <c r="AI40" s="33"/>
      <c r="AJ40" s="33"/>
      <c r="AK40" s="33"/>
      <c r="AL40" s="33"/>
    </row>
    <row r="41" spans="7:38" ht="20" hidden="1" customHeight="1" x14ac:dyDescent="0.35">
      <c r="G41" s="27"/>
      <c r="H41" s="27" t="s">
        <v>15</v>
      </c>
      <c r="I41" s="28" t="s">
        <v>8</v>
      </c>
      <c r="J41" s="28" t="s">
        <v>9</v>
      </c>
      <c r="K41" s="22" t="s">
        <v>23</v>
      </c>
      <c r="L41" s="29">
        <f t="shared" ca="1" si="3"/>
        <v>691</v>
      </c>
      <c r="M41" s="23">
        <v>44961</v>
      </c>
      <c r="N41" s="31" t="s">
        <v>14</v>
      </c>
      <c r="W41" s="33"/>
      <c r="X41" s="33"/>
      <c r="Y41" s="33"/>
      <c r="Z41" s="33"/>
      <c r="AA41" s="33"/>
      <c r="AB41" s="33"/>
      <c r="AC41" s="33"/>
      <c r="AD41" s="33"/>
      <c r="AE41" s="33"/>
      <c r="AF41" s="33"/>
      <c r="AG41" s="33"/>
      <c r="AH41" s="33"/>
      <c r="AI41" s="33"/>
      <c r="AJ41" s="33"/>
      <c r="AK41" s="33"/>
      <c r="AL41" s="33"/>
    </row>
    <row r="42" spans="7:38" ht="20" hidden="1" customHeight="1" x14ac:dyDescent="0.35">
      <c r="G42" s="27"/>
      <c r="H42" s="27" t="s">
        <v>15</v>
      </c>
      <c r="I42" s="28" t="s">
        <v>8</v>
      </c>
      <c r="J42" s="28" t="s">
        <v>9</v>
      </c>
      <c r="K42" s="22" t="s">
        <v>26</v>
      </c>
      <c r="L42" s="29">
        <f t="shared" ca="1" si="3"/>
        <v>1017</v>
      </c>
      <c r="M42" s="23">
        <v>44962</v>
      </c>
      <c r="N42" s="31" t="s">
        <v>11</v>
      </c>
      <c r="W42" s="33"/>
      <c r="X42" s="33"/>
      <c r="Y42" s="33"/>
      <c r="Z42" s="33"/>
      <c r="AA42" s="33"/>
      <c r="AB42" s="33"/>
      <c r="AC42" s="33"/>
      <c r="AD42" s="33"/>
      <c r="AE42" s="33"/>
      <c r="AF42" s="33"/>
      <c r="AG42" s="33"/>
      <c r="AH42" s="33"/>
      <c r="AI42" s="33"/>
      <c r="AJ42" s="33"/>
      <c r="AK42" s="33"/>
      <c r="AL42" s="33"/>
    </row>
    <row r="43" spans="7:38" ht="20" hidden="1" customHeight="1" x14ac:dyDescent="0.35">
      <c r="G43" s="27"/>
      <c r="H43" s="27" t="s">
        <v>15</v>
      </c>
      <c r="I43" s="28" t="s">
        <v>8</v>
      </c>
      <c r="J43" s="28" t="s">
        <v>9</v>
      </c>
      <c r="K43" s="22" t="s">
        <v>28</v>
      </c>
      <c r="L43" s="29">
        <f t="shared" ca="1" si="3"/>
        <v>1211</v>
      </c>
      <c r="M43" s="23">
        <v>44963</v>
      </c>
      <c r="N43" s="31" t="s">
        <v>14</v>
      </c>
      <c r="W43" s="33"/>
      <c r="X43" s="33"/>
      <c r="Y43" s="33"/>
      <c r="Z43" s="33"/>
      <c r="AA43" s="33"/>
      <c r="AB43" s="33"/>
      <c r="AC43" s="33"/>
      <c r="AD43" s="33"/>
      <c r="AE43" s="33"/>
      <c r="AF43" s="33"/>
      <c r="AG43" s="33"/>
      <c r="AH43" s="33"/>
      <c r="AI43" s="33"/>
      <c r="AJ43" s="33"/>
      <c r="AK43" s="33"/>
      <c r="AL43" s="33"/>
    </row>
    <row r="44" spans="7:38" ht="20" hidden="1" customHeight="1" x14ac:dyDescent="0.35">
      <c r="G44" s="27"/>
      <c r="H44" s="27" t="s">
        <v>15</v>
      </c>
      <c r="I44" s="28" t="s">
        <v>8</v>
      </c>
      <c r="J44" s="28" t="s">
        <v>9</v>
      </c>
      <c r="K44" s="22" t="s">
        <v>30</v>
      </c>
      <c r="L44" s="29">
        <f t="shared" ca="1" si="3"/>
        <v>1498</v>
      </c>
      <c r="M44" s="23">
        <v>44964</v>
      </c>
      <c r="N44" s="31" t="s">
        <v>11</v>
      </c>
      <c r="W44" s="33"/>
      <c r="X44" s="33"/>
      <c r="Y44" s="33"/>
      <c r="Z44" s="33"/>
      <c r="AA44" s="33"/>
      <c r="AB44" s="33"/>
      <c r="AC44" s="33"/>
      <c r="AD44" s="33"/>
      <c r="AE44" s="33"/>
      <c r="AF44" s="33"/>
      <c r="AG44" s="33"/>
      <c r="AH44" s="33"/>
      <c r="AI44" s="33"/>
      <c r="AJ44" s="33"/>
      <c r="AK44" s="33"/>
      <c r="AL44" s="33"/>
    </row>
    <row r="45" spans="7:38" ht="20" hidden="1" customHeight="1" x14ac:dyDescent="0.35">
      <c r="G45" s="27"/>
      <c r="H45" s="27" t="s">
        <v>15</v>
      </c>
      <c r="I45" s="28" t="s">
        <v>8</v>
      </c>
      <c r="J45" s="28" t="s">
        <v>9</v>
      </c>
      <c r="K45" s="22" t="s">
        <v>32</v>
      </c>
      <c r="L45" s="29">
        <f t="shared" ca="1" si="3"/>
        <v>591</v>
      </c>
      <c r="M45" s="23">
        <v>44965</v>
      </c>
      <c r="N45" s="31" t="s">
        <v>14</v>
      </c>
      <c r="W45" s="33"/>
      <c r="X45" s="33"/>
      <c r="Y45" s="33"/>
      <c r="Z45" s="33"/>
      <c r="AA45" s="33"/>
      <c r="AB45" s="33"/>
      <c r="AC45" s="33"/>
      <c r="AD45" s="33"/>
      <c r="AE45" s="33"/>
      <c r="AF45" s="33"/>
      <c r="AG45" s="33"/>
      <c r="AH45" s="33"/>
      <c r="AI45" s="33"/>
      <c r="AJ45" s="33"/>
      <c r="AK45" s="33"/>
      <c r="AL45" s="33"/>
    </row>
    <row r="46" spans="7:38" ht="20" hidden="1" customHeight="1" x14ac:dyDescent="0.35">
      <c r="G46" s="27"/>
      <c r="H46" s="27" t="s">
        <v>15</v>
      </c>
      <c r="I46" s="28" t="s">
        <v>8</v>
      </c>
      <c r="J46" s="28" t="s">
        <v>34</v>
      </c>
      <c r="K46" s="22" t="s">
        <v>35</v>
      </c>
      <c r="L46" s="29">
        <f t="shared" ca="1" si="3"/>
        <v>1335</v>
      </c>
      <c r="M46" s="23">
        <v>44966</v>
      </c>
      <c r="N46" s="31" t="s">
        <v>11</v>
      </c>
      <c r="W46" s="33"/>
      <c r="X46" s="33"/>
      <c r="Y46" s="33"/>
      <c r="Z46" s="33"/>
      <c r="AA46" s="33"/>
      <c r="AB46" s="33"/>
      <c r="AC46" s="33"/>
      <c r="AD46" s="33"/>
      <c r="AE46" s="33"/>
      <c r="AF46" s="33"/>
      <c r="AG46" s="33"/>
      <c r="AH46" s="33"/>
      <c r="AI46" s="33"/>
      <c r="AJ46" s="33"/>
      <c r="AK46" s="33"/>
      <c r="AL46" s="33"/>
    </row>
    <row r="47" spans="7:38" ht="20" hidden="1" customHeight="1" x14ac:dyDescent="0.35">
      <c r="G47" s="27"/>
      <c r="H47" s="27" t="s">
        <v>15</v>
      </c>
      <c r="I47" s="28" t="s">
        <v>8</v>
      </c>
      <c r="J47" s="28" t="s">
        <v>34</v>
      </c>
      <c r="K47" s="22" t="s">
        <v>37</v>
      </c>
      <c r="L47" s="29">
        <f t="shared" ca="1" si="3"/>
        <v>636</v>
      </c>
      <c r="M47" s="23">
        <v>44961</v>
      </c>
      <c r="N47" s="31" t="s">
        <v>14</v>
      </c>
      <c r="W47" s="33"/>
      <c r="X47" s="33"/>
      <c r="Y47" s="33"/>
      <c r="Z47" s="33"/>
      <c r="AA47" s="33"/>
      <c r="AB47" s="33"/>
      <c r="AC47" s="33"/>
      <c r="AD47" s="33"/>
      <c r="AE47" s="33"/>
      <c r="AF47" s="33"/>
      <c r="AG47" s="33"/>
      <c r="AH47" s="33"/>
      <c r="AI47" s="33"/>
      <c r="AJ47" s="33"/>
      <c r="AK47" s="33"/>
      <c r="AL47" s="33"/>
    </row>
    <row r="48" spans="7:38" ht="20" hidden="1" customHeight="1" x14ac:dyDescent="0.35">
      <c r="G48" s="27"/>
      <c r="H48" s="27" t="s">
        <v>15</v>
      </c>
      <c r="I48" s="28" t="s">
        <v>8</v>
      </c>
      <c r="J48" s="28" t="s">
        <v>34</v>
      </c>
      <c r="K48" s="22" t="s">
        <v>39</v>
      </c>
      <c r="L48" s="29">
        <f t="shared" ca="1" si="3"/>
        <v>901</v>
      </c>
      <c r="M48" s="23">
        <v>44962</v>
      </c>
      <c r="N48" s="31" t="s">
        <v>11</v>
      </c>
      <c r="W48" s="33"/>
      <c r="X48" s="33"/>
      <c r="Y48" s="33"/>
      <c r="Z48" s="33"/>
      <c r="AA48" s="33"/>
      <c r="AB48" s="33"/>
      <c r="AC48" s="33"/>
      <c r="AD48" s="33"/>
      <c r="AE48" s="33"/>
      <c r="AF48" s="33"/>
      <c r="AG48" s="33"/>
      <c r="AH48" s="33"/>
      <c r="AI48" s="33"/>
      <c r="AJ48" s="33"/>
      <c r="AK48" s="33"/>
      <c r="AL48" s="33"/>
    </row>
    <row r="49" spans="7:38" ht="20" hidden="1" customHeight="1" x14ac:dyDescent="0.35">
      <c r="G49" s="27"/>
      <c r="H49" s="27" t="s">
        <v>15</v>
      </c>
      <c r="I49" s="28" t="s">
        <v>8</v>
      </c>
      <c r="J49" s="28" t="s">
        <v>41</v>
      </c>
      <c r="K49" s="22" t="s">
        <v>10</v>
      </c>
      <c r="L49" s="29">
        <f t="shared" ca="1" si="3"/>
        <v>934</v>
      </c>
      <c r="M49" s="23">
        <v>44963</v>
      </c>
      <c r="N49" s="31" t="s">
        <v>14</v>
      </c>
      <c r="W49" s="33"/>
      <c r="X49" s="33"/>
      <c r="Y49" s="33"/>
      <c r="Z49" s="33"/>
      <c r="AA49" s="33"/>
      <c r="AB49" s="33"/>
      <c r="AC49" s="33"/>
      <c r="AD49" s="33"/>
      <c r="AE49" s="33"/>
      <c r="AF49" s="33"/>
      <c r="AG49" s="33"/>
      <c r="AH49" s="33"/>
      <c r="AI49" s="33"/>
      <c r="AJ49" s="33"/>
      <c r="AK49" s="33"/>
      <c r="AL49" s="33"/>
    </row>
    <row r="50" spans="7:38" ht="20" hidden="1" customHeight="1" x14ac:dyDescent="0.35">
      <c r="G50" s="27"/>
      <c r="H50" s="27" t="s">
        <v>15</v>
      </c>
      <c r="I50" s="28" t="s">
        <v>8</v>
      </c>
      <c r="J50" s="28" t="s">
        <v>41</v>
      </c>
      <c r="K50" s="22" t="s">
        <v>42</v>
      </c>
      <c r="L50" s="29">
        <f t="shared" ca="1" si="3"/>
        <v>1064</v>
      </c>
      <c r="M50" s="23">
        <v>44964</v>
      </c>
      <c r="N50" s="31" t="s">
        <v>14</v>
      </c>
      <c r="W50" s="33"/>
      <c r="X50" s="33"/>
      <c r="Y50" s="33"/>
      <c r="Z50" s="33"/>
      <c r="AA50" s="33"/>
      <c r="AB50" s="33"/>
      <c r="AC50" s="33"/>
      <c r="AD50" s="33"/>
      <c r="AE50" s="33"/>
      <c r="AF50" s="33"/>
      <c r="AG50" s="33"/>
      <c r="AH50" s="33"/>
      <c r="AI50" s="33"/>
      <c r="AJ50" s="33"/>
      <c r="AK50" s="33"/>
      <c r="AL50" s="33"/>
    </row>
    <row r="51" spans="7:38" ht="20" hidden="1" customHeight="1" x14ac:dyDescent="0.35">
      <c r="G51" s="27"/>
      <c r="H51" s="27" t="s">
        <v>15</v>
      </c>
      <c r="I51" s="28" t="s">
        <v>8</v>
      </c>
      <c r="J51" s="28" t="s">
        <v>41</v>
      </c>
      <c r="K51" s="22" t="s">
        <v>62</v>
      </c>
      <c r="L51" s="29">
        <f t="shared" ca="1" si="3"/>
        <v>925</v>
      </c>
      <c r="M51" s="23">
        <v>44960</v>
      </c>
      <c r="N51" s="31" t="s">
        <v>11</v>
      </c>
      <c r="W51" s="33"/>
      <c r="X51" s="33"/>
      <c r="Y51" s="33"/>
      <c r="Z51" s="33"/>
      <c r="AA51" s="33"/>
      <c r="AB51" s="33"/>
      <c r="AC51" s="33"/>
      <c r="AD51" s="33"/>
      <c r="AE51" s="33"/>
      <c r="AF51" s="33"/>
      <c r="AG51" s="33"/>
      <c r="AH51" s="33"/>
      <c r="AI51" s="33"/>
      <c r="AJ51" s="33"/>
      <c r="AK51" s="33"/>
      <c r="AL51" s="33"/>
    </row>
    <row r="52" spans="7:38" ht="20" hidden="1" customHeight="1" x14ac:dyDescent="0.35">
      <c r="G52" s="27"/>
      <c r="H52" s="27" t="s">
        <v>15</v>
      </c>
      <c r="I52" s="28" t="s">
        <v>8</v>
      </c>
      <c r="J52" s="28" t="s">
        <v>41</v>
      </c>
      <c r="K52" s="22" t="s">
        <v>43</v>
      </c>
      <c r="L52" s="29">
        <f t="shared" ca="1" si="3"/>
        <v>692</v>
      </c>
      <c r="M52" s="23">
        <v>44961</v>
      </c>
      <c r="N52" s="31" t="s">
        <v>11</v>
      </c>
      <c r="W52" s="33"/>
      <c r="X52" s="33"/>
      <c r="Y52" s="33"/>
      <c r="Z52" s="33"/>
      <c r="AA52" s="33"/>
      <c r="AB52" s="33"/>
      <c r="AC52" s="33"/>
      <c r="AD52" s="33"/>
      <c r="AE52" s="33"/>
      <c r="AF52" s="33"/>
      <c r="AG52" s="33"/>
      <c r="AH52" s="33"/>
      <c r="AI52" s="33"/>
      <c r="AJ52" s="33"/>
      <c r="AK52" s="33"/>
      <c r="AL52" s="33"/>
    </row>
    <row r="53" spans="7:38" ht="20" hidden="1" customHeight="1" x14ac:dyDescent="0.35">
      <c r="G53" s="27"/>
      <c r="H53" s="27" t="s">
        <v>15</v>
      </c>
      <c r="I53" s="28" t="s">
        <v>8</v>
      </c>
      <c r="J53" s="28" t="s">
        <v>41</v>
      </c>
      <c r="K53" s="22" t="s">
        <v>44</v>
      </c>
      <c r="L53" s="29">
        <f t="shared" ca="1" si="3"/>
        <v>1358</v>
      </c>
      <c r="M53" s="23">
        <v>44962</v>
      </c>
      <c r="N53" s="31" t="s">
        <v>14</v>
      </c>
      <c r="W53" s="33"/>
      <c r="X53" s="33"/>
      <c r="Y53" s="33"/>
      <c r="Z53" s="33"/>
      <c r="AA53" s="33"/>
      <c r="AB53" s="33"/>
      <c r="AC53" s="33"/>
      <c r="AD53" s="33"/>
      <c r="AE53" s="33"/>
      <c r="AF53" s="33"/>
      <c r="AG53" s="33"/>
      <c r="AH53" s="33"/>
      <c r="AI53" s="33"/>
      <c r="AJ53" s="33"/>
      <c r="AK53" s="33"/>
      <c r="AL53" s="33"/>
    </row>
    <row r="54" spans="7:38" ht="20" hidden="1" customHeight="1" x14ac:dyDescent="0.35">
      <c r="G54" s="27"/>
      <c r="H54" s="27" t="s">
        <v>15</v>
      </c>
      <c r="I54" s="28" t="s">
        <v>8</v>
      </c>
      <c r="J54" s="28" t="s">
        <v>41</v>
      </c>
      <c r="K54" s="22" t="s">
        <v>45</v>
      </c>
      <c r="L54" s="29">
        <f t="shared" ca="1" si="3"/>
        <v>907</v>
      </c>
      <c r="M54" s="23">
        <v>44963</v>
      </c>
      <c r="N54" s="31" t="s">
        <v>14</v>
      </c>
      <c r="W54" s="33"/>
      <c r="X54" s="33"/>
      <c r="Y54" s="33"/>
      <c r="Z54" s="33"/>
      <c r="AA54" s="33"/>
      <c r="AB54" s="33"/>
      <c r="AC54" s="33"/>
      <c r="AD54" s="33"/>
      <c r="AE54" s="33"/>
      <c r="AF54" s="33"/>
      <c r="AG54" s="33"/>
      <c r="AH54" s="33"/>
      <c r="AI54" s="33"/>
      <c r="AJ54" s="33"/>
      <c r="AK54" s="33"/>
      <c r="AL54" s="33"/>
    </row>
    <row r="55" spans="7:38" ht="20" hidden="1" customHeight="1" x14ac:dyDescent="0.35">
      <c r="G55" s="27"/>
      <c r="H55" s="27" t="s">
        <v>15</v>
      </c>
      <c r="I55" s="28" t="s">
        <v>8</v>
      </c>
      <c r="J55" s="28" t="s">
        <v>41</v>
      </c>
      <c r="K55" s="22" t="s">
        <v>46</v>
      </c>
      <c r="L55" s="29">
        <f t="shared" ca="1" si="3"/>
        <v>1433</v>
      </c>
      <c r="M55" s="23">
        <v>44964</v>
      </c>
      <c r="N55" s="31" t="s">
        <v>11</v>
      </c>
      <c r="W55" s="33"/>
      <c r="X55" s="33"/>
      <c r="Y55" s="33"/>
      <c r="Z55" s="33"/>
      <c r="AA55" s="33"/>
      <c r="AB55" s="33"/>
      <c r="AC55" s="33"/>
      <c r="AD55" s="33"/>
      <c r="AE55" s="33"/>
      <c r="AF55" s="33"/>
      <c r="AG55" s="33"/>
      <c r="AH55" s="33"/>
      <c r="AI55" s="33"/>
      <c r="AJ55" s="33"/>
      <c r="AK55" s="33"/>
      <c r="AL55" s="33"/>
    </row>
    <row r="56" spans="7:38" ht="20" hidden="1" customHeight="1" x14ac:dyDescent="0.35">
      <c r="G56" s="27"/>
      <c r="H56" s="27" t="s">
        <v>15</v>
      </c>
      <c r="I56" s="28" t="s">
        <v>8</v>
      </c>
      <c r="J56" s="28" t="s">
        <v>41</v>
      </c>
      <c r="K56" s="22" t="s">
        <v>47</v>
      </c>
      <c r="L56" s="29">
        <f t="shared" ca="1" si="3"/>
        <v>1000</v>
      </c>
      <c r="M56" s="23">
        <v>44965</v>
      </c>
      <c r="N56" s="31" t="s">
        <v>11</v>
      </c>
      <c r="W56" s="33"/>
      <c r="X56" s="33"/>
      <c r="Y56" s="33"/>
      <c r="Z56" s="33"/>
      <c r="AA56" s="33"/>
      <c r="AB56" s="33"/>
      <c r="AC56" s="33"/>
      <c r="AD56" s="33"/>
      <c r="AE56" s="33"/>
      <c r="AF56" s="33"/>
      <c r="AG56" s="33"/>
      <c r="AH56" s="33"/>
      <c r="AI56" s="33"/>
      <c r="AJ56" s="33"/>
      <c r="AK56" s="33"/>
      <c r="AL56" s="33"/>
    </row>
    <row r="57" spans="7:38" ht="20" hidden="1" customHeight="1" x14ac:dyDescent="0.35">
      <c r="G57" s="27"/>
      <c r="H57" s="27" t="s">
        <v>15</v>
      </c>
      <c r="I57" s="28" t="s">
        <v>8</v>
      </c>
      <c r="J57" s="28" t="s">
        <v>41</v>
      </c>
      <c r="K57" s="22" t="s">
        <v>32</v>
      </c>
      <c r="L57" s="29">
        <f t="shared" ca="1" si="3"/>
        <v>1241</v>
      </c>
      <c r="M57" s="23">
        <v>44966</v>
      </c>
      <c r="N57" s="31" t="s">
        <v>11</v>
      </c>
      <c r="W57" s="33"/>
      <c r="X57" s="33"/>
      <c r="Y57" s="33"/>
      <c r="Z57" s="33"/>
      <c r="AA57" s="33"/>
      <c r="AB57" s="33"/>
      <c r="AC57" s="33"/>
      <c r="AD57" s="33"/>
      <c r="AE57" s="33"/>
      <c r="AF57" s="33"/>
      <c r="AG57" s="33"/>
      <c r="AH57" s="33"/>
      <c r="AI57" s="33"/>
      <c r="AJ57" s="33"/>
      <c r="AK57" s="33"/>
      <c r="AL57" s="33"/>
    </row>
    <row r="58" spans="7:38" ht="20" hidden="1" customHeight="1" x14ac:dyDescent="0.35">
      <c r="G58" s="27"/>
      <c r="H58" s="27" t="s">
        <v>15</v>
      </c>
      <c r="I58" s="28" t="s">
        <v>48</v>
      </c>
      <c r="J58" s="28" t="s">
        <v>49</v>
      </c>
      <c r="K58" s="22" t="s">
        <v>50</v>
      </c>
      <c r="L58" s="30">
        <f t="shared" ca="1" si="3"/>
        <v>1306</v>
      </c>
      <c r="M58" s="5"/>
      <c r="N58" s="31"/>
      <c r="W58" s="33"/>
      <c r="X58" s="33"/>
      <c r="Y58" s="33"/>
      <c r="Z58" s="33"/>
      <c r="AA58" s="33"/>
      <c r="AB58" s="33"/>
      <c r="AC58" s="33"/>
      <c r="AD58" s="33"/>
      <c r="AE58" s="33"/>
      <c r="AF58" s="33"/>
      <c r="AG58" s="33"/>
      <c r="AH58" s="33"/>
      <c r="AI58" s="33"/>
      <c r="AJ58" s="33"/>
      <c r="AK58" s="33"/>
      <c r="AL58" s="33"/>
    </row>
    <row r="59" spans="7:38" ht="20" hidden="1" customHeight="1" x14ac:dyDescent="0.35">
      <c r="G59" s="27"/>
      <c r="H59" s="27" t="s">
        <v>15</v>
      </c>
      <c r="I59" s="28" t="s">
        <v>48</v>
      </c>
      <c r="J59" s="28" t="s">
        <v>49</v>
      </c>
      <c r="K59" s="22" t="s">
        <v>51</v>
      </c>
      <c r="L59" s="30">
        <f t="shared" ca="1" si="3"/>
        <v>1090</v>
      </c>
      <c r="M59" s="5"/>
      <c r="N59" s="31"/>
      <c r="W59" s="33"/>
      <c r="X59" s="33"/>
      <c r="Y59" s="33"/>
      <c r="Z59" s="33"/>
      <c r="AA59" s="33"/>
      <c r="AB59" s="33"/>
      <c r="AC59" s="33"/>
      <c r="AD59" s="33"/>
      <c r="AE59" s="33"/>
      <c r="AF59" s="33"/>
      <c r="AG59" s="33"/>
      <c r="AH59" s="33"/>
      <c r="AI59" s="33"/>
      <c r="AJ59" s="33"/>
      <c r="AK59" s="33"/>
      <c r="AL59" s="33"/>
    </row>
    <row r="60" spans="7:38" ht="20" hidden="1" customHeight="1" x14ac:dyDescent="0.35">
      <c r="G60" s="27"/>
      <c r="H60" s="27" t="s">
        <v>15</v>
      </c>
      <c r="I60" s="28" t="s">
        <v>48</v>
      </c>
      <c r="J60" s="28" t="s">
        <v>52</v>
      </c>
      <c r="K60" s="22" t="s">
        <v>53</v>
      </c>
      <c r="L60" s="30">
        <f t="shared" ca="1" si="3"/>
        <v>931</v>
      </c>
      <c r="M60" s="5"/>
      <c r="N60" s="31"/>
      <c r="W60" s="33"/>
      <c r="X60" s="33"/>
      <c r="Y60" s="33"/>
      <c r="Z60" s="33"/>
      <c r="AA60" s="33"/>
      <c r="AB60" s="33"/>
      <c r="AC60" s="33"/>
      <c r="AD60" s="33"/>
      <c r="AE60" s="33"/>
      <c r="AF60" s="33"/>
      <c r="AG60" s="33"/>
      <c r="AH60" s="33"/>
      <c r="AI60" s="33"/>
      <c r="AJ60" s="33"/>
      <c r="AK60" s="33"/>
      <c r="AL60" s="33"/>
    </row>
    <row r="61" spans="7:38" ht="20" hidden="1" customHeight="1" x14ac:dyDescent="0.35">
      <c r="G61" s="27"/>
      <c r="H61" s="27" t="s">
        <v>15</v>
      </c>
      <c r="I61" s="28" t="s">
        <v>48</v>
      </c>
      <c r="J61" s="28" t="s">
        <v>52</v>
      </c>
      <c r="K61" s="22" t="s">
        <v>54</v>
      </c>
      <c r="L61" s="30">
        <f t="shared" ca="1" si="3"/>
        <v>1469</v>
      </c>
      <c r="M61" s="24"/>
      <c r="N61" s="32"/>
      <c r="W61" s="33"/>
      <c r="X61" s="33"/>
      <c r="Y61" s="33"/>
      <c r="Z61" s="33"/>
      <c r="AA61" s="33"/>
      <c r="AB61" s="33"/>
      <c r="AC61" s="33"/>
      <c r="AD61" s="33"/>
      <c r="AE61" s="33"/>
      <c r="AF61" s="33"/>
      <c r="AG61" s="33"/>
      <c r="AH61" s="33"/>
      <c r="AI61" s="33"/>
      <c r="AJ61" s="33"/>
      <c r="AK61" s="33"/>
      <c r="AL61" s="33"/>
    </row>
    <row r="62" spans="7:38" ht="20" hidden="1" customHeight="1" x14ac:dyDescent="0.35">
      <c r="G62" s="27"/>
      <c r="H62" s="27" t="s">
        <v>18</v>
      </c>
      <c r="I62" s="28" t="s">
        <v>8</v>
      </c>
      <c r="J62" s="28" t="s">
        <v>9</v>
      </c>
      <c r="K62" s="22" t="s">
        <v>10</v>
      </c>
      <c r="L62" s="29">
        <f t="shared" ca="1" si="3"/>
        <v>1208</v>
      </c>
      <c r="M62" s="23">
        <v>44991</v>
      </c>
      <c r="N62" s="31" t="s">
        <v>11</v>
      </c>
      <c r="W62" s="33"/>
      <c r="X62" s="33"/>
      <c r="Y62" s="33"/>
      <c r="Z62" s="33"/>
      <c r="AA62" s="33"/>
      <c r="AB62" s="33"/>
      <c r="AC62" s="33"/>
      <c r="AD62" s="33"/>
      <c r="AE62" s="33"/>
      <c r="AF62" s="33"/>
      <c r="AG62" s="33"/>
      <c r="AH62" s="33"/>
      <c r="AI62" s="33"/>
      <c r="AJ62" s="33"/>
      <c r="AK62" s="33"/>
      <c r="AL62" s="33"/>
    </row>
    <row r="63" spans="7:38" ht="20" hidden="1" customHeight="1" x14ac:dyDescent="0.35">
      <c r="G63" s="27"/>
      <c r="H63" s="27" t="s">
        <v>18</v>
      </c>
      <c r="I63" s="28" t="s">
        <v>8</v>
      </c>
      <c r="J63" s="28" t="s">
        <v>9</v>
      </c>
      <c r="K63" s="22" t="s">
        <v>13</v>
      </c>
      <c r="L63" s="29">
        <f t="shared" ca="1" si="3"/>
        <v>693</v>
      </c>
      <c r="M63" s="23">
        <v>44992</v>
      </c>
      <c r="N63" s="31" t="s">
        <v>11</v>
      </c>
      <c r="W63" s="33"/>
      <c r="X63" s="33"/>
      <c r="Y63" s="33"/>
      <c r="Z63" s="33"/>
      <c r="AA63" s="33"/>
      <c r="AB63" s="33"/>
      <c r="AC63" s="33"/>
      <c r="AD63" s="33"/>
      <c r="AE63" s="33"/>
      <c r="AF63" s="33"/>
      <c r="AG63" s="33"/>
      <c r="AH63" s="33"/>
      <c r="AI63" s="33"/>
      <c r="AJ63" s="33"/>
      <c r="AK63" s="33"/>
      <c r="AL63" s="33"/>
    </row>
    <row r="64" spans="7:38" ht="20" hidden="1" customHeight="1" x14ac:dyDescent="0.35">
      <c r="G64" s="27"/>
      <c r="H64" s="27" t="s">
        <v>18</v>
      </c>
      <c r="I64" s="28" t="s">
        <v>8</v>
      </c>
      <c r="J64" s="28" t="s">
        <v>9</v>
      </c>
      <c r="K64" s="22" t="s">
        <v>17</v>
      </c>
      <c r="L64" s="29">
        <f t="shared" ca="1" si="3"/>
        <v>925</v>
      </c>
      <c r="M64" s="23">
        <v>44993</v>
      </c>
      <c r="N64" s="31" t="s">
        <v>11</v>
      </c>
      <c r="W64" s="33"/>
      <c r="X64" s="33"/>
      <c r="Y64" s="33"/>
      <c r="Z64" s="33"/>
      <c r="AA64" s="33"/>
      <c r="AB64" s="33"/>
      <c r="AC64" s="33"/>
      <c r="AD64" s="33"/>
      <c r="AE64" s="33"/>
      <c r="AF64" s="33"/>
      <c r="AG64" s="33"/>
      <c r="AH64" s="33"/>
      <c r="AI64" s="33"/>
      <c r="AJ64" s="33"/>
      <c r="AK64" s="33"/>
      <c r="AL64" s="33"/>
    </row>
    <row r="65" spans="7:38" ht="20" hidden="1" customHeight="1" x14ac:dyDescent="0.35">
      <c r="G65" s="27"/>
      <c r="H65" s="27" t="s">
        <v>18</v>
      </c>
      <c r="I65" s="28" t="s">
        <v>8</v>
      </c>
      <c r="J65" s="28" t="s">
        <v>9</v>
      </c>
      <c r="K65" s="22" t="s">
        <v>20</v>
      </c>
      <c r="L65" s="29">
        <f ca="1">RANDBETWEEN(10000,12000)</f>
        <v>11572</v>
      </c>
      <c r="M65" s="23">
        <v>44994</v>
      </c>
      <c r="N65" s="31" t="s">
        <v>11</v>
      </c>
      <c r="W65" s="33"/>
      <c r="X65" s="33"/>
      <c r="Y65" s="33"/>
      <c r="Z65" s="33"/>
      <c r="AA65" s="33"/>
      <c r="AB65" s="33"/>
      <c r="AC65" s="33"/>
      <c r="AD65" s="33"/>
      <c r="AE65" s="33"/>
      <c r="AF65" s="33"/>
      <c r="AG65" s="33"/>
      <c r="AH65" s="33"/>
      <c r="AI65" s="33"/>
      <c r="AJ65" s="33"/>
      <c r="AK65" s="33"/>
      <c r="AL65" s="33"/>
    </row>
    <row r="66" spans="7:38" ht="20" hidden="1" customHeight="1" x14ac:dyDescent="0.35">
      <c r="G66" s="27"/>
      <c r="H66" s="27" t="s">
        <v>18</v>
      </c>
      <c r="I66" s="28" t="s">
        <v>8</v>
      </c>
      <c r="J66" s="28" t="s">
        <v>9</v>
      </c>
      <c r="K66" s="22" t="s">
        <v>23</v>
      </c>
      <c r="L66" s="29">
        <f t="shared" ca="1" si="3"/>
        <v>674</v>
      </c>
      <c r="M66" s="23">
        <v>44989</v>
      </c>
      <c r="N66" s="31" t="s">
        <v>11</v>
      </c>
      <c r="W66" s="33"/>
      <c r="X66" s="33"/>
      <c r="Y66" s="33"/>
      <c r="Z66" s="33"/>
      <c r="AA66" s="33"/>
      <c r="AB66" s="33"/>
      <c r="AC66" s="33"/>
      <c r="AD66" s="33"/>
      <c r="AE66" s="33"/>
      <c r="AF66" s="33"/>
      <c r="AG66" s="33"/>
      <c r="AH66" s="33"/>
      <c r="AI66" s="33"/>
      <c r="AJ66" s="33"/>
      <c r="AK66" s="33"/>
      <c r="AL66" s="33"/>
    </row>
    <row r="67" spans="7:38" ht="20" hidden="1" customHeight="1" x14ac:dyDescent="0.35">
      <c r="G67" s="27"/>
      <c r="H67" s="27" t="s">
        <v>18</v>
      </c>
      <c r="I67" s="28" t="s">
        <v>8</v>
      </c>
      <c r="J67" s="28" t="s">
        <v>9</v>
      </c>
      <c r="K67" s="22" t="s">
        <v>26</v>
      </c>
      <c r="L67" s="29">
        <f t="shared" ca="1" si="3"/>
        <v>918</v>
      </c>
      <c r="M67" s="23">
        <v>44990</v>
      </c>
      <c r="N67" s="31" t="s">
        <v>11</v>
      </c>
      <c r="W67" s="33"/>
      <c r="X67" s="33"/>
      <c r="Y67" s="33"/>
      <c r="Z67" s="33"/>
      <c r="AA67" s="33"/>
      <c r="AB67" s="33"/>
      <c r="AC67" s="33"/>
      <c r="AD67" s="33"/>
      <c r="AE67" s="33"/>
      <c r="AF67" s="33"/>
      <c r="AG67" s="33"/>
      <c r="AH67" s="33"/>
      <c r="AI67" s="33"/>
      <c r="AJ67" s="33"/>
      <c r="AK67" s="33"/>
      <c r="AL67" s="33"/>
    </row>
    <row r="68" spans="7:38" ht="20" hidden="1" customHeight="1" x14ac:dyDescent="0.35">
      <c r="G68" s="27"/>
      <c r="H68" s="27" t="s">
        <v>18</v>
      </c>
      <c r="I68" s="28" t="s">
        <v>8</v>
      </c>
      <c r="J68" s="28" t="s">
        <v>9</v>
      </c>
      <c r="K68" s="22" t="s">
        <v>28</v>
      </c>
      <c r="L68" s="29">
        <f t="shared" ca="1" si="3"/>
        <v>985</v>
      </c>
      <c r="M68" s="23">
        <v>44991</v>
      </c>
      <c r="N68" s="31" t="s">
        <v>14</v>
      </c>
      <c r="W68" s="33"/>
      <c r="X68" s="33"/>
      <c r="Y68" s="33"/>
      <c r="Z68" s="33"/>
      <c r="AA68" s="33"/>
      <c r="AB68" s="33"/>
      <c r="AC68" s="33"/>
      <c r="AD68" s="33"/>
      <c r="AE68" s="33"/>
      <c r="AF68" s="33"/>
      <c r="AG68" s="33"/>
      <c r="AH68" s="33"/>
      <c r="AI68" s="33"/>
      <c r="AJ68" s="33"/>
      <c r="AK68" s="33"/>
      <c r="AL68" s="33"/>
    </row>
    <row r="69" spans="7:38" ht="20" hidden="1" customHeight="1" x14ac:dyDescent="0.35">
      <c r="G69" s="27"/>
      <c r="H69" s="27" t="s">
        <v>18</v>
      </c>
      <c r="I69" s="28" t="s">
        <v>8</v>
      </c>
      <c r="J69" s="28" t="s">
        <v>9</v>
      </c>
      <c r="K69" s="22" t="s">
        <v>30</v>
      </c>
      <c r="L69" s="29">
        <f t="shared" ca="1" si="3"/>
        <v>780</v>
      </c>
      <c r="M69" s="23">
        <v>44992</v>
      </c>
      <c r="N69" s="31" t="s">
        <v>11</v>
      </c>
      <c r="W69" s="33"/>
      <c r="X69" s="33"/>
      <c r="Y69" s="33"/>
      <c r="Z69" s="33"/>
      <c r="AA69" s="33"/>
      <c r="AB69" s="33"/>
      <c r="AC69" s="33"/>
      <c r="AD69" s="33"/>
      <c r="AE69" s="33"/>
      <c r="AF69" s="33"/>
      <c r="AG69" s="33"/>
      <c r="AH69" s="33"/>
      <c r="AI69" s="33"/>
      <c r="AJ69" s="33"/>
      <c r="AK69" s="33"/>
      <c r="AL69" s="33"/>
    </row>
    <row r="70" spans="7:38" ht="20" hidden="1" customHeight="1" x14ac:dyDescent="0.35">
      <c r="G70" s="27"/>
      <c r="H70" s="27" t="s">
        <v>18</v>
      </c>
      <c r="I70" s="28" t="s">
        <v>8</v>
      </c>
      <c r="J70" s="28" t="s">
        <v>9</v>
      </c>
      <c r="K70" s="22" t="s">
        <v>32</v>
      </c>
      <c r="L70" s="29">
        <f t="shared" ca="1" si="3"/>
        <v>696</v>
      </c>
      <c r="M70" s="23">
        <v>44993</v>
      </c>
      <c r="N70" s="31" t="s">
        <v>14</v>
      </c>
      <c r="W70" s="33"/>
      <c r="X70" s="33"/>
      <c r="Y70" s="33"/>
      <c r="Z70" s="33"/>
      <c r="AA70" s="33"/>
      <c r="AB70" s="33"/>
      <c r="AC70" s="33"/>
      <c r="AD70" s="33"/>
      <c r="AE70" s="33"/>
      <c r="AF70" s="33"/>
      <c r="AG70" s="33"/>
      <c r="AH70" s="33"/>
      <c r="AI70" s="33"/>
      <c r="AJ70" s="33"/>
      <c r="AK70" s="33"/>
      <c r="AL70" s="33"/>
    </row>
    <row r="71" spans="7:38" ht="20" hidden="1" customHeight="1" x14ac:dyDescent="0.35">
      <c r="G71" s="27"/>
      <c r="H71" s="27" t="s">
        <v>18</v>
      </c>
      <c r="I71" s="28" t="s">
        <v>8</v>
      </c>
      <c r="J71" s="28" t="s">
        <v>34</v>
      </c>
      <c r="K71" s="22" t="s">
        <v>35</v>
      </c>
      <c r="L71" s="29">
        <f t="shared" ca="1" si="3"/>
        <v>1185</v>
      </c>
      <c r="M71" s="23">
        <v>44994</v>
      </c>
      <c r="N71" s="31" t="s">
        <v>11</v>
      </c>
      <c r="W71" s="33"/>
      <c r="X71" s="33"/>
      <c r="Y71" s="33"/>
      <c r="Z71" s="33"/>
      <c r="AA71" s="33"/>
      <c r="AB71" s="33"/>
      <c r="AC71" s="33"/>
      <c r="AD71" s="33"/>
      <c r="AE71" s="33"/>
      <c r="AF71" s="33"/>
      <c r="AG71" s="33"/>
      <c r="AH71" s="33"/>
      <c r="AI71" s="33"/>
      <c r="AJ71" s="33"/>
      <c r="AK71" s="33"/>
      <c r="AL71" s="33"/>
    </row>
    <row r="72" spans="7:38" ht="20" hidden="1" customHeight="1" x14ac:dyDescent="0.35">
      <c r="G72" s="27"/>
      <c r="H72" s="27" t="s">
        <v>18</v>
      </c>
      <c r="I72" s="28" t="s">
        <v>8</v>
      </c>
      <c r="J72" s="28" t="s">
        <v>34</v>
      </c>
      <c r="K72" s="22" t="s">
        <v>37</v>
      </c>
      <c r="L72" s="29">
        <f t="shared" ca="1" si="3"/>
        <v>1326</v>
      </c>
      <c r="M72" s="23">
        <v>44989</v>
      </c>
      <c r="N72" s="31" t="s">
        <v>11</v>
      </c>
      <c r="W72" s="33"/>
      <c r="X72" s="33"/>
      <c r="Y72" s="33"/>
      <c r="Z72" s="33"/>
      <c r="AA72" s="33"/>
      <c r="AB72" s="33"/>
      <c r="AC72" s="33"/>
      <c r="AD72" s="33"/>
      <c r="AE72" s="33"/>
      <c r="AF72" s="33"/>
      <c r="AG72" s="33"/>
      <c r="AH72" s="33"/>
      <c r="AI72" s="33"/>
      <c r="AJ72" s="33"/>
      <c r="AK72" s="33"/>
      <c r="AL72" s="33"/>
    </row>
    <row r="73" spans="7:38" ht="20" hidden="1" customHeight="1" x14ac:dyDescent="0.35">
      <c r="G73" s="27"/>
      <c r="H73" s="27" t="s">
        <v>18</v>
      </c>
      <c r="I73" s="28" t="s">
        <v>8</v>
      </c>
      <c r="J73" s="28" t="s">
        <v>34</v>
      </c>
      <c r="K73" s="22" t="s">
        <v>39</v>
      </c>
      <c r="L73" s="29">
        <f t="shared" ca="1" si="3"/>
        <v>1446</v>
      </c>
      <c r="M73" s="23">
        <v>44990</v>
      </c>
      <c r="N73" s="31" t="s">
        <v>11</v>
      </c>
      <c r="W73" s="33"/>
      <c r="X73" s="33"/>
      <c r="Y73" s="33"/>
      <c r="Z73" s="33"/>
      <c r="AA73" s="33"/>
      <c r="AB73" s="33"/>
      <c r="AC73" s="33"/>
      <c r="AD73" s="33"/>
      <c r="AE73" s="33"/>
      <c r="AF73" s="33"/>
      <c r="AG73" s="33"/>
      <c r="AH73" s="33"/>
      <c r="AI73" s="33"/>
      <c r="AJ73" s="33"/>
      <c r="AK73" s="33"/>
      <c r="AL73" s="33"/>
    </row>
    <row r="74" spans="7:38" ht="20" hidden="1" customHeight="1" x14ac:dyDescent="0.35">
      <c r="G74" s="27"/>
      <c r="H74" s="27" t="s">
        <v>18</v>
      </c>
      <c r="I74" s="28" t="s">
        <v>8</v>
      </c>
      <c r="J74" s="28" t="s">
        <v>41</v>
      </c>
      <c r="K74" s="22" t="s">
        <v>10</v>
      </c>
      <c r="L74" s="29">
        <f t="shared" ca="1" si="3"/>
        <v>697</v>
      </c>
      <c r="M74" s="23">
        <v>44991</v>
      </c>
      <c r="N74" s="31" t="s">
        <v>14</v>
      </c>
      <c r="W74" s="33"/>
      <c r="X74" s="33"/>
      <c r="Y74" s="33"/>
      <c r="Z74" s="33"/>
      <c r="AA74" s="33"/>
      <c r="AB74" s="33"/>
      <c r="AC74" s="33"/>
      <c r="AD74" s="33"/>
      <c r="AE74" s="33"/>
      <c r="AF74" s="33"/>
      <c r="AG74" s="33"/>
      <c r="AH74" s="33"/>
      <c r="AI74" s="33"/>
      <c r="AJ74" s="33"/>
      <c r="AK74" s="33"/>
      <c r="AL74" s="33"/>
    </row>
    <row r="75" spans="7:38" ht="20" hidden="1" customHeight="1" x14ac:dyDescent="0.35">
      <c r="G75" s="27"/>
      <c r="H75" s="27" t="s">
        <v>18</v>
      </c>
      <c r="I75" s="28" t="s">
        <v>8</v>
      </c>
      <c r="J75" s="28" t="s">
        <v>41</v>
      </c>
      <c r="K75" s="22" t="s">
        <v>42</v>
      </c>
      <c r="L75" s="29">
        <f t="shared" ca="1" si="3"/>
        <v>1219</v>
      </c>
      <c r="M75" s="23">
        <v>44992</v>
      </c>
      <c r="N75" s="31" t="s">
        <v>11</v>
      </c>
      <c r="W75" s="33"/>
      <c r="X75" s="33"/>
      <c r="Y75" s="33"/>
      <c r="Z75" s="33"/>
      <c r="AA75" s="33"/>
      <c r="AB75" s="33"/>
      <c r="AC75" s="33"/>
      <c r="AD75" s="33"/>
      <c r="AE75" s="33"/>
      <c r="AF75" s="33"/>
      <c r="AG75" s="33"/>
      <c r="AH75" s="33"/>
      <c r="AI75" s="33"/>
      <c r="AJ75" s="33"/>
      <c r="AK75" s="33"/>
      <c r="AL75" s="33"/>
    </row>
    <row r="76" spans="7:38" ht="20" hidden="1" customHeight="1" x14ac:dyDescent="0.35">
      <c r="G76" s="27"/>
      <c r="H76" s="27" t="s">
        <v>18</v>
      </c>
      <c r="I76" s="28" t="s">
        <v>8</v>
      </c>
      <c r="J76" s="28" t="s">
        <v>41</v>
      </c>
      <c r="K76" s="22" t="s">
        <v>62</v>
      </c>
      <c r="L76" s="29">
        <f t="shared" ca="1" si="3"/>
        <v>851</v>
      </c>
      <c r="M76" s="23">
        <v>44988</v>
      </c>
      <c r="N76" s="31" t="s">
        <v>11</v>
      </c>
      <c r="W76" s="33"/>
      <c r="X76" s="33"/>
      <c r="Y76" s="33"/>
      <c r="Z76" s="33"/>
      <c r="AA76" s="33"/>
      <c r="AB76" s="33"/>
      <c r="AC76" s="33"/>
      <c r="AD76" s="33"/>
      <c r="AE76" s="33"/>
      <c r="AF76" s="33"/>
      <c r="AG76" s="33"/>
      <c r="AH76" s="33"/>
      <c r="AI76" s="33"/>
      <c r="AJ76" s="33"/>
      <c r="AK76" s="33"/>
      <c r="AL76" s="33"/>
    </row>
    <row r="77" spans="7:38" ht="20" hidden="1" customHeight="1" x14ac:dyDescent="0.35">
      <c r="G77" s="27"/>
      <c r="H77" s="27" t="s">
        <v>18</v>
      </c>
      <c r="I77" s="28" t="s">
        <v>8</v>
      </c>
      <c r="J77" s="28" t="s">
        <v>41</v>
      </c>
      <c r="K77" s="22" t="s">
        <v>43</v>
      </c>
      <c r="L77" s="29">
        <f t="shared" ca="1" si="3"/>
        <v>1041</v>
      </c>
      <c r="M77" s="23">
        <v>44989</v>
      </c>
      <c r="N77" s="31" t="s">
        <v>14</v>
      </c>
      <c r="W77" s="33"/>
      <c r="X77" s="33"/>
      <c r="Y77" s="33"/>
      <c r="Z77" s="33"/>
      <c r="AA77" s="33"/>
      <c r="AB77" s="33"/>
      <c r="AC77" s="33"/>
      <c r="AD77" s="33"/>
      <c r="AE77" s="33"/>
      <c r="AF77" s="33"/>
      <c r="AG77" s="33"/>
      <c r="AH77" s="33"/>
      <c r="AI77" s="33"/>
      <c r="AJ77" s="33"/>
      <c r="AK77" s="33"/>
      <c r="AL77" s="33"/>
    </row>
    <row r="78" spans="7:38" ht="20" hidden="1" customHeight="1" x14ac:dyDescent="0.35">
      <c r="G78" s="27"/>
      <c r="H78" s="27" t="s">
        <v>18</v>
      </c>
      <c r="I78" s="28" t="s">
        <v>8</v>
      </c>
      <c r="J78" s="28" t="s">
        <v>41</v>
      </c>
      <c r="K78" s="22" t="s">
        <v>44</v>
      </c>
      <c r="L78" s="29">
        <f t="shared" ca="1" si="3"/>
        <v>1115</v>
      </c>
      <c r="M78" s="23">
        <v>44991</v>
      </c>
      <c r="N78" s="31" t="s">
        <v>11</v>
      </c>
      <c r="W78" s="33"/>
      <c r="X78" s="33"/>
      <c r="Y78" s="33"/>
      <c r="Z78" s="33"/>
      <c r="AA78" s="33"/>
      <c r="AB78" s="33"/>
      <c r="AC78" s="33"/>
      <c r="AD78" s="33"/>
      <c r="AE78" s="33"/>
      <c r="AF78" s="33"/>
      <c r="AG78" s="33"/>
      <c r="AH78" s="33"/>
      <c r="AI78" s="33"/>
      <c r="AJ78" s="33"/>
      <c r="AK78" s="33"/>
      <c r="AL78" s="33"/>
    </row>
    <row r="79" spans="7:38" ht="20" hidden="1" customHeight="1" x14ac:dyDescent="0.35">
      <c r="G79" s="27"/>
      <c r="H79" s="27" t="s">
        <v>18</v>
      </c>
      <c r="I79" s="28" t="s">
        <v>8</v>
      </c>
      <c r="J79" s="28" t="s">
        <v>41</v>
      </c>
      <c r="K79" s="22" t="s">
        <v>45</v>
      </c>
      <c r="L79" s="29">
        <f t="shared" ca="1" si="3"/>
        <v>1447</v>
      </c>
      <c r="M79" s="23">
        <v>44992</v>
      </c>
      <c r="N79" s="31" t="s">
        <v>11</v>
      </c>
      <c r="W79" s="33"/>
      <c r="X79" s="33"/>
      <c r="Y79" s="33"/>
      <c r="Z79" s="33"/>
      <c r="AA79" s="33"/>
      <c r="AB79" s="33"/>
      <c r="AC79" s="33"/>
      <c r="AD79" s="33"/>
      <c r="AE79" s="33"/>
      <c r="AF79" s="33"/>
      <c r="AG79" s="33"/>
      <c r="AH79" s="33"/>
      <c r="AI79" s="33"/>
      <c r="AJ79" s="33"/>
      <c r="AK79" s="33"/>
      <c r="AL79" s="33"/>
    </row>
    <row r="80" spans="7:38" ht="20" hidden="1" customHeight="1" x14ac:dyDescent="0.35">
      <c r="G80" s="27"/>
      <c r="H80" s="27" t="s">
        <v>18</v>
      </c>
      <c r="I80" s="28" t="s">
        <v>8</v>
      </c>
      <c r="J80" s="28" t="s">
        <v>41</v>
      </c>
      <c r="K80" s="22" t="s">
        <v>46</v>
      </c>
      <c r="L80" s="29">
        <f t="shared" ca="1" si="3"/>
        <v>1500</v>
      </c>
      <c r="M80" s="23">
        <v>44993</v>
      </c>
      <c r="N80" s="31" t="s">
        <v>11</v>
      </c>
      <c r="W80" s="33"/>
      <c r="X80" s="33"/>
      <c r="Y80" s="33"/>
      <c r="Z80" s="33"/>
      <c r="AA80" s="33"/>
      <c r="AB80" s="33"/>
      <c r="AC80" s="33"/>
      <c r="AD80" s="33"/>
      <c r="AE80" s="33"/>
      <c r="AF80" s="33"/>
      <c r="AG80" s="33"/>
      <c r="AH80" s="33"/>
      <c r="AI80" s="33"/>
      <c r="AJ80" s="33"/>
      <c r="AK80" s="33"/>
      <c r="AL80" s="33"/>
    </row>
    <row r="81" spans="7:38" ht="20" hidden="1" customHeight="1" x14ac:dyDescent="0.35">
      <c r="G81" s="27"/>
      <c r="H81" s="27" t="s">
        <v>18</v>
      </c>
      <c r="I81" s="28" t="s">
        <v>8</v>
      </c>
      <c r="J81" s="28" t="s">
        <v>41</v>
      </c>
      <c r="K81" s="22" t="s">
        <v>47</v>
      </c>
      <c r="L81" s="29">
        <f t="shared" ca="1" si="3"/>
        <v>1272</v>
      </c>
      <c r="M81" s="23">
        <v>44994</v>
      </c>
      <c r="N81" s="31" t="s">
        <v>11</v>
      </c>
      <c r="W81" s="33"/>
      <c r="X81" s="33"/>
      <c r="Y81" s="33"/>
      <c r="Z81" s="33"/>
      <c r="AA81" s="33"/>
      <c r="AB81" s="33"/>
      <c r="AC81" s="33"/>
      <c r="AD81" s="33"/>
      <c r="AE81" s="33"/>
      <c r="AF81" s="33"/>
      <c r="AG81" s="33"/>
      <c r="AH81" s="33"/>
      <c r="AI81" s="33"/>
      <c r="AJ81" s="33"/>
      <c r="AK81" s="33"/>
      <c r="AL81" s="33"/>
    </row>
    <row r="82" spans="7:38" ht="20" hidden="1" customHeight="1" x14ac:dyDescent="0.35">
      <c r="G82" s="27"/>
      <c r="H82" s="27" t="s">
        <v>18</v>
      </c>
      <c r="I82" s="28" t="s">
        <v>8</v>
      </c>
      <c r="J82" s="28" t="s">
        <v>41</v>
      </c>
      <c r="K82" s="22" t="s">
        <v>32</v>
      </c>
      <c r="L82" s="29">
        <f t="shared" ca="1" si="3"/>
        <v>1456</v>
      </c>
      <c r="M82" s="23">
        <v>44989</v>
      </c>
      <c r="N82" s="31" t="s">
        <v>11</v>
      </c>
      <c r="W82" s="33"/>
      <c r="X82" s="33"/>
      <c r="Y82" s="33"/>
      <c r="Z82" s="33"/>
      <c r="AA82" s="33"/>
      <c r="AB82" s="33"/>
      <c r="AC82" s="33"/>
      <c r="AD82" s="33"/>
      <c r="AE82" s="33"/>
      <c r="AF82" s="33"/>
      <c r="AG82" s="33"/>
      <c r="AH82" s="33"/>
      <c r="AI82" s="33"/>
      <c r="AJ82" s="33"/>
      <c r="AK82" s="33"/>
      <c r="AL82" s="33"/>
    </row>
    <row r="83" spans="7:38" ht="20" hidden="1" customHeight="1" x14ac:dyDescent="0.35">
      <c r="G83" s="27"/>
      <c r="H83" s="27" t="s">
        <v>18</v>
      </c>
      <c r="I83" s="28" t="s">
        <v>48</v>
      </c>
      <c r="J83" s="28" t="s">
        <v>49</v>
      </c>
      <c r="K83" s="22" t="s">
        <v>50</v>
      </c>
      <c r="L83" s="30">
        <f ca="1">RANDBETWEEN(1000,4000)</f>
        <v>1368</v>
      </c>
      <c r="M83" s="5"/>
      <c r="N83" s="31"/>
      <c r="W83" s="33"/>
      <c r="X83" s="33"/>
      <c r="Y83" s="33"/>
      <c r="Z83" s="33"/>
      <c r="AA83" s="33"/>
      <c r="AB83" s="33"/>
      <c r="AC83" s="33"/>
      <c r="AD83" s="33"/>
      <c r="AE83" s="33"/>
      <c r="AF83" s="33"/>
      <c r="AG83" s="33"/>
      <c r="AH83" s="33"/>
      <c r="AI83" s="33"/>
      <c r="AJ83" s="33"/>
      <c r="AK83" s="33"/>
      <c r="AL83" s="33"/>
    </row>
    <row r="84" spans="7:38" ht="20" hidden="1" customHeight="1" x14ac:dyDescent="0.35">
      <c r="G84" s="27"/>
      <c r="H84" s="27" t="s">
        <v>18</v>
      </c>
      <c r="I84" s="28" t="s">
        <v>48</v>
      </c>
      <c r="J84" s="28" t="s">
        <v>49</v>
      </c>
      <c r="K84" s="22" t="s">
        <v>51</v>
      </c>
      <c r="L84" s="30">
        <f t="shared" ref="L84:L86" ca="1" si="4">RANDBETWEEN(1000,4000)</f>
        <v>1240</v>
      </c>
      <c r="M84" s="5"/>
      <c r="N84" s="31"/>
      <c r="W84" s="33"/>
      <c r="X84" s="33"/>
      <c r="Y84" s="33"/>
      <c r="Z84" s="33"/>
      <c r="AA84" s="33"/>
      <c r="AB84" s="33"/>
      <c r="AC84" s="33"/>
      <c r="AD84" s="33"/>
      <c r="AE84" s="33"/>
      <c r="AF84" s="33"/>
      <c r="AG84" s="33"/>
      <c r="AH84" s="33"/>
      <c r="AI84" s="33"/>
      <c r="AJ84" s="33"/>
      <c r="AK84" s="33"/>
      <c r="AL84" s="33"/>
    </row>
    <row r="85" spans="7:38" ht="20" hidden="1" customHeight="1" x14ac:dyDescent="0.35">
      <c r="G85" s="27"/>
      <c r="H85" s="27" t="s">
        <v>18</v>
      </c>
      <c r="I85" s="28" t="s">
        <v>48</v>
      </c>
      <c r="J85" s="28" t="s">
        <v>52</v>
      </c>
      <c r="K85" s="22" t="s">
        <v>53</v>
      </c>
      <c r="L85" s="30">
        <f t="shared" ca="1" si="4"/>
        <v>1145</v>
      </c>
      <c r="M85" s="5"/>
      <c r="N85" s="31"/>
      <c r="W85" s="33"/>
      <c r="X85" s="33"/>
      <c r="Y85" s="33"/>
      <c r="Z85" s="33"/>
      <c r="AA85" s="33"/>
      <c r="AB85" s="33"/>
      <c r="AC85" s="33"/>
      <c r="AD85" s="33"/>
      <c r="AE85" s="33"/>
      <c r="AF85" s="33"/>
      <c r="AG85" s="33"/>
      <c r="AH85" s="33"/>
      <c r="AI85" s="33"/>
      <c r="AJ85" s="33"/>
      <c r="AK85" s="33"/>
      <c r="AL85" s="33"/>
    </row>
    <row r="86" spans="7:38" ht="20" hidden="1" customHeight="1" x14ac:dyDescent="0.35">
      <c r="G86" s="27"/>
      <c r="H86" s="27" t="s">
        <v>18</v>
      </c>
      <c r="I86" s="28" t="s">
        <v>48</v>
      </c>
      <c r="J86" s="28" t="s">
        <v>52</v>
      </c>
      <c r="K86" s="22" t="s">
        <v>54</v>
      </c>
      <c r="L86" s="30">
        <f t="shared" ca="1" si="4"/>
        <v>2114</v>
      </c>
      <c r="M86" s="24"/>
      <c r="N86" s="32"/>
      <c r="W86" s="33"/>
      <c r="X86" s="33"/>
      <c r="Y86" s="33"/>
      <c r="Z86" s="33"/>
      <c r="AA86" s="33"/>
      <c r="AB86" s="33"/>
      <c r="AC86" s="33"/>
      <c r="AD86" s="33"/>
      <c r="AE86" s="33"/>
      <c r="AF86" s="33"/>
      <c r="AG86" s="33"/>
      <c r="AH86" s="33"/>
      <c r="AI86" s="33"/>
      <c r="AJ86" s="33"/>
      <c r="AK86" s="33"/>
      <c r="AL86" s="33"/>
    </row>
    <row r="87" spans="7:38" ht="20" hidden="1" customHeight="1" x14ac:dyDescent="0.35">
      <c r="G87" s="27"/>
      <c r="H87" s="27" t="s">
        <v>21</v>
      </c>
      <c r="I87" s="28" t="s">
        <v>8</v>
      </c>
      <c r="J87" s="28" t="s">
        <v>9</v>
      </c>
      <c r="K87" s="22" t="s">
        <v>10</v>
      </c>
      <c r="L87" s="29">
        <f ca="1">RANDBETWEEN(300,1000)</f>
        <v>645</v>
      </c>
      <c r="M87" s="23">
        <v>45019</v>
      </c>
      <c r="N87" s="31" t="s">
        <v>11</v>
      </c>
      <c r="W87" s="33"/>
      <c r="X87" s="33"/>
      <c r="Y87" s="33"/>
      <c r="Z87" s="33"/>
      <c r="AA87" s="33"/>
      <c r="AB87" s="33"/>
      <c r="AC87" s="33"/>
      <c r="AD87" s="33"/>
      <c r="AE87" s="33"/>
      <c r="AF87" s="33"/>
      <c r="AG87" s="33"/>
      <c r="AH87" s="33"/>
      <c r="AI87" s="33"/>
      <c r="AJ87" s="33"/>
      <c r="AK87" s="33"/>
      <c r="AL87" s="33"/>
    </row>
    <row r="88" spans="7:38" ht="20" hidden="1" customHeight="1" x14ac:dyDescent="0.35">
      <c r="G88" s="27"/>
      <c r="H88" s="27" t="s">
        <v>21</v>
      </c>
      <c r="I88" s="28" t="s">
        <v>8</v>
      </c>
      <c r="J88" s="28" t="s">
        <v>9</v>
      </c>
      <c r="K88" s="22" t="s">
        <v>13</v>
      </c>
      <c r="L88" s="29">
        <f t="shared" ref="L88:L107" ca="1" si="5">RANDBETWEEN(300,1000)</f>
        <v>871</v>
      </c>
      <c r="M88" s="23">
        <v>45021</v>
      </c>
      <c r="N88" s="31" t="s">
        <v>11</v>
      </c>
      <c r="W88" s="33"/>
      <c r="X88" s="33"/>
      <c r="Y88" s="33"/>
      <c r="Z88" s="33"/>
      <c r="AA88" s="33"/>
      <c r="AB88" s="33"/>
      <c r="AC88" s="33"/>
      <c r="AD88" s="33"/>
      <c r="AE88" s="33"/>
      <c r="AF88" s="33"/>
      <c r="AG88" s="33"/>
      <c r="AH88" s="33"/>
      <c r="AI88" s="33"/>
      <c r="AJ88" s="33"/>
      <c r="AK88" s="33"/>
      <c r="AL88" s="33"/>
    </row>
    <row r="89" spans="7:38" ht="20" hidden="1" customHeight="1" x14ac:dyDescent="0.35">
      <c r="G89" s="27"/>
      <c r="H89" s="27" t="s">
        <v>21</v>
      </c>
      <c r="I89" s="28" t="s">
        <v>8</v>
      </c>
      <c r="J89" s="28" t="s">
        <v>9</v>
      </c>
      <c r="K89" s="22" t="s">
        <v>17</v>
      </c>
      <c r="L89" s="29">
        <f t="shared" ca="1" si="5"/>
        <v>999</v>
      </c>
      <c r="M89" s="23">
        <v>45023</v>
      </c>
      <c r="N89" s="31" t="s">
        <v>11</v>
      </c>
      <c r="W89" s="33"/>
      <c r="X89" s="33"/>
      <c r="Y89" s="33"/>
      <c r="Z89" s="33"/>
      <c r="AA89" s="33"/>
      <c r="AB89" s="33"/>
      <c r="AC89" s="33"/>
      <c r="AD89" s="33"/>
      <c r="AE89" s="33"/>
      <c r="AF89" s="33"/>
      <c r="AG89" s="33"/>
      <c r="AH89" s="33"/>
      <c r="AI89" s="33"/>
      <c r="AJ89" s="33"/>
      <c r="AK89" s="33"/>
      <c r="AL89" s="33"/>
    </row>
    <row r="90" spans="7:38" ht="20" hidden="1" customHeight="1" x14ac:dyDescent="0.35">
      <c r="G90" s="27"/>
      <c r="H90" s="27" t="s">
        <v>21</v>
      </c>
      <c r="I90" s="28" t="s">
        <v>8</v>
      </c>
      <c r="J90" s="28" t="s">
        <v>9</v>
      </c>
      <c r="K90" s="22" t="s">
        <v>20</v>
      </c>
      <c r="L90" s="29">
        <f t="shared" ca="1" si="5"/>
        <v>340</v>
      </c>
      <c r="M90" s="23">
        <v>45025</v>
      </c>
      <c r="N90" s="31" t="s">
        <v>11</v>
      </c>
      <c r="W90" s="33"/>
      <c r="X90" s="33"/>
      <c r="Y90" s="33"/>
      <c r="Z90" s="33"/>
      <c r="AA90" s="33"/>
      <c r="AB90" s="33"/>
      <c r="AC90" s="33"/>
      <c r="AD90" s="33"/>
      <c r="AE90" s="33"/>
      <c r="AF90" s="33"/>
      <c r="AG90" s="33"/>
      <c r="AH90" s="33"/>
      <c r="AI90" s="33"/>
      <c r="AJ90" s="33"/>
      <c r="AK90" s="33"/>
      <c r="AL90" s="33"/>
    </row>
    <row r="91" spans="7:38" ht="20" hidden="1" customHeight="1" x14ac:dyDescent="0.35">
      <c r="G91" s="27"/>
      <c r="H91" s="27" t="s">
        <v>21</v>
      </c>
      <c r="I91" s="28" t="s">
        <v>8</v>
      </c>
      <c r="J91" s="28" t="s">
        <v>9</v>
      </c>
      <c r="K91" s="22" t="s">
        <v>23</v>
      </c>
      <c r="L91" s="29">
        <f t="shared" ca="1" si="5"/>
        <v>782</v>
      </c>
      <c r="M91" s="23">
        <v>45020</v>
      </c>
      <c r="N91" s="31" t="s">
        <v>11</v>
      </c>
      <c r="W91" s="33"/>
      <c r="X91" s="33"/>
      <c r="Y91" s="33"/>
      <c r="Z91" s="33"/>
      <c r="AA91" s="33"/>
      <c r="AB91" s="33"/>
      <c r="AC91" s="33"/>
      <c r="AD91" s="33"/>
      <c r="AE91" s="33"/>
      <c r="AF91" s="33"/>
      <c r="AG91" s="33"/>
      <c r="AH91" s="33"/>
      <c r="AI91" s="33"/>
      <c r="AJ91" s="33"/>
      <c r="AK91" s="33"/>
      <c r="AL91" s="33"/>
    </row>
    <row r="92" spans="7:38" ht="20" hidden="1" customHeight="1" x14ac:dyDescent="0.35">
      <c r="G92" s="27"/>
      <c r="H92" s="27" t="s">
        <v>21</v>
      </c>
      <c r="I92" s="28" t="s">
        <v>8</v>
      </c>
      <c r="J92" s="28" t="s">
        <v>9</v>
      </c>
      <c r="K92" s="22" t="s">
        <v>26</v>
      </c>
      <c r="L92" s="29">
        <f t="shared" ca="1" si="5"/>
        <v>599</v>
      </c>
      <c r="M92" s="23">
        <v>45021</v>
      </c>
      <c r="N92" s="31" t="s">
        <v>11</v>
      </c>
      <c r="W92" s="33"/>
      <c r="X92" s="33"/>
      <c r="Y92" s="33"/>
      <c r="Z92" s="33"/>
      <c r="AA92" s="33"/>
      <c r="AB92" s="33"/>
      <c r="AC92" s="33"/>
      <c r="AD92" s="33"/>
      <c r="AE92" s="33"/>
      <c r="AF92" s="33"/>
      <c r="AG92" s="33"/>
      <c r="AH92" s="33"/>
      <c r="AI92" s="33"/>
      <c r="AJ92" s="33"/>
      <c r="AK92" s="33"/>
      <c r="AL92" s="33"/>
    </row>
    <row r="93" spans="7:38" ht="20" hidden="1" customHeight="1" x14ac:dyDescent="0.35">
      <c r="G93" s="27"/>
      <c r="H93" s="27" t="s">
        <v>21</v>
      </c>
      <c r="I93" s="28" t="s">
        <v>8</v>
      </c>
      <c r="J93" s="28" t="s">
        <v>9</v>
      </c>
      <c r="K93" s="22" t="s">
        <v>28</v>
      </c>
      <c r="L93" s="29">
        <f t="shared" ca="1" si="5"/>
        <v>893</v>
      </c>
      <c r="M93" s="23">
        <v>45022</v>
      </c>
      <c r="N93" s="31" t="s">
        <v>11</v>
      </c>
      <c r="W93" s="33"/>
      <c r="X93" s="33"/>
      <c r="Y93" s="33"/>
      <c r="Z93" s="33"/>
      <c r="AA93" s="33"/>
      <c r="AB93" s="33"/>
      <c r="AC93" s="33"/>
      <c r="AD93" s="33"/>
      <c r="AE93" s="33"/>
      <c r="AF93" s="33"/>
      <c r="AG93" s="33"/>
      <c r="AH93" s="33"/>
      <c r="AI93" s="33"/>
      <c r="AJ93" s="33"/>
      <c r="AK93" s="33"/>
      <c r="AL93" s="33"/>
    </row>
    <row r="94" spans="7:38" ht="20" hidden="1" customHeight="1" x14ac:dyDescent="0.35">
      <c r="G94" s="27"/>
      <c r="H94" s="27" t="s">
        <v>21</v>
      </c>
      <c r="I94" s="28" t="s">
        <v>8</v>
      </c>
      <c r="J94" s="28" t="s">
        <v>9</v>
      </c>
      <c r="K94" s="22" t="s">
        <v>30</v>
      </c>
      <c r="L94" s="29">
        <f t="shared" ca="1" si="5"/>
        <v>551</v>
      </c>
      <c r="M94" s="23">
        <v>45023</v>
      </c>
      <c r="N94" s="31" t="s">
        <v>11</v>
      </c>
      <c r="W94" s="33"/>
      <c r="X94" s="33"/>
      <c r="Y94" s="33"/>
      <c r="Z94" s="33"/>
      <c r="AA94" s="33"/>
      <c r="AB94" s="33"/>
      <c r="AC94" s="33"/>
      <c r="AD94" s="33"/>
      <c r="AE94" s="33"/>
      <c r="AF94" s="33"/>
      <c r="AG94" s="33"/>
      <c r="AH94" s="33"/>
      <c r="AI94" s="33"/>
      <c r="AJ94" s="33"/>
      <c r="AK94" s="33"/>
      <c r="AL94" s="33"/>
    </row>
    <row r="95" spans="7:38" ht="20" hidden="1" customHeight="1" x14ac:dyDescent="0.35">
      <c r="G95" s="27"/>
      <c r="H95" s="27" t="s">
        <v>21</v>
      </c>
      <c r="I95" s="28" t="s">
        <v>8</v>
      </c>
      <c r="J95" s="28" t="s">
        <v>9</v>
      </c>
      <c r="K95" s="22" t="s">
        <v>32</v>
      </c>
      <c r="L95" s="29">
        <f t="shared" ca="1" si="5"/>
        <v>647</v>
      </c>
      <c r="M95" s="23">
        <v>45024</v>
      </c>
      <c r="N95" s="31" t="s">
        <v>11</v>
      </c>
      <c r="W95" s="33"/>
      <c r="X95" s="33"/>
      <c r="Y95" s="33"/>
      <c r="Z95" s="33"/>
      <c r="AA95" s="33"/>
      <c r="AB95" s="33"/>
      <c r="AC95" s="33"/>
      <c r="AD95" s="33"/>
      <c r="AE95" s="33"/>
      <c r="AF95" s="33"/>
      <c r="AG95" s="33"/>
      <c r="AH95" s="33"/>
      <c r="AI95" s="33"/>
      <c r="AJ95" s="33"/>
      <c r="AK95" s="33"/>
      <c r="AL95" s="33"/>
    </row>
    <row r="96" spans="7:38" ht="20" hidden="1" customHeight="1" x14ac:dyDescent="0.35">
      <c r="G96" s="27"/>
      <c r="H96" s="27" t="s">
        <v>21</v>
      </c>
      <c r="I96" s="28" t="s">
        <v>8</v>
      </c>
      <c r="J96" s="28" t="s">
        <v>34</v>
      </c>
      <c r="K96" s="22" t="s">
        <v>35</v>
      </c>
      <c r="L96" s="29">
        <f t="shared" ca="1" si="5"/>
        <v>946</v>
      </c>
      <c r="M96" s="23">
        <v>45025</v>
      </c>
      <c r="N96" s="31" t="s">
        <v>11</v>
      </c>
      <c r="W96" s="33"/>
      <c r="X96" s="33"/>
      <c r="Y96" s="33"/>
      <c r="Z96" s="33"/>
      <c r="AA96" s="33"/>
      <c r="AB96" s="33"/>
      <c r="AC96" s="33"/>
      <c r="AD96" s="33"/>
      <c r="AE96" s="33"/>
      <c r="AF96" s="33"/>
      <c r="AG96" s="33"/>
      <c r="AH96" s="33"/>
      <c r="AI96" s="33"/>
      <c r="AJ96" s="33"/>
      <c r="AK96" s="33"/>
      <c r="AL96" s="33"/>
    </row>
    <row r="97" spans="7:38" ht="20" hidden="1" customHeight="1" x14ac:dyDescent="0.35">
      <c r="G97" s="27"/>
      <c r="H97" s="27" t="s">
        <v>21</v>
      </c>
      <c r="I97" s="28" t="s">
        <v>8</v>
      </c>
      <c r="J97" s="28" t="s">
        <v>34</v>
      </c>
      <c r="K97" s="22" t="s">
        <v>37</v>
      </c>
      <c r="L97" s="29">
        <f t="shared" ca="1" si="5"/>
        <v>422</v>
      </c>
      <c r="M97" s="23">
        <v>45020</v>
      </c>
      <c r="N97" s="31" t="s">
        <v>11</v>
      </c>
      <c r="W97" s="33"/>
      <c r="X97" s="33"/>
      <c r="Y97" s="33"/>
      <c r="Z97" s="33"/>
      <c r="AA97" s="33"/>
      <c r="AB97" s="33"/>
      <c r="AC97" s="33"/>
      <c r="AD97" s="33"/>
      <c r="AE97" s="33"/>
      <c r="AF97" s="33"/>
      <c r="AG97" s="33"/>
      <c r="AH97" s="33"/>
      <c r="AI97" s="33"/>
      <c r="AJ97" s="33"/>
      <c r="AK97" s="33"/>
      <c r="AL97" s="33"/>
    </row>
    <row r="98" spans="7:38" ht="20" hidden="1" customHeight="1" x14ac:dyDescent="0.35">
      <c r="G98" s="27"/>
      <c r="H98" s="27" t="s">
        <v>21</v>
      </c>
      <c r="I98" s="28" t="s">
        <v>8</v>
      </c>
      <c r="J98" s="28" t="s">
        <v>34</v>
      </c>
      <c r="K98" s="22" t="s">
        <v>39</v>
      </c>
      <c r="L98" s="29">
        <f t="shared" ca="1" si="5"/>
        <v>556</v>
      </c>
      <c r="M98" s="23">
        <v>45021</v>
      </c>
      <c r="N98" s="31" t="s">
        <v>11</v>
      </c>
      <c r="W98" s="33"/>
      <c r="X98" s="33"/>
      <c r="Y98" s="33"/>
      <c r="Z98" s="33"/>
      <c r="AA98" s="33"/>
      <c r="AB98" s="33"/>
      <c r="AC98" s="33"/>
      <c r="AD98" s="33"/>
      <c r="AE98" s="33"/>
      <c r="AF98" s="33"/>
      <c r="AG98" s="33"/>
      <c r="AH98" s="33"/>
      <c r="AI98" s="33"/>
      <c r="AJ98" s="33"/>
      <c r="AK98" s="33"/>
      <c r="AL98" s="33"/>
    </row>
    <row r="99" spans="7:38" ht="20" hidden="1" customHeight="1" x14ac:dyDescent="0.35">
      <c r="G99" s="27"/>
      <c r="H99" s="27" t="s">
        <v>21</v>
      </c>
      <c r="I99" s="28" t="s">
        <v>8</v>
      </c>
      <c r="J99" s="28" t="s">
        <v>41</v>
      </c>
      <c r="K99" s="22" t="s">
        <v>10</v>
      </c>
      <c r="L99" s="29">
        <f t="shared" ca="1" si="5"/>
        <v>516</v>
      </c>
      <c r="M99" s="23">
        <v>45017</v>
      </c>
      <c r="N99" s="31" t="s">
        <v>11</v>
      </c>
      <c r="W99" s="33"/>
      <c r="X99" s="33"/>
      <c r="Y99" s="33"/>
      <c r="Z99" s="33"/>
      <c r="AA99" s="33"/>
      <c r="AB99" s="33"/>
      <c r="AC99" s="33"/>
      <c r="AD99" s="33"/>
      <c r="AE99" s="33"/>
      <c r="AF99" s="33"/>
      <c r="AG99" s="33"/>
      <c r="AH99" s="33"/>
      <c r="AI99" s="33"/>
      <c r="AJ99" s="33"/>
      <c r="AK99" s="33"/>
      <c r="AL99" s="33"/>
    </row>
    <row r="100" spans="7:38" ht="20" hidden="1" customHeight="1" x14ac:dyDescent="0.35">
      <c r="G100" s="27"/>
      <c r="H100" s="27" t="s">
        <v>21</v>
      </c>
      <c r="I100" s="28" t="s">
        <v>8</v>
      </c>
      <c r="J100" s="28" t="s">
        <v>41</v>
      </c>
      <c r="K100" s="22" t="s">
        <v>42</v>
      </c>
      <c r="L100" s="29">
        <f t="shared" ca="1" si="5"/>
        <v>352</v>
      </c>
      <c r="M100" s="23">
        <v>45017</v>
      </c>
      <c r="N100" s="31" t="s">
        <v>11</v>
      </c>
      <c r="W100" s="33"/>
      <c r="X100" s="33"/>
      <c r="Y100" s="33"/>
      <c r="Z100" s="33"/>
      <c r="AA100" s="33"/>
      <c r="AB100" s="33"/>
      <c r="AC100" s="33"/>
      <c r="AD100" s="33"/>
      <c r="AE100" s="33"/>
      <c r="AF100" s="33"/>
      <c r="AG100" s="33"/>
      <c r="AH100" s="33"/>
      <c r="AI100" s="33"/>
      <c r="AJ100" s="33"/>
      <c r="AK100" s="33"/>
      <c r="AL100" s="33"/>
    </row>
    <row r="101" spans="7:38" ht="20" hidden="1" customHeight="1" x14ac:dyDescent="0.35">
      <c r="G101" s="27"/>
      <c r="H101" s="27" t="s">
        <v>21</v>
      </c>
      <c r="I101" s="28" t="s">
        <v>8</v>
      </c>
      <c r="J101" s="28" t="s">
        <v>41</v>
      </c>
      <c r="K101" s="22" t="s">
        <v>62</v>
      </c>
      <c r="L101" s="29">
        <f t="shared" ca="1" si="5"/>
        <v>892</v>
      </c>
      <c r="M101" s="23">
        <v>45017</v>
      </c>
      <c r="N101" s="31" t="s">
        <v>11</v>
      </c>
      <c r="W101" s="33"/>
      <c r="X101" s="33"/>
      <c r="Y101" s="33"/>
      <c r="Z101" s="33"/>
      <c r="AA101" s="33"/>
      <c r="AB101" s="33"/>
      <c r="AC101" s="33"/>
      <c r="AD101" s="33"/>
      <c r="AE101" s="33"/>
      <c r="AF101" s="33"/>
      <c r="AG101" s="33"/>
      <c r="AH101" s="33"/>
      <c r="AI101" s="33"/>
      <c r="AJ101" s="33"/>
      <c r="AK101" s="33"/>
      <c r="AL101" s="33"/>
    </row>
    <row r="102" spans="7:38" ht="20" hidden="1" customHeight="1" x14ac:dyDescent="0.35">
      <c r="G102" s="27"/>
      <c r="H102" s="27" t="s">
        <v>21</v>
      </c>
      <c r="I102" s="28" t="s">
        <v>8</v>
      </c>
      <c r="J102" s="28" t="s">
        <v>41</v>
      </c>
      <c r="K102" s="22" t="s">
        <v>43</v>
      </c>
      <c r="L102" s="29">
        <f t="shared" ca="1" si="5"/>
        <v>905</v>
      </c>
      <c r="M102" s="23">
        <v>45017</v>
      </c>
      <c r="N102" s="31" t="s">
        <v>11</v>
      </c>
      <c r="W102" s="33"/>
      <c r="X102" s="33"/>
      <c r="Y102" s="33"/>
      <c r="Z102" s="33"/>
      <c r="AA102" s="33"/>
      <c r="AB102" s="33"/>
      <c r="AC102" s="33"/>
      <c r="AD102" s="33"/>
      <c r="AE102" s="33"/>
      <c r="AF102" s="33"/>
      <c r="AG102" s="33"/>
      <c r="AH102" s="33"/>
      <c r="AI102" s="33"/>
      <c r="AJ102" s="33"/>
      <c r="AK102" s="33"/>
      <c r="AL102" s="33"/>
    </row>
    <row r="103" spans="7:38" ht="20" hidden="1" customHeight="1" x14ac:dyDescent="0.35">
      <c r="G103" s="27"/>
      <c r="H103" s="27" t="s">
        <v>21</v>
      </c>
      <c r="I103" s="28" t="s">
        <v>8</v>
      </c>
      <c r="J103" s="28" t="s">
        <v>41</v>
      </c>
      <c r="K103" s="22" t="s">
        <v>44</v>
      </c>
      <c r="L103" s="29">
        <f t="shared" ca="1" si="5"/>
        <v>321</v>
      </c>
      <c r="M103" s="23">
        <v>45021</v>
      </c>
      <c r="N103" s="31" t="s">
        <v>11</v>
      </c>
      <c r="W103" s="33"/>
      <c r="X103" s="33"/>
      <c r="Y103" s="33"/>
      <c r="Z103" s="33"/>
      <c r="AA103" s="33"/>
      <c r="AB103" s="33"/>
      <c r="AC103" s="33"/>
      <c r="AD103" s="33"/>
      <c r="AE103" s="33"/>
      <c r="AF103" s="33"/>
      <c r="AG103" s="33"/>
      <c r="AH103" s="33"/>
      <c r="AI103" s="33"/>
      <c r="AJ103" s="33"/>
      <c r="AK103" s="33"/>
      <c r="AL103" s="33"/>
    </row>
    <row r="104" spans="7:38" ht="20" hidden="1" customHeight="1" x14ac:dyDescent="0.35">
      <c r="G104" s="27"/>
      <c r="H104" s="27" t="s">
        <v>21</v>
      </c>
      <c r="I104" s="28" t="s">
        <v>8</v>
      </c>
      <c r="J104" s="28" t="s">
        <v>41</v>
      </c>
      <c r="K104" s="22" t="s">
        <v>45</v>
      </c>
      <c r="L104" s="29">
        <f t="shared" ca="1" si="5"/>
        <v>625</v>
      </c>
      <c r="M104" s="23">
        <v>45022</v>
      </c>
      <c r="N104" s="31" t="s">
        <v>11</v>
      </c>
      <c r="W104" s="33"/>
      <c r="X104" s="33"/>
      <c r="Y104" s="33"/>
      <c r="Z104" s="33"/>
      <c r="AA104" s="33"/>
      <c r="AB104" s="33"/>
      <c r="AC104" s="33"/>
      <c r="AD104" s="33"/>
      <c r="AE104" s="33"/>
      <c r="AF104" s="33"/>
      <c r="AG104" s="33"/>
      <c r="AH104" s="33"/>
      <c r="AI104" s="33"/>
      <c r="AJ104" s="33"/>
      <c r="AK104" s="33"/>
      <c r="AL104" s="33"/>
    </row>
    <row r="105" spans="7:38" ht="20" hidden="1" customHeight="1" x14ac:dyDescent="0.35">
      <c r="G105" s="27"/>
      <c r="H105" s="27" t="s">
        <v>21</v>
      </c>
      <c r="I105" s="28" t="s">
        <v>8</v>
      </c>
      <c r="J105" s="28" t="s">
        <v>41</v>
      </c>
      <c r="K105" s="22" t="s">
        <v>46</v>
      </c>
      <c r="L105" s="29">
        <f t="shared" ca="1" si="5"/>
        <v>520</v>
      </c>
      <c r="M105" s="23">
        <v>45023</v>
      </c>
      <c r="N105" s="31" t="s">
        <v>11</v>
      </c>
      <c r="W105" s="33"/>
      <c r="X105" s="33"/>
      <c r="Y105" s="33"/>
      <c r="Z105" s="33"/>
      <c r="AA105" s="33"/>
      <c r="AB105" s="33"/>
      <c r="AC105" s="33"/>
      <c r="AD105" s="33"/>
      <c r="AE105" s="33"/>
      <c r="AF105" s="33"/>
      <c r="AG105" s="33"/>
      <c r="AH105" s="33"/>
      <c r="AI105" s="33"/>
      <c r="AJ105" s="33"/>
      <c r="AK105" s="33"/>
      <c r="AL105" s="33"/>
    </row>
    <row r="106" spans="7:38" ht="20" hidden="1" customHeight="1" x14ac:dyDescent="0.35">
      <c r="G106" s="27"/>
      <c r="H106" s="27" t="s">
        <v>21</v>
      </c>
      <c r="I106" s="28" t="s">
        <v>8</v>
      </c>
      <c r="J106" s="28" t="s">
        <v>41</v>
      </c>
      <c r="K106" s="22" t="s">
        <v>47</v>
      </c>
      <c r="L106" s="29">
        <f t="shared" ca="1" si="5"/>
        <v>565</v>
      </c>
      <c r="M106" s="23">
        <v>45024</v>
      </c>
      <c r="N106" s="31" t="s">
        <v>11</v>
      </c>
      <c r="W106" s="33"/>
      <c r="X106" s="33"/>
      <c r="Y106" s="33"/>
      <c r="Z106" s="33"/>
      <c r="AA106" s="33"/>
      <c r="AB106" s="33"/>
      <c r="AC106" s="33"/>
      <c r="AD106" s="33"/>
      <c r="AE106" s="33"/>
      <c r="AF106" s="33"/>
      <c r="AG106" s="33"/>
      <c r="AH106" s="33"/>
      <c r="AI106" s="33"/>
      <c r="AJ106" s="33"/>
      <c r="AK106" s="33"/>
      <c r="AL106" s="33"/>
    </row>
    <row r="107" spans="7:38" ht="20" hidden="1" customHeight="1" x14ac:dyDescent="0.35">
      <c r="G107" s="27"/>
      <c r="H107" s="27" t="s">
        <v>21</v>
      </c>
      <c r="I107" s="28" t="s">
        <v>8</v>
      </c>
      <c r="J107" s="28" t="s">
        <v>41</v>
      </c>
      <c r="K107" s="22" t="s">
        <v>32</v>
      </c>
      <c r="L107" s="29">
        <f t="shared" ca="1" si="5"/>
        <v>787</v>
      </c>
      <c r="M107" s="23">
        <v>45025</v>
      </c>
      <c r="N107" s="31" t="s">
        <v>11</v>
      </c>
      <c r="W107" s="33"/>
      <c r="X107" s="33"/>
      <c r="Y107" s="33"/>
      <c r="Z107" s="33"/>
      <c r="AA107" s="33"/>
      <c r="AB107" s="33"/>
      <c r="AC107" s="33"/>
      <c r="AD107" s="33"/>
      <c r="AE107" s="33"/>
      <c r="AF107" s="33"/>
      <c r="AG107" s="33"/>
      <c r="AH107" s="33"/>
      <c r="AI107" s="33"/>
      <c r="AJ107" s="33"/>
      <c r="AK107" s="33"/>
      <c r="AL107" s="33"/>
    </row>
    <row r="108" spans="7:38" ht="20" hidden="1" customHeight="1" x14ac:dyDescent="0.35">
      <c r="G108" s="27"/>
      <c r="H108" s="27" t="s">
        <v>21</v>
      </c>
      <c r="I108" s="28" t="s">
        <v>48</v>
      </c>
      <c r="J108" s="28" t="s">
        <v>49</v>
      </c>
      <c r="K108" s="22" t="s">
        <v>50</v>
      </c>
      <c r="L108" s="30">
        <f ca="1">RANDBETWEEN(1000,12000)</f>
        <v>2617</v>
      </c>
      <c r="M108" s="5"/>
      <c r="N108" s="31"/>
      <c r="W108" s="33"/>
      <c r="X108" s="33"/>
      <c r="Y108" s="33"/>
      <c r="Z108" s="33"/>
      <c r="AA108" s="33"/>
      <c r="AB108" s="33"/>
      <c r="AC108" s="33"/>
      <c r="AD108" s="33"/>
      <c r="AE108" s="33"/>
      <c r="AF108" s="33"/>
      <c r="AG108" s="33"/>
      <c r="AH108" s="33"/>
      <c r="AI108" s="33"/>
      <c r="AJ108" s="33"/>
      <c r="AK108" s="33"/>
      <c r="AL108" s="33"/>
    </row>
    <row r="109" spans="7:38" ht="20" hidden="1" customHeight="1" x14ac:dyDescent="0.35">
      <c r="G109" s="27"/>
      <c r="H109" s="27" t="s">
        <v>21</v>
      </c>
      <c r="I109" s="28" t="s">
        <v>48</v>
      </c>
      <c r="J109" s="28" t="s">
        <v>49</v>
      </c>
      <c r="K109" s="22" t="s">
        <v>51</v>
      </c>
      <c r="L109" s="30">
        <f t="shared" ref="L109:L111" ca="1" si="6">RANDBETWEEN(1000,12000)</f>
        <v>6880</v>
      </c>
      <c r="M109" s="5"/>
      <c r="N109" s="31"/>
      <c r="W109" s="33"/>
      <c r="X109" s="33"/>
      <c r="Y109" s="33"/>
      <c r="Z109" s="33"/>
      <c r="AA109" s="33"/>
      <c r="AB109" s="33"/>
      <c r="AC109" s="33"/>
      <c r="AD109" s="33"/>
      <c r="AE109" s="33"/>
      <c r="AF109" s="33"/>
      <c r="AG109" s="33"/>
      <c r="AH109" s="33"/>
      <c r="AI109" s="33"/>
      <c r="AJ109" s="33"/>
      <c r="AK109" s="33"/>
      <c r="AL109" s="33"/>
    </row>
    <row r="110" spans="7:38" ht="20" hidden="1" customHeight="1" x14ac:dyDescent="0.35">
      <c r="G110" s="27"/>
      <c r="H110" s="27" t="s">
        <v>21</v>
      </c>
      <c r="I110" s="28" t="s">
        <v>48</v>
      </c>
      <c r="J110" s="28" t="s">
        <v>52</v>
      </c>
      <c r="K110" s="22" t="s">
        <v>53</v>
      </c>
      <c r="L110" s="30">
        <f t="shared" ca="1" si="6"/>
        <v>3452</v>
      </c>
      <c r="M110" s="5"/>
      <c r="N110" s="31"/>
      <c r="W110" s="33"/>
      <c r="X110" s="33"/>
      <c r="Y110" s="33"/>
      <c r="Z110" s="33"/>
      <c r="AA110" s="33"/>
      <c r="AB110" s="33"/>
      <c r="AC110" s="33"/>
      <c r="AD110" s="33"/>
      <c r="AE110" s="33"/>
      <c r="AF110" s="33"/>
      <c r="AG110" s="33"/>
      <c r="AH110" s="33"/>
      <c r="AI110" s="33"/>
      <c r="AJ110" s="33"/>
      <c r="AK110" s="33"/>
      <c r="AL110" s="33"/>
    </row>
    <row r="111" spans="7:38" ht="20" hidden="1" customHeight="1" x14ac:dyDescent="0.35">
      <c r="G111" s="27"/>
      <c r="H111" s="27" t="s">
        <v>21</v>
      </c>
      <c r="I111" s="28" t="s">
        <v>48</v>
      </c>
      <c r="J111" s="28" t="s">
        <v>52</v>
      </c>
      <c r="K111" s="22" t="s">
        <v>54</v>
      </c>
      <c r="L111" s="30">
        <f t="shared" ca="1" si="6"/>
        <v>10837</v>
      </c>
      <c r="M111" s="24"/>
      <c r="N111" s="32"/>
      <c r="W111" s="33"/>
      <c r="X111" s="33"/>
      <c r="Y111" s="33"/>
      <c r="Z111" s="33"/>
      <c r="AA111" s="33"/>
      <c r="AB111" s="33"/>
      <c r="AC111" s="33"/>
      <c r="AD111" s="33"/>
      <c r="AE111" s="33"/>
      <c r="AF111" s="33"/>
      <c r="AG111" s="33"/>
      <c r="AH111" s="33"/>
      <c r="AI111" s="33"/>
      <c r="AJ111" s="33"/>
      <c r="AK111" s="33"/>
      <c r="AL111" s="33"/>
    </row>
    <row r="112" spans="7:38" ht="20" hidden="1" customHeight="1" x14ac:dyDescent="0.35">
      <c r="G112" s="27"/>
      <c r="H112" s="27" t="s">
        <v>24</v>
      </c>
      <c r="I112" s="28" t="s">
        <v>8</v>
      </c>
      <c r="J112" s="28" t="s">
        <v>9</v>
      </c>
      <c r="K112" s="22" t="s">
        <v>10</v>
      </c>
      <c r="L112" s="29">
        <f ca="1">RANDBETWEEN(800,2500)</f>
        <v>2269</v>
      </c>
      <c r="M112" s="23">
        <v>45047</v>
      </c>
      <c r="N112" s="31" t="s">
        <v>11</v>
      </c>
      <c r="W112" s="33"/>
      <c r="X112" s="33"/>
      <c r="Y112" s="33"/>
      <c r="Z112" s="33"/>
      <c r="AA112" s="33"/>
      <c r="AB112" s="33"/>
      <c r="AC112" s="33"/>
      <c r="AD112" s="33"/>
      <c r="AE112" s="33"/>
      <c r="AF112" s="33"/>
      <c r="AG112" s="33"/>
      <c r="AH112" s="33"/>
      <c r="AI112" s="33"/>
      <c r="AJ112" s="33"/>
      <c r="AK112" s="33"/>
      <c r="AL112" s="33"/>
    </row>
    <row r="113" spans="7:38" ht="20" hidden="1" customHeight="1" x14ac:dyDescent="0.35">
      <c r="G113" s="27"/>
      <c r="H113" s="27" t="s">
        <v>24</v>
      </c>
      <c r="I113" s="28" t="s">
        <v>8</v>
      </c>
      <c r="J113" s="28" t="s">
        <v>9</v>
      </c>
      <c r="K113" s="22" t="s">
        <v>13</v>
      </c>
      <c r="L113" s="29">
        <f t="shared" ref="L113:L132" ca="1" si="7">RANDBETWEEN(800,2500)</f>
        <v>1057</v>
      </c>
      <c r="M113" s="23">
        <v>45055</v>
      </c>
      <c r="N113" s="31" t="s">
        <v>11</v>
      </c>
      <c r="W113" s="33"/>
      <c r="X113" s="33"/>
      <c r="Y113" s="33"/>
      <c r="Z113" s="33"/>
      <c r="AA113" s="33"/>
      <c r="AB113" s="33"/>
      <c r="AC113" s="33"/>
      <c r="AD113" s="33"/>
      <c r="AE113" s="33"/>
      <c r="AF113" s="33"/>
      <c r="AG113" s="33"/>
      <c r="AH113" s="33"/>
      <c r="AI113" s="33"/>
      <c r="AJ113" s="33"/>
      <c r="AK113" s="33"/>
      <c r="AL113" s="33"/>
    </row>
    <row r="114" spans="7:38" ht="20" hidden="1" customHeight="1" x14ac:dyDescent="0.35">
      <c r="G114" s="27"/>
      <c r="H114" s="27" t="s">
        <v>24</v>
      </c>
      <c r="I114" s="28" t="s">
        <v>8</v>
      </c>
      <c r="J114" s="28" t="s">
        <v>9</v>
      </c>
      <c r="K114" s="22" t="s">
        <v>17</v>
      </c>
      <c r="L114" s="29">
        <f t="shared" ca="1" si="7"/>
        <v>2234</v>
      </c>
      <c r="M114" s="23">
        <v>45049</v>
      </c>
      <c r="N114" s="31" t="s">
        <v>11</v>
      </c>
      <c r="W114" s="33"/>
      <c r="X114" s="33"/>
      <c r="Y114" s="33"/>
      <c r="Z114" s="33"/>
      <c r="AA114" s="33"/>
      <c r="AB114" s="33"/>
      <c r="AC114" s="33"/>
      <c r="AD114" s="33"/>
      <c r="AE114" s="33"/>
      <c r="AF114" s="33"/>
      <c r="AG114" s="33"/>
      <c r="AH114" s="33"/>
      <c r="AI114" s="33"/>
      <c r="AJ114" s="33"/>
      <c r="AK114" s="33"/>
      <c r="AL114" s="33"/>
    </row>
    <row r="115" spans="7:38" ht="20" hidden="1" customHeight="1" x14ac:dyDescent="0.35">
      <c r="G115" s="27"/>
      <c r="H115" s="27" t="s">
        <v>24</v>
      </c>
      <c r="I115" s="28" t="s">
        <v>8</v>
      </c>
      <c r="J115" s="28" t="s">
        <v>9</v>
      </c>
      <c r="K115" s="22" t="s">
        <v>20</v>
      </c>
      <c r="L115" s="29">
        <f t="shared" ca="1" si="7"/>
        <v>1078</v>
      </c>
      <c r="M115" s="23">
        <v>45050</v>
      </c>
      <c r="N115" s="31" t="s">
        <v>14</v>
      </c>
      <c r="W115" s="33"/>
      <c r="X115" s="33"/>
      <c r="Y115" s="33"/>
      <c r="Z115" s="33"/>
      <c r="AA115" s="33"/>
      <c r="AB115" s="33"/>
      <c r="AC115" s="33"/>
      <c r="AD115" s="33"/>
      <c r="AE115" s="33"/>
      <c r="AF115" s="33"/>
      <c r="AG115" s="33"/>
      <c r="AH115" s="33"/>
      <c r="AI115" s="33"/>
      <c r="AJ115" s="33"/>
      <c r="AK115" s="33"/>
      <c r="AL115" s="33"/>
    </row>
    <row r="116" spans="7:38" ht="20" hidden="1" customHeight="1" x14ac:dyDescent="0.35">
      <c r="G116" s="27"/>
      <c r="H116" s="27" t="s">
        <v>24</v>
      </c>
      <c r="I116" s="28" t="s">
        <v>8</v>
      </c>
      <c r="J116" s="28" t="s">
        <v>9</v>
      </c>
      <c r="K116" s="22" t="s">
        <v>23</v>
      </c>
      <c r="L116" s="29">
        <f t="shared" ca="1" si="7"/>
        <v>1764</v>
      </c>
      <c r="M116" s="23">
        <v>45052</v>
      </c>
      <c r="N116" s="31" t="s">
        <v>11</v>
      </c>
      <c r="W116" s="33"/>
      <c r="X116" s="33"/>
      <c r="Y116" s="33"/>
      <c r="Z116" s="33"/>
      <c r="AA116" s="33"/>
      <c r="AB116" s="33"/>
      <c r="AC116" s="33"/>
      <c r="AD116" s="33"/>
      <c r="AE116" s="33"/>
      <c r="AF116" s="33"/>
      <c r="AG116" s="33"/>
      <c r="AH116" s="33"/>
      <c r="AI116" s="33"/>
      <c r="AJ116" s="33"/>
      <c r="AK116" s="33"/>
      <c r="AL116" s="33"/>
    </row>
    <row r="117" spans="7:38" ht="20" hidden="1" customHeight="1" x14ac:dyDescent="0.35">
      <c r="G117" s="27"/>
      <c r="H117" s="27" t="s">
        <v>24</v>
      </c>
      <c r="I117" s="28" t="s">
        <v>8</v>
      </c>
      <c r="J117" s="28" t="s">
        <v>9</v>
      </c>
      <c r="K117" s="22" t="s">
        <v>26</v>
      </c>
      <c r="L117" s="29">
        <f t="shared" ca="1" si="7"/>
        <v>1093</v>
      </c>
      <c r="M117" s="23">
        <v>45053</v>
      </c>
      <c r="N117" s="31" t="s">
        <v>14</v>
      </c>
      <c r="W117" s="33"/>
      <c r="X117" s="33"/>
      <c r="Y117" s="33"/>
      <c r="Z117" s="33"/>
      <c r="AA117" s="33"/>
      <c r="AB117" s="33"/>
      <c r="AC117" s="33"/>
      <c r="AD117" s="33"/>
      <c r="AE117" s="33"/>
      <c r="AF117" s="33"/>
      <c r="AG117" s="33"/>
      <c r="AH117" s="33"/>
      <c r="AI117" s="33"/>
      <c r="AJ117" s="33"/>
      <c r="AK117" s="33"/>
      <c r="AL117" s="33"/>
    </row>
    <row r="118" spans="7:38" ht="20" hidden="1" customHeight="1" x14ac:dyDescent="0.35">
      <c r="G118" s="27"/>
      <c r="H118" s="27" t="s">
        <v>24</v>
      </c>
      <c r="I118" s="28" t="s">
        <v>8</v>
      </c>
      <c r="J118" s="28" t="s">
        <v>9</v>
      </c>
      <c r="K118" s="22" t="s">
        <v>28</v>
      </c>
      <c r="L118" s="29">
        <f t="shared" ca="1" si="7"/>
        <v>1042</v>
      </c>
      <c r="M118" s="23">
        <v>45052</v>
      </c>
      <c r="N118" s="31" t="s">
        <v>14</v>
      </c>
      <c r="W118" s="33"/>
      <c r="X118" s="33"/>
      <c r="Y118" s="33"/>
      <c r="Z118" s="33"/>
      <c r="AA118" s="33"/>
      <c r="AB118" s="33"/>
      <c r="AC118" s="33"/>
      <c r="AD118" s="33"/>
      <c r="AE118" s="33"/>
      <c r="AF118" s="33"/>
      <c r="AG118" s="33"/>
      <c r="AH118" s="33"/>
      <c r="AI118" s="33"/>
      <c r="AJ118" s="33"/>
      <c r="AK118" s="33"/>
      <c r="AL118" s="33"/>
    </row>
    <row r="119" spans="7:38" ht="20" hidden="1" customHeight="1" x14ac:dyDescent="0.35">
      <c r="G119" s="27"/>
      <c r="H119" s="27" t="s">
        <v>24</v>
      </c>
      <c r="I119" s="28" t="s">
        <v>8</v>
      </c>
      <c r="J119" s="28" t="s">
        <v>9</v>
      </c>
      <c r="K119" s="22" t="s">
        <v>30</v>
      </c>
      <c r="L119" s="29">
        <f t="shared" ca="1" si="7"/>
        <v>898</v>
      </c>
      <c r="M119" s="23">
        <v>45053</v>
      </c>
      <c r="N119" s="31" t="s">
        <v>14</v>
      </c>
      <c r="W119" s="33"/>
      <c r="X119" s="33"/>
      <c r="Y119" s="33"/>
      <c r="Z119" s="33"/>
      <c r="AA119" s="33"/>
      <c r="AB119" s="33"/>
      <c r="AC119" s="33"/>
      <c r="AD119" s="33"/>
      <c r="AE119" s="33"/>
      <c r="AF119" s="33"/>
      <c r="AG119" s="33"/>
      <c r="AH119" s="33"/>
      <c r="AI119" s="33"/>
      <c r="AJ119" s="33"/>
      <c r="AK119" s="33"/>
      <c r="AL119" s="33"/>
    </row>
    <row r="120" spans="7:38" ht="20" hidden="1" customHeight="1" x14ac:dyDescent="0.35">
      <c r="G120" s="27"/>
      <c r="H120" s="27" t="s">
        <v>24</v>
      </c>
      <c r="I120" s="28" t="s">
        <v>8</v>
      </c>
      <c r="J120" s="28" t="s">
        <v>9</v>
      </c>
      <c r="K120" s="22" t="s">
        <v>32</v>
      </c>
      <c r="L120" s="29">
        <f t="shared" ca="1" si="7"/>
        <v>2311</v>
      </c>
      <c r="M120" s="23">
        <v>45054</v>
      </c>
      <c r="N120" s="31" t="s">
        <v>14</v>
      </c>
      <c r="W120" s="33"/>
      <c r="X120" s="33"/>
      <c r="Y120" s="33"/>
      <c r="Z120" s="33"/>
      <c r="AA120" s="33"/>
      <c r="AB120" s="33"/>
      <c r="AC120" s="33"/>
      <c r="AD120" s="33"/>
      <c r="AE120" s="33"/>
      <c r="AF120" s="33"/>
      <c r="AG120" s="33"/>
      <c r="AH120" s="33"/>
      <c r="AI120" s="33"/>
      <c r="AJ120" s="33"/>
      <c r="AK120" s="33"/>
      <c r="AL120" s="33"/>
    </row>
    <row r="121" spans="7:38" ht="20" hidden="1" customHeight="1" x14ac:dyDescent="0.35">
      <c r="G121" s="27"/>
      <c r="H121" s="27" t="s">
        <v>24</v>
      </c>
      <c r="I121" s="28" t="s">
        <v>8</v>
      </c>
      <c r="J121" s="28" t="s">
        <v>34</v>
      </c>
      <c r="K121" s="22" t="s">
        <v>35</v>
      </c>
      <c r="L121" s="29">
        <f t="shared" ca="1" si="7"/>
        <v>1315</v>
      </c>
      <c r="M121" s="23">
        <v>45055</v>
      </c>
      <c r="N121" s="31" t="s">
        <v>14</v>
      </c>
      <c r="W121" s="33"/>
      <c r="X121" s="33"/>
      <c r="Y121" s="33"/>
      <c r="Z121" s="33"/>
      <c r="AA121" s="33"/>
      <c r="AB121" s="33"/>
      <c r="AC121" s="33"/>
      <c r="AD121" s="33"/>
      <c r="AE121" s="33"/>
      <c r="AF121" s="33"/>
      <c r="AG121" s="33"/>
      <c r="AH121" s="33"/>
      <c r="AI121" s="33"/>
      <c r="AJ121" s="33"/>
      <c r="AK121" s="33"/>
      <c r="AL121" s="33"/>
    </row>
    <row r="122" spans="7:38" ht="20" hidden="1" customHeight="1" x14ac:dyDescent="0.35">
      <c r="G122" s="27"/>
      <c r="H122" s="27" t="s">
        <v>24</v>
      </c>
      <c r="I122" s="28" t="s">
        <v>8</v>
      </c>
      <c r="J122" s="28" t="s">
        <v>34</v>
      </c>
      <c r="K122" s="22" t="s">
        <v>37</v>
      </c>
      <c r="L122" s="29">
        <f t="shared" ca="1" si="7"/>
        <v>2410</v>
      </c>
      <c r="M122" s="23">
        <v>45050</v>
      </c>
      <c r="N122" s="31" t="s">
        <v>14</v>
      </c>
      <c r="W122" s="33"/>
      <c r="X122" s="33"/>
      <c r="Y122" s="33"/>
      <c r="Z122" s="33"/>
      <c r="AA122" s="33"/>
      <c r="AB122" s="33"/>
      <c r="AC122" s="33"/>
      <c r="AD122" s="33"/>
      <c r="AE122" s="33"/>
      <c r="AF122" s="33"/>
      <c r="AG122" s="33"/>
      <c r="AH122" s="33"/>
      <c r="AI122" s="33"/>
      <c r="AJ122" s="33"/>
      <c r="AK122" s="33"/>
      <c r="AL122" s="33"/>
    </row>
    <row r="123" spans="7:38" ht="20" hidden="1" customHeight="1" x14ac:dyDescent="0.35">
      <c r="G123" s="27"/>
      <c r="H123" s="27" t="s">
        <v>24</v>
      </c>
      <c r="I123" s="28" t="s">
        <v>8</v>
      </c>
      <c r="J123" s="28" t="s">
        <v>34</v>
      </c>
      <c r="K123" s="22" t="s">
        <v>39</v>
      </c>
      <c r="L123" s="29">
        <f t="shared" ca="1" si="7"/>
        <v>837</v>
      </c>
      <c r="M123" s="23">
        <v>45051</v>
      </c>
      <c r="N123" s="31" t="s">
        <v>14</v>
      </c>
      <c r="W123" s="33"/>
      <c r="X123" s="33"/>
      <c r="Y123" s="33"/>
      <c r="Z123" s="33"/>
      <c r="AA123" s="33"/>
      <c r="AB123" s="33"/>
      <c r="AC123" s="33"/>
      <c r="AD123" s="33"/>
      <c r="AE123" s="33"/>
      <c r="AF123" s="33"/>
      <c r="AG123" s="33"/>
      <c r="AH123" s="33"/>
      <c r="AI123" s="33"/>
      <c r="AJ123" s="33"/>
      <c r="AK123" s="33"/>
      <c r="AL123" s="33"/>
    </row>
    <row r="124" spans="7:38" ht="20" hidden="1" customHeight="1" x14ac:dyDescent="0.35">
      <c r="G124" s="27"/>
      <c r="H124" s="27" t="s">
        <v>24</v>
      </c>
      <c r="I124" s="28" t="s">
        <v>8</v>
      </c>
      <c r="J124" s="28" t="s">
        <v>41</v>
      </c>
      <c r="K124" s="22" t="s">
        <v>10</v>
      </c>
      <c r="L124" s="29">
        <f t="shared" ca="1" si="7"/>
        <v>2210</v>
      </c>
      <c r="M124" s="23">
        <v>45052</v>
      </c>
      <c r="N124" s="31" t="s">
        <v>11</v>
      </c>
      <c r="W124" s="33"/>
      <c r="X124" s="33"/>
      <c r="Y124" s="33"/>
      <c r="Z124" s="33"/>
      <c r="AA124" s="33"/>
      <c r="AB124" s="33"/>
      <c r="AC124" s="33"/>
      <c r="AD124" s="33"/>
      <c r="AE124" s="33"/>
      <c r="AF124" s="33"/>
      <c r="AG124" s="33"/>
      <c r="AH124" s="33"/>
      <c r="AI124" s="33"/>
      <c r="AJ124" s="33"/>
      <c r="AK124" s="33"/>
      <c r="AL124" s="33"/>
    </row>
    <row r="125" spans="7:38" ht="20" hidden="1" customHeight="1" x14ac:dyDescent="0.35">
      <c r="G125" s="27"/>
      <c r="H125" s="27" t="s">
        <v>24</v>
      </c>
      <c r="I125" s="28" t="s">
        <v>8</v>
      </c>
      <c r="J125" s="28" t="s">
        <v>41</v>
      </c>
      <c r="K125" s="22" t="s">
        <v>63</v>
      </c>
      <c r="L125" s="29">
        <f t="shared" ca="1" si="7"/>
        <v>805</v>
      </c>
      <c r="M125" s="23">
        <v>45053</v>
      </c>
      <c r="N125" s="31" t="s">
        <v>11</v>
      </c>
      <c r="W125" s="33"/>
      <c r="X125" s="33"/>
      <c r="Y125" s="33"/>
      <c r="Z125" s="33"/>
      <c r="AA125" s="33"/>
      <c r="AB125" s="33"/>
      <c r="AC125" s="33"/>
      <c r="AD125" s="33"/>
      <c r="AE125" s="33"/>
      <c r="AF125" s="33"/>
      <c r="AG125" s="33"/>
      <c r="AH125" s="33"/>
      <c r="AI125" s="33"/>
      <c r="AJ125" s="33"/>
      <c r="AK125" s="33"/>
      <c r="AL125" s="33"/>
    </row>
    <row r="126" spans="7:38" ht="20" hidden="1" customHeight="1" x14ac:dyDescent="0.35">
      <c r="G126" s="27"/>
      <c r="H126" s="27" t="s">
        <v>24</v>
      </c>
      <c r="I126" s="28" t="s">
        <v>8</v>
      </c>
      <c r="J126" s="28" t="s">
        <v>41</v>
      </c>
      <c r="K126" s="22" t="s">
        <v>62</v>
      </c>
      <c r="L126" s="29">
        <f t="shared" ca="1" si="7"/>
        <v>935</v>
      </c>
      <c r="M126" s="23">
        <v>45049</v>
      </c>
      <c r="N126" s="31" t="s">
        <v>11</v>
      </c>
      <c r="W126" s="33"/>
      <c r="X126" s="33"/>
      <c r="Y126" s="33"/>
      <c r="Z126" s="33"/>
      <c r="AA126" s="33"/>
      <c r="AB126" s="33"/>
      <c r="AC126" s="33"/>
      <c r="AD126" s="33"/>
      <c r="AE126" s="33"/>
      <c r="AF126" s="33"/>
      <c r="AG126" s="33"/>
      <c r="AH126" s="33"/>
      <c r="AI126" s="33"/>
      <c r="AJ126" s="33"/>
      <c r="AK126" s="33"/>
      <c r="AL126" s="33"/>
    </row>
    <row r="127" spans="7:38" ht="20" hidden="1" customHeight="1" x14ac:dyDescent="0.35">
      <c r="G127" s="27"/>
      <c r="H127" s="27" t="s">
        <v>24</v>
      </c>
      <c r="I127" s="28" t="s">
        <v>8</v>
      </c>
      <c r="J127" s="28" t="s">
        <v>41</v>
      </c>
      <c r="K127" s="22" t="s">
        <v>43</v>
      </c>
      <c r="L127" s="29">
        <f t="shared" ca="1" si="7"/>
        <v>1505</v>
      </c>
      <c r="M127" s="23">
        <v>45050</v>
      </c>
      <c r="N127" s="31" t="s">
        <v>11</v>
      </c>
      <c r="W127" s="33"/>
      <c r="X127" s="33"/>
      <c r="Y127" s="33"/>
      <c r="Z127" s="33"/>
      <c r="AA127" s="33"/>
      <c r="AB127" s="33"/>
      <c r="AC127" s="33"/>
      <c r="AD127" s="33"/>
      <c r="AE127" s="33"/>
      <c r="AF127" s="33"/>
      <c r="AG127" s="33"/>
      <c r="AH127" s="33"/>
      <c r="AI127" s="33"/>
      <c r="AJ127" s="33"/>
      <c r="AK127" s="33"/>
      <c r="AL127" s="33"/>
    </row>
    <row r="128" spans="7:38" ht="20" hidden="1" customHeight="1" x14ac:dyDescent="0.35">
      <c r="G128" s="27"/>
      <c r="H128" s="27" t="s">
        <v>24</v>
      </c>
      <c r="I128" s="28" t="s">
        <v>8</v>
      </c>
      <c r="J128" s="28" t="s">
        <v>41</v>
      </c>
      <c r="K128" s="22" t="s">
        <v>44</v>
      </c>
      <c r="L128" s="29">
        <f t="shared" ca="1" si="7"/>
        <v>2310</v>
      </c>
      <c r="M128" s="23">
        <v>45052</v>
      </c>
      <c r="N128" s="31" t="s">
        <v>11</v>
      </c>
      <c r="W128" s="33"/>
      <c r="X128" s="33"/>
      <c r="Y128" s="33"/>
      <c r="Z128" s="33"/>
      <c r="AA128" s="33"/>
      <c r="AB128" s="33"/>
      <c r="AC128" s="33"/>
      <c r="AD128" s="33"/>
      <c r="AE128" s="33"/>
      <c r="AF128" s="33"/>
      <c r="AG128" s="33"/>
      <c r="AH128" s="33"/>
      <c r="AI128" s="33"/>
      <c r="AJ128" s="33"/>
      <c r="AK128" s="33"/>
      <c r="AL128" s="33"/>
    </row>
    <row r="129" spans="7:38" ht="20" hidden="1" customHeight="1" x14ac:dyDescent="0.35">
      <c r="G129" s="27"/>
      <c r="H129" s="27" t="s">
        <v>24</v>
      </c>
      <c r="I129" s="28" t="s">
        <v>8</v>
      </c>
      <c r="J129" s="28" t="s">
        <v>41</v>
      </c>
      <c r="K129" s="22" t="s">
        <v>45</v>
      </c>
      <c r="L129" s="29">
        <f t="shared" ca="1" si="7"/>
        <v>1724</v>
      </c>
      <c r="M129" s="23">
        <v>45053</v>
      </c>
      <c r="N129" s="31" t="s">
        <v>11</v>
      </c>
      <c r="W129" s="33"/>
      <c r="X129" s="33"/>
      <c r="Y129" s="33"/>
      <c r="Z129" s="33"/>
      <c r="AA129" s="33"/>
      <c r="AB129" s="33"/>
      <c r="AC129" s="33"/>
      <c r="AD129" s="33"/>
      <c r="AE129" s="33"/>
      <c r="AF129" s="33"/>
      <c r="AG129" s="33"/>
      <c r="AH129" s="33"/>
      <c r="AI129" s="33"/>
      <c r="AJ129" s="33"/>
      <c r="AK129" s="33"/>
      <c r="AL129" s="33"/>
    </row>
    <row r="130" spans="7:38" ht="20" hidden="1" customHeight="1" x14ac:dyDescent="0.35">
      <c r="G130" s="27"/>
      <c r="H130" s="27" t="s">
        <v>24</v>
      </c>
      <c r="I130" s="28" t="s">
        <v>8</v>
      </c>
      <c r="J130" s="28" t="s">
        <v>41</v>
      </c>
      <c r="K130" s="22" t="s">
        <v>46</v>
      </c>
      <c r="L130" s="29">
        <f t="shared" ca="1" si="7"/>
        <v>1536</v>
      </c>
      <c r="M130" s="23">
        <v>45054</v>
      </c>
      <c r="N130" s="31" t="s">
        <v>11</v>
      </c>
      <c r="W130" s="33"/>
      <c r="X130" s="33"/>
      <c r="Y130" s="33"/>
      <c r="Z130" s="33"/>
      <c r="AA130" s="33"/>
      <c r="AB130" s="33"/>
      <c r="AC130" s="33"/>
      <c r="AD130" s="33"/>
      <c r="AE130" s="33"/>
      <c r="AF130" s="33"/>
      <c r="AG130" s="33"/>
      <c r="AH130" s="33"/>
      <c r="AI130" s="33"/>
      <c r="AJ130" s="33"/>
      <c r="AK130" s="33"/>
      <c r="AL130" s="33"/>
    </row>
    <row r="131" spans="7:38" ht="20" hidden="1" customHeight="1" x14ac:dyDescent="0.35">
      <c r="G131" s="27"/>
      <c r="H131" s="27" t="s">
        <v>24</v>
      </c>
      <c r="I131" s="28" t="s">
        <v>8</v>
      </c>
      <c r="J131" s="28" t="s">
        <v>41</v>
      </c>
      <c r="K131" s="22" t="s">
        <v>47</v>
      </c>
      <c r="L131" s="29">
        <f t="shared" ca="1" si="7"/>
        <v>2373</v>
      </c>
      <c r="M131" s="23">
        <v>45055</v>
      </c>
      <c r="N131" s="31" t="s">
        <v>11</v>
      </c>
      <c r="W131" s="33"/>
      <c r="X131" s="33"/>
      <c r="Y131" s="33"/>
      <c r="Z131" s="33"/>
      <c r="AA131" s="33"/>
      <c r="AB131" s="33"/>
      <c r="AC131" s="33"/>
      <c r="AD131" s="33"/>
      <c r="AE131" s="33"/>
      <c r="AF131" s="33"/>
      <c r="AG131" s="33"/>
      <c r="AH131" s="33"/>
      <c r="AI131" s="33"/>
      <c r="AJ131" s="33"/>
      <c r="AK131" s="33"/>
      <c r="AL131" s="33"/>
    </row>
    <row r="132" spans="7:38" ht="20" hidden="1" customHeight="1" x14ac:dyDescent="0.35">
      <c r="G132" s="27"/>
      <c r="H132" s="27" t="s">
        <v>24</v>
      </c>
      <c r="I132" s="28" t="s">
        <v>8</v>
      </c>
      <c r="J132" s="28" t="s">
        <v>41</v>
      </c>
      <c r="K132" s="22" t="s">
        <v>32</v>
      </c>
      <c r="L132" s="29">
        <f t="shared" ca="1" si="7"/>
        <v>1602</v>
      </c>
      <c r="M132" s="23">
        <v>45050</v>
      </c>
      <c r="N132" s="31" t="s">
        <v>11</v>
      </c>
      <c r="W132" s="33"/>
      <c r="X132" s="33"/>
      <c r="Y132" s="33"/>
      <c r="Z132" s="33"/>
      <c r="AA132" s="33"/>
      <c r="AB132" s="33"/>
      <c r="AC132" s="33"/>
      <c r="AD132" s="33"/>
      <c r="AE132" s="33"/>
      <c r="AF132" s="33"/>
      <c r="AG132" s="33"/>
      <c r="AH132" s="33"/>
      <c r="AI132" s="33"/>
      <c r="AJ132" s="33"/>
      <c r="AK132" s="33"/>
      <c r="AL132" s="33"/>
    </row>
    <row r="133" spans="7:38" ht="20" hidden="1" customHeight="1" x14ac:dyDescent="0.35">
      <c r="G133" s="27"/>
      <c r="H133" s="27" t="s">
        <v>24</v>
      </c>
      <c r="I133" s="28" t="s">
        <v>48</v>
      </c>
      <c r="J133" s="28" t="s">
        <v>49</v>
      </c>
      <c r="K133" s="22" t="s">
        <v>50</v>
      </c>
      <c r="L133" s="30">
        <f ca="1">RANDBETWEEN(7000,12000)</f>
        <v>9340</v>
      </c>
      <c r="M133" s="5"/>
      <c r="N133" s="31"/>
      <c r="W133" s="33"/>
      <c r="X133" s="33"/>
      <c r="Y133" s="33"/>
      <c r="Z133" s="33"/>
      <c r="AA133" s="33"/>
      <c r="AB133" s="33"/>
      <c r="AC133" s="33"/>
      <c r="AD133" s="33"/>
      <c r="AE133" s="33"/>
      <c r="AF133" s="33"/>
      <c r="AG133" s="33"/>
      <c r="AH133" s="33"/>
      <c r="AI133" s="33"/>
      <c r="AJ133" s="33"/>
      <c r="AK133" s="33"/>
      <c r="AL133" s="33"/>
    </row>
    <row r="134" spans="7:38" ht="20" hidden="1" customHeight="1" x14ac:dyDescent="0.35">
      <c r="G134" s="27"/>
      <c r="H134" s="27" t="s">
        <v>24</v>
      </c>
      <c r="I134" s="28" t="s">
        <v>48</v>
      </c>
      <c r="J134" s="28" t="s">
        <v>49</v>
      </c>
      <c r="K134" s="22" t="s">
        <v>51</v>
      </c>
      <c r="L134" s="30">
        <f t="shared" ref="L134:L136" ca="1" si="8">RANDBETWEEN(7000,12000)</f>
        <v>10092</v>
      </c>
      <c r="M134" s="5"/>
      <c r="N134" s="31"/>
      <c r="W134" s="33"/>
      <c r="X134" s="33"/>
      <c r="Y134" s="33"/>
      <c r="Z134" s="33"/>
      <c r="AA134" s="33"/>
      <c r="AB134" s="33"/>
      <c r="AC134" s="33"/>
      <c r="AD134" s="33"/>
      <c r="AE134" s="33"/>
      <c r="AF134" s="33"/>
      <c r="AG134" s="33"/>
      <c r="AH134" s="33"/>
      <c r="AI134" s="33"/>
      <c r="AJ134" s="33"/>
      <c r="AK134" s="33"/>
      <c r="AL134" s="33"/>
    </row>
    <row r="135" spans="7:38" ht="20" hidden="1" customHeight="1" x14ac:dyDescent="0.35">
      <c r="G135" s="27"/>
      <c r="H135" s="27" t="s">
        <v>24</v>
      </c>
      <c r="I135" s="28" t="s">
        <v>48</v>
      </c>
      <c r="J135" s="28" t="s">
        <v>52</v>
      </c>
      <c r="K135" s="22" t="s">
        <v>53</v>
      </c>
      <c r="L135" s="30">
        <f t="shared" ca="1" si="8"/>
        <v>10887</v>
      </c>
      <c r="M135" s="5"/>
      <c r="N135" s="31"/>
      <c r="W135" s="33"/>
      <c r="X135" s="33"/>
      <c r="Y135" s="33"/>
      <c r="Z135" s="33"/>
      <c r="AA135" s="33"/>
      <c r="AB135" s="33"/>
      <c r="AC135" s="33"/>
      <c r="AD135" s="33"/>
      <c r="AE135" s="33"/>
      <c r="AF135" s="33"/>
      <c r="AG135" s="33"/>
      <c r="AH135" s="33"/>
      <c r="AI135" s="33"/>
      <c r="AJ135" s="33"/>
      <c r="AK135" s="33"/>
      <c r="AL135" s="33"/>
    </row>
    <row r="136" spans="7:38" ht="20" hidden="1" customHeight="1" x14ac:dyDescent="0.35">
      <c r="G136" s="27"/>
      <c r="H136" s="27" t="s">
        <v>24</v>
      </c>
      <c r="I136" s="28" t="s">
        <v>48</v>
      </c>
      <c r="J136" s="28" t="s">
        <v>52</v>
      </c>
      <c r="K136" s="22" t="s">
        <v>54</v>
      </c>
      <c r="L136" s="30">
        <f t="shared" ca="1" si="8"/>
        <v>8377</v>
      </c>
      <c r="M136" s="24"/>
      <c r="N136" s="32"/>
      <c r="W136" s="33"/>
      <c r="X136" s="33"/>
      <c r="Y136" s="33"/>
      <c r="Z136" s="33"/>
      <c r="AA136" s="33"/>
      <c r="AB136" s="33"/>
      <c r="AC136" s="33"/>
      <c r="AD136" s="33"/>
      <c r="AE136" s="33"/>
      <c r="AF136" s="33"/>
      <c r="AG136" s="33"/>
      <c r="AH136" s="33"/>
      <c r="AI136" s="33"/>
      <c r="AJ136" s="33"/>
      <c r="AK136" s="33"/>
      <c r="AL136" s="33"/>
    </row>
    <row r="137" spans="7:38" ht="20" hidden="1" customHeight="1" x14ac:dyDescent="0.35">
      <c r="G137" s="27"/>
      <c r="H137" s="27" t="s">
        <v>27</v>
      </c>
      <c r="I137" s="28" t="s">
        <v>8</v>
      </c>
      <c r="J137" s="28" t="s">
        <v>9</v>
      </c>
      <c r="K137" s="22" t="s">
        <v>10</v>
      </c>
      <c r="L137" s="29">
        <f ca="1">RANDBETWEEN(600,1200)</f>
        <v>1176</v>
      </c>
      <c r="M137" s="23">
        <v>45084</v>
      </c>
      <c r="N137" s="31" t="s">
        <v>11</v>
      </c>
      <c r="W137" s="33"/>
      <c r="X137" s="33"/>
      <c r="Y137" s="33"/>
      <c r="Z137" s="33"/>
      <c r="AA137" s="33"/>
      <c r="AB137" s="33"/>
      <c r="AC137" s="33"/>
      <c r="AD137" s="33"/>
      <c r="AE137" s="33"/>
      <c r="AF137" s="33"/>
      <c r="AG137" s="33"/>
      <c r="AH137" s="33"/>
      <c r="AI137" s="33"/>
      <c r="AJ137" s="33"/>
      <c r="AK137" s="33"/>
      <c r="AL137" s="33"/>
    </row>
    <row r="138" spans="7:38" ht="20" hidden="1" customHeight="1" x14ac:dyDescent="0.35">
      <c r="G138" s="27"/>
      <c r="H138" s="27" t="s">
        <v>27</v>
      </c>
      <c r="I138" s="28" t="s">
        <v>8</v>
      </c>
      <c r="J138" s="28" t="s">
        <v>9</v>
      </c>
      <c r="K138" s="22" t="s">
        <v>13</v>
      </c>
      <c r="L138" s="29">
        <f t="shared" ref="L138:L157" ca="1" si="9">RANDBETWEEN(600,1200)</f>
        <v>821</v>
      </c>
      <c r="M138" s="23">
        <v>45079</v>
      </c>
      <c r="N138" s="31" t="s">
        <v>11</v>
      </c>
      <c r="W138" s="33"/>
      <c r="X138" s="33"/>
      <c r="Y138" s="33"/>
      <c r="Z138" s="33"/>
      <c r="AA138" s="33"/>
      <c r="AB138" s="33"/>
      <c r="AC138" s="33"/>
      <c r="AD138" s="33"/>
      <c r="AE138" s="33"/>
      <c r="AF138" s="33"/>
      <c r="AG138" s="33"/>
      <c r="AH138" s="33"/>
      <c r="AI138" s="33"/>
      <c r="AJ138" s="33"/>
      <c r="AK138" s="33"/>
      <c r="AL138" s="33"/>
    </row>
    <row r="139" spans="7:38" ht="20" hidden="1" customHeight="1" x14ac:dyDescent="0.35">
      <c r="G139" s="27"/>
      <c r="H139" s="27" t="s">
        <v>27</v>
      </c>
      <c r="I139" s="28" t="s">
        <v>8</v>
      </c>
      <c r="J139" s="28" t="s">
        <v>9</v>
      </c>
      <c r="K139" s="22" t="s">
        <v>17</v>
      </c>
      <c r="L139" s="29">
        <f t="shared" ca="1" si="9"/>
        <v>1151</v>
      </c>
      <c r="M139" s="23">
        <v>45079</v>
      </c>
      <c r="N139" s="31" t="s">
        <v>11</v>
      </c>
      <c r="W139" s="33"/>
      <c r="X139" s="33"/>
      <c r="Y139" s="33"/>
      <c r="Z139" s="33"/>
      <c r="AA139" s="33"/>
      <c r="AB139" s="33"/>
      <c r="AC139" s="33"/>
      <c r="AD139" s="33"/>
      <c r="AE139" s="33"/>
      <c r="AF139" s="33"/>
      <c r="AG139" s="33"/>
      <c r="AH139" s="33"/>
      <c r="AI139" s="33"/>
      <c r="AJ139" s="33"/>
      <c r="AK139" s="33"/>
      <c r="AL139" s="33"/>
    </row>
    <row r="140" spans="7:38" ht="20" hidden="1" customHeight="1" x14ac:dyDescent="0.35">
      <c r="G140" s="27"/>
      <c r="H140" s="27" t="s">
        <v>27</v>
      </c>
      <c r="I140" s="28" t="s">
        <v>8</v>
      </c>
      <c r="J140" s="28" t="s">
        <v>9</v>
      </c>
      <c r="K140" s="22" t="s">
        <v>20</v>
      </c>
      <c r="L140" s="29">
        <f t="shared" ca="1" si="9"/>
        <v>1085</v>
      </c>
      <c r="M140" s="23">
        <v>45080</v>
      </c>
      <c r="N140" s="31" t="s">
        <v>11</v>
      </c>
      <c r="W140" s="33"/>
      <c r="X140" s="33"/>
      <c r="Y140" s="33"/>
      <c r="Z140" s="33"/>
      <c r="AA140" s="33"/>
      <c r="AB140" s="33"/>
      <c r="AC140" s="33"/>
      <c r="AD140" s="33"/>
      <c r="AE140" s="33"/>
      <c r="AF140" s="33"/>
      <c r="AG140" s="33"/>
      <c r="AH140" s="33"/>
      <c r="AI140" s="33"/>
      <c r="AJ140" s="33"/>
      <c r="AK140" s="33"/>
      <c r="AL140" s="33"/>
    </row>
    <row r="141" spans="7:38" ht="20" hidden="1" customHeight="1" x14ac:dyDescent="0.35">
      <c r="G141" s="27"/>
      <c r="H141" s="27" t="s">
        <v>27</v>
      </c>
      <c r="I141" s="28" t="s">
        <v>8</v>
      </c>
      <c r="J141" s="28" t="s">
        <v>9</v>
      </c>
      <c r="K141" s="22" t="s">
        <v>23</v>
      </c>
      <c r="L141" s="29">
        <f t="shared" ca="1" si="9"/>
        <v>1188</v>
      </c>
      <c r="M141" s="23">
        <v>45081</v>
      </c>
      <c r="N141" s="31" t="s">
        <v>11</v>
      </c>
      <c r="W141" s="33"/>
      <c r="X141" s="33"/>
      <c r="Y141" s="33"/>
      <c r="Z141" s="33"/>
      <c r="AA141" s="33"/>
      <c r="AB141" s="33"/>
      <c r="AC141" s="33"/>
      <c r="AD141" s="33"/>
      <c r="AE141" s="33"/>
      <c r="AF141" s="33"/>
      <c r="AG141" s="33"/>
      <c r="AH141" s="33"/>
      <c r="AI141" s="33"/>
      <c r="AJ141" s="33"/>
      <c r="AK141" s="33"/>
      <c r="AL141" s="33"/>
    </row>
    <row r="142" spans="7:38" ht="20" hidden="1" customHeight="1" x14ac:dyDescent="0.35">
      <c r="G142" s="27"/>
      <c r="H142" s="27" t="s">
        <v>27</v>
      </c>
      <c r="I142" s="28" t="s">
        <v>8</v>
      </c>
      <c r="J142" s="28" t="s">
        <v>9</v>
      </c>
      <c r="K142" s="22" t="s">
        <v>26</v>
      </c>
      <c r="L142" s="29">
        <f t="shared" ca="1" si="9"/>
        <v>683</v>
      </c>
      <c r="M142" s="23">
        <v>45082</v>
      </c>
      <c r="N142" s="31" t="s">
        <v>11</v>
      </c>
      <c r="W142" s="33"/>
      <c r="X142" s="33"/>
      <c r="Y142" s="33"/>
      <c r="Z142" s="33"/>
      <c r="AA142" s="33"/>
      <c r="AB142" s="33"/>
      <c r="AC142" s="33"/>
      <c r="AD142" s="33"/>
      <c r="AE142" s="33"/>
      <c r="AF142" s="33"/>
      <c r="AG142" s="33"/>
      <c r="AH142" s="33"/>
      <c r="AI142" s="33"/>
      <c r="AJ142" s="33"/>
      <c r="AK142" s="33"/>
      <c r="AL142" s="33"/>
    </row>
    <row r="143" spans="7:38" ht="20" hidden="1" customHeight="1" x14ac:dyDescent="0.35">
      <c r="G143" s="27"/>
      <c r="H143" s="27" t="s">
        <v>27</v>
      </c>
      <c r="I143" s="28" t="s">
        <v>8</v>
      </c>
      <c r="J143" s="28" t="s">
        <v>9</v>
      </c>
      <c r="K143" s="22" t="s">
        <v>28</v>
      </c>
      <c r="L143" s="29">
        <f t="shared" ca="1" si="9"/>
        <v>666</v>
      </c>
      <c r="M143" s="23">
        <v>45083</v>
      </c>
      <c r="N143" s="31" t="s">
        <v>11</v>
      </c>
      <c r="W143" s="33"/>
      <c r="X143" s="33"/>
      <c r="Y143" s="33"/>
      <c r="Z143" s="33"/>
      <c r="AA143" s="33"/>
      <c r="AB143" s="33"/>
      <c r="AC143" s="33"/>
      <c r="AD143" s="33"/>
      <c r="AE143" s="33"/>
      <c r="AF143" s="33"/>
      <c r="AG143" s="33"/>
      <c r="AH143" s="33"/>
      <c r="AI143" s="33"/>
      <c r="AJ143" s="33"/>
      <c r="AK143" s="33"/>
      <c r="AL143" s="33"/>
    </row>
    <row r="144" spans="7:38" ht="20" hidden="1" customHeight="1" x14ac:dyDescent="0.35">
      <c r="G144" s="27"/>
      <c r="H144" s="27" t="s">
        <v>27</v>
      </c>
      <c r="I144" s="28" t="s">
        <v>8</v>
      </c>
      <c r="J144" s="28" t="s">
        <v>9</v>
      </c>
      <c r="K144" s="22" t="s">
        <v>30</v>
      </c>
      <c r="L144" s="29">
        <f t="shared" ca="1" si="9"/>
        <v>676</v>
      </c>
      <c r="M144" s="23">
        <v>45084</v>
      </c>
      <c r="N144" s="31" t="s">
        <v>11</v>
      </c>
      <c r="W144" s="33"/>
      <c r="X144" s="33"/>
      <c r="Y144" s="33"/>
      <c r="Z144" s="33"/>
      <c r="AA144" s="33"/>
      <c r="AB144" s="33"/>
      <c r="AC144" s="33"/>
      <c r="AD144" s="33"/>
      <c r="AE144" s="33"/>
      <c r="AF144" s="33"/>
      <c r="AG144" s="33"/>
      <c r="AH144" s="33"/>
      <c r="AI144" s="33"/>
      <c r="AJ144" s="33"/>
      <c r="AK144" s="33"/>
      <c r="AL144" s="33"/>
    </row>
    <row r="145" spans="7:38" ht="20" hidden="1" customHeight="1" x14ac:dyDescent="0.35">
      <c r="G145" s="27"/>
      <c r="H145" s="27" t="s">
        <v>27</v>
      </c>
      <c r="I145" s="28" t="s">
        <v>8</v>
      </c>
      <c r="J145" s="28" t="s">
        <v>9</v>
      </c>
      <c r="K145" s="22" t="s">
        <v>32</v>
      </c>
      <c r="L145" s="29">
        <f t="shared" ca="1" si="9"/>
        <v>1179</v>
      </c>
      <c r="M145" s="23">
        <v>45085</v>
      </c>
      <c r="N145" s="31" t="s">
        <v>11</v>
      </c>
      <c r="W145" s="33"/>
      <c r="X145" s="33"/>
      <c r="Y145" s="33"/>
      <c r="Z145" s="33"/>
      <c r="AA145" s="33"/>
      <c r="AB145" s="33"/>
      <c r="AC145" s="33"/>
      <c r="AD145" s="33"/>
      <c r="AE145" s="33"/>
      <c r="AF145" s="33"/>
      <c r="AG145" s="33"/>
      <c r="AH145" s="33"/>
      <c r="AI145" s="33"/>
      <c r="AJ145" s="33"/>
      <c r="AK145" s="33"/>
      <c r="AL145" s="33"/>
    </row>
    <row r="146" spans="7:38" ht="20" hidden="1" customHeight="1" x14ac:dyDescent="0.35">
      <c r="G146" s="27"/>
      <c r="H146" s="27" t="s">
        <v>27</v>
      </c>
      <c r="I146" s="28" t="s">
        <v>8</v>
      </c>
      <c r="J146" s="28" t="s">
        <v>34</v>
      </c>
      <c r="K146" s="22" t="s">
        <v>35</v>
      </c>
      <c r="L146" s="29">
        <f t="shared" ca="1" si="9"/>
        <v>677</v>
      </c>
      <c r="M146" s="23">
        <v>45086</v>
      </c>
      <c r="N146" s="31" t="s">
        <v>11</v>
      </c>
      <c r="W146" s="33"/>
      <c r="X146" s="33"/>
      <c r="Y146" s="33"/>
      <c r="Z146" s="33"/>
      <c r="AA146" s="33"/>
      <c r="AB146" s="33"/>
      <c r="AC146" s="33"/>
      <c r="AD146" s="33"/>
      <c r="AE146" s="33"/>
      <c r="AF146" s="33"/>
      <c r="AG146" s="33"/>
      <c r="AH146" s="33"/>
      <c r="AI146" s="33"/>
      <c r="AJ146" s="33"/>
      <c r="AK146" s="33"/>
      <c r="AL146" s="33"/>
    </row>
    <row r="147" spans="7:38" ht="20" hidden="1" customHeight="1" x14ac:dyDescent="0.35">
      <c r="G147" s="27"/>
      <c r="H147" s="27" t="s">
        <v>27</v>
      </c>
      <c r="I147" s="28" t="s">
        <v>8</v>
      </c>
      <c r="J147" s="28" t="s">
        <v>34</v>
      </c>
      <c r="K147" s="22" t="s">
        <v>37</v>
      </c>
      <c r="L147" s="29">
        <f t="shared" ca="1" si="9"/>
        <v>691</v>
      </c>
      <c r="M147" s="23">
        <v>45081</v>
      </c>
      <c r="N147" s="31" t="s">
        <v>11</v>
      </c>
      <c r="W147" s="33"/>
      <c r="X147" s="33"/>
      <c r="Y147" s="33"/>
      <c r="Z147" s="33"/>
      <c r="AA147" s="33"/>
      <c r="AB147" s="33"/>
      <c r="AC147" s="33"/>
      <c r="AD147" s="33"/>
      <c r="AE147" s="33"/>
      <c r="AF147" s="33"/>
      <c r="AG147" s="33"/>
      <c r="AH147" s="33"/>
      <c r="AI147" s="33"/>
      <c r="AJ147" s="33"/>
      <c r="AK147" s="33"/>
      <c r="AL147" s="33"/>
    </row>
    <row r="148" spans="7:38" ht="20" hidden="1" customHeight="1" x14ac:dyDescent="0.35">
      <c r="G148" s="27"/>
      <c r="H148" s="27" t="s">
        <v>27</v>
      </c>
      <c r="I148" s="28" t="s">
        <v>8</v>
      </c>
      <c r="J148" s="28" t="s">
        <v>34</v>
      </c>
      <c r="K148" s="22" t="s">
        <v>39</v>
      </c>
      <c r="L148" s="29">
        <f t="shared" ca="1" si="9"/>
        <v>950</v>
      </c>
      <c r="M148" s="23">
        <v>45082</v>
      </c>
      <c r="N148" s="31" t="s">
        <v>11</v>
      </c>
      <c r="W148" s="33"/>
      <c r="X148" s="33"/>
      <c r="Y148" s="33"/>
      <c r="Z148" s="33"/>
      <c r="AA148" s="33"/>
      <c r="AB148" s="33"/>
      <c r="AC148" s="33"/>
      <c r="AD148" s="33"/>
      <c r="AE148" s="33"/>
      <c r="AF148" s="33"/>
      <c r="AG148" s="33"/>
      <c r="AH148" s="33"/>
      <c r="AI148" s="33"/>
      <c r="AJ148" s="33"/>
      <c r="AK148" s="33"/>
      <c r="AL148" s="33"/>
    </row>
    <row r="149" spans="7:38" ht="20" hidden="1" customHeight="1" x14ac:dyDescent="0.35">
      <c r="G149" s="27"/>
      <c r="H149" s="27" t="s">
        <v>27</v>
      </c>
      <c r="I149" s="28" t="s">
        <v>8</v>
      </c>
      <c r="J149" s="28" t="s">
        <v>41</v>
      </c>
      <c r="K149" s="22" t="s">
        <v>10</v>
      </c>
      <c r="L149" s="29">
        <f t="shared" ca="1" si="9"/>
        <v>1093</v>
      </c>
      <c r="M149" s="23">
        <v>45083</v>
      </c>
      <c r="N149" s="31" t="s">
        <v>11</v>
      </c>
      <c r="W149" s="33"/>
      <c r="X149" s="33"/>
      <c r="Y149" s="33"/>
      <c r="Z149" s="33"/>
      <c r="AA149" s="33"/>
      <c r="AB149" s="33"/>
      <c r="AC149" s="33"/>
      <c r="AD149" s="33"/>
      <c r="AE149" s="33"/>
      <c r="AF149" s="33"/>
      <c r="AG149" s="33"/>
      <c r="AH149" s="33"/>
      <c r="AI149" s="33"/>
      <c r="AJ149" s="33"/>
      <c r="AK149" s="33"/>
      <c r="AL149" s="33"/>
    </row>
    <row r="150" spans="7:38" ht="20" hidden="1" customHeight="1" x14ac:dyDescent="0.35">
      <c r="G150" s="27"/>
      <c r="H150" s="27" t="s">
        <v>27</v>
      </c>
      <c r="I150" s="28" t="s">
        <v>8</v>
      </c>
      <c r="J150" s="28" t="s">
        <v>41</v>
      </c>
      <c r="K150" s="22" t="s">
        <v>42</v>
      </c>
      <c r="L150" s="29">
        <f t="shared" ca="1" si="9"/>
        <v>955</v>
      </c>
      <c r="M150" s="23">
        <v>45084</v>
      </c>
      <c r="N150" s="31" t="s">
        <v>11</v>
      </c>
      <c r="W150" s="33"/>
      <c r="X150" s="33"/>
      <c r="Y150" s="33"/>
      <c r="Z150" s="33"/>
      <c r="AA150" s="33"/>
      <c r="AB150" s="33"/>
      <c r="AC150" s="33"/>
      <c r="AD150" s="33"/>
      <c r="AE150" s="33"/>
      <c r="AF150" s="33"/>
      <c r="AG150" s="33"/>
      <c r="AH150" s="33"/>
      <c r="AI150" s="33"/>
      <c r="AJ150" s="33"/>
      <c r="AK150" s="33"/>
      <c r="AL150" s="33"/>
    </row>
    <row r="151" spans="7:38" ht="20" hidden="1" customHeight="1" x14ac:dyDescent="0.35">
      <c r="G151" s="27"/>
      <c r="H151" s="27" t="s">
        <v>27</v>
      </c>
      <c r="I151" s="28" t="s">
        <v>8</v>
      </c>
      <c r="J151" s="28" t="s">
        <v>41</v>
      </c>
      <c r="K151" s="22" t="s">
        <v>62</v>
      </c>
      <c r="L151" s="29">
        <f t="shared" ca="1" si="9"/>
        <v>1015</v>
      </c>
      <c r="M151" s="23">
        <v>45080</v>
      </c>
      <c r="N151" s="31" t="s">
        <v>11</v>
      </c>
      <c r="W151" s="33"/>
      <c r="X151" s="33"/>
      <c r="Y151" s="33"/>
      <c r="Z151" s="33"/>
      <c r="AA151" s="33"/>
      <c r="AB151" s="33"/>
      <c r="AC151" s="33"/>
      <c r="AD151" s="33"/>
      <c r="AE151" s="33"/>
      <c r="AF151" s="33"/>
      <c r="AG151" s="33"/>
      <c r="AH151" s="33"/>
      <c r="AI151" s="33"/>
      <c r="AJ151" s="33"/>
      <c r="AK151" s="33"/>
      <c r="AL151" s="33"/>
    </row>
    <row r="152" spans="7:38" ht="20" hidden="1" customHeight="1" x14ac:dyDescent="0.35">
      <c r="G152" s="27"/>
      <c r="H152" s="27" t="s">
        <v>27</v>
      </c>
      <c r="I152" s="28" t="s">
        <v>8</v>
      </c>
      <c r="J152" s="28" t="s">
        <v>41</v>
      </c>
      <c r="K152" s="22" t="s">
        <v>43</v>
      </c>
      <c r="L152" s="29">
        <f t="shared" ca="1" si="9"/>
        <v>1187</v>
      </c>
      <c r="M152" s="23">
        <v>45081</v>
      </c>
      <c r="N152" s="31" t="s">
        <v>11</v>
      </c>
      <c r="W152" s="33"/>
      <c r="X152" s="33"/>
      <c r="Y152" s="33"/>
      <c r="Z152" s="33"/>
      <c r="AA152" s="33"/>
      <c r="AB152" s="33"/>
      <c r="AC152" s="33"/>
      <c r="AD152" s="33"/>
      <c r="AE152" s="33"/>
      <c r="AF152" s="33"/>
      <c r="AG152" s="33"/>
      <c r="AH152" s="33"/>
      <c r="AI152" s="33"/>
      <c r="AJ152" s="33"/>
      <c r="AK152" s="33"/>
      <c r="AL152" s="33"/>
    </row>
    <row r="153" spans="7:38" ht="20" hidden="1" customHeight="1" x14ac:dyDescent="0.35">
      <c r="G153" s="27"/>
      <c r="H153" s="27" t="s">
        <v>27</v>
      </c>
      <c r="I153" s="28" t="s">
        <v>8</v>
      </c>
      <c r="J153" s="28" t="s">
        <v>41</v>
      </c>
      <c r="K153" s="22" t="s">
        <v>44</v>
      </c>
      <c r="L153" s="29">
        <f t="shared" ca="1" si="9"/>
        <v>727</v>
      </c>
      <c r="M153" s="23">
        <v>45082</v>
      </c>
      <c r="N153" s="31" t="s">
        <v>11</v>
      </c>
      <c r="W153" s="33"/>
      <c r="X153" s="33"/>
      <c r="Y153" s="33"/>
      <c r="Z153" s="33"/>
      <c r="AA153" s="33"/>
      <c r="AB153" s="33"/>
      <c r="AC153" s="33"/>
      <c r="AD153" s="33"/>
      <c r="AE153" s="33"/>
      <c r="AF153" s="33"/>
      <c r="AG153" s="33"/>
      <c r="AH153" s="33"/>
      <c r="AI153" s="33"/>
      <c r="AJ153" s="33"/>
      <c r="AK153" s="33"/>
      <c r="AL153" s="33"/>
    </row>
    <row r="154" spans="7:38" ht="20" hidden="1" customHeight="1" x14ac:dyDescent="0.35">
      <c r="G154" s="27"/>
      <c r="H154" s="27" t="s">
        <v>27</v>
      </c>
      <c r="I154" s="28" t="s">
        <v>8</v>
      </c>
      <c r="J154" s="28" t="s">
        <v>41</v>
      </c>
      <c r="K154" s="22" t="s">
        <v>45</v>
      </c>
      <c r="L154" s="29">
        <f t="shared" ca="1" si="9"/>
        <v>819</v>
      </c>
      <c r="M154" s="23">
        <v>45083</v>
      </c>
      <c r="N154" s="31" t="s">
        <v>11</v>
      </c>
      <c r="W154" s="33"/>
      <c r="X154" s="33"/>
      <c r="Y154" s="33"/>
      <c r="Z154" s="33"/>
      <c r="AA154" s="33"/>
      <c r="AB154" s="33"/>
      <c r="AC154" s="33"/>
      <c r="AD154" s="33"/>
      <c r="AE154" s="33"/>
      <c r="AF154" s="33"/>
      <c r="AG154" s="33"/>
      <c r="AH154" s="33"/>
      <c r="AI154" s="33"/>
      <c r="AJ154" s="33"/>
      <c r="AK154" s="33"/>
      <c r="AL154" s="33"/>
    </row>
    <row r="155" spans="7:38" ht="20" hidden="1" customHeight="1" x14ac:dyDescent="0.35">
      <c r="G155" s="27"/>
      <c r="H155" s="27" t="s">
        <v>27</v>
      </c>
      <c r="I155" s="28" t="s">
        <v>8</v>
      </c>
      <c r="J155" s="28" t="s">
        <v>41</v>
      </c>
      <c r="K155" s="22" t="s">
        <v>46</v>
      </c>
      <c r="L155" s="29">
        <f t="shared" ca="1" si="9"/>
        <v>1067</v>
      </c>
      <c r="M155" s="23">
        <v>45084</v>
      </c>
      <c r="N155" s="31" t="s">
        <v>11</v>
      </c>
      <c r="W155" s="33"/>
      <c r="X155" s="33"/>
      <c r="Y155" s="33"/>
      <c r="Z155" s="33"/>
      <c r="AA155" s="33"/>
      <c r="AB155" s="33"/>
      <c r="AC155" s="33"/>
      <c r="AD155" s="33"/>
      <c r="AE155" s="33"/>
      <c r="AF155" s="33"/>
      <c r="AG155" s="33"/>
      <c r="AH155" s="33"/>
      <c r="AI155" s="33"/>
      <c r="AJ155" s="33"/>
      <c r="AK155" s="33"/>
      <c r="AL155" s="33"/>
    </row>
    <row r="156" spans="7:38" ht="20" hidden="1" customHeight="1" x14ac:dyDescent="0.35">
      <c r="G156" s="27"/>
      <c r="H156" s="27" t="s">
        <v>27</v>
      </c>
      <c r="I156" s="28" t="s">
        <v>8</v>
      </c>
      <c r="J156" s="28" t="s">
        <v>41</v>
      </c>
      <c r="K156" s="22" t="s">
        <v>47</v>
      </c>
      <c r="L156" s="29">
        <f t="shared" ca="1" si="9"/>
        <v>812</v>
      </c>
      <c r="M156" s="23">
        <v>45085</v>
      </c>
      <c r="N156" s="31" t="s">
        <v>11</v>
      </c>
      <c r="W156" s="33"/>
      <c r="X156" s="33"/>
      <c r="Y156" s="33"/>
      <c r="Z156" s="33"/>
      <c r="AA156" s="33"/>
      <c r="AB156" s="33"/>
      <c r="AC156" s="33"/>
      <c r="AD156" s="33"/>
      <c r="AE156" s="33"/>
      <c r="AF156" s="33"/>
      <c r="AG156" s="33"/>
      <c r="AH156" s="33"/>
      <c r="AI156" s="33"/>
      <c r="AJ156" s="33"/>
      <c r="AK156" s="33"/>
      <c r="AL156" s="33"/>
    </row>
    <row r="157" spans="7:38" ht="20" hidden="1" customHeight="1" x14ac:dyDescent="0.35">
      <c r="G157" s="27"/>
      <c r="H157" s="27" t="s">
        <v>27</v>
      </c>
      <c r="I157" s="28" t="s">
        <v>8</v>
      </c>
      <c r="J157" s="28" t="s">
        <v>41</v>
      </c>
      <c r="K157" s="22" t="s">
        <v>32</v>
      </c>
      <c r="L157" s="29">
        <f t="shared" ca="1" si="9"/>
        <v>921</v>
      </c>
      <c r="M157" s="23">
        <v>45086</v>
      </c>
      <c r="N157" s="31" t="s">
        <v>11</v>
      </c>
      <c r="W157" s="33"/>
      <c r="X157" s="33"/>
      <c r="Y157" s="33"/>
      <c r="Z157" s="33"/>
      <c r="AA157" s="33"/>
      <c r="AB157" s="33"/>
      <c r="AC157" s="33"/>
      <c r="AD157" s="33"/>
      <c r="AE157" s="33"/>
      <c r="AF157" s="33"/>
      <c r="AG157" s="33"/>
      <c r="AH157" s="33"/>
      <c r="AI157" s="33"/>
      <c r="AJ157" s="33"/>
      <c r="AK157" s="33"/>
      <c r="AL157" s="33"/>
    </row>
    <row r="158" spans="7:38" ht="20" hidden="1" customHeight="1" x14ac:dyDescent="0.35">
      <c r="G158" s="27"/>
      <c r="H158" s="27" t="s">
        <v>27</v>
      </c>
      <c r="I158" s="28" t="s">
        <v>48</v>
      </c>
      <c r="J158" s="28" t="s">
        <v>49</v>
      </c>
      <c r="K158" s="22" t="s">
        <v>50</v>
      </c>
      <c r="L158" s="30">
        <f ca="1">RANDBETWEEN(1000,12000)</f>
        <v>4674</v>
      </c>
      <c r="M158" s="5"/>
      <c r="N158" s="31"/>
      <c r="W158" s="33"/>
      <c r="X158" s="33"/>
      <c r="Y158" s="33"/>
      <c r="Z158" s="33"/>
      <c r="AA158" s="33"/>
      <c r="AB158" s="33"/>
      <c r="AC158" s="33"/>
      <c r="AD158" s="33"/>
      <c r="AE158" s="33"/>
      <c r="AF158" s="33"/>
      <c r="AG158" s="33"/>
      <c r="AH158" s="33"/>
      <c r="AI158" s="33"/>
      <c r="AJ158" s="33"/>
      <c r="AK158" s="33"/>
      <c r="AL158" s="33"/>
    </row>
    <row r="159" spans="7:38" ht="20" hidden="1" customHeight="1" x14ac:dyDescent="0.35">
      <c r="G159" s="27"/>
      <c r="H159" s="27" t="s">
        <v>27</v>
      </c>
      <c r="I159" s="28" t="s">
        <v>48</v>
      </c>
      <c r="J159" s="28" t="s">
        <v>49</v>
      </c>
      <c r="K159" s="22" t="s">
        <v>51</v>
      </c>
      <c r="L159" s="30">
        <f t="shared" ref="L159:L161" ca="1" si="10">RANDBETWEEN(1000,12000)</f>
        <v>3484</v>
      </c>
      <c r="M159" s="5"/>
      <c r="N159" s="31"/>
      <c r="W159" s="33"/>
      <c r="X159" s="33"/>
      <c r="Y159" s="33"/>
      <c r="Z159" s="33"/>
      <c r="AA159" s="33"/>
      <c r="AB159" s="33"/>
      <c r="AC159" s="33"/>
      <c r="AD159" s="33"/>
      <c r="AE159" s="33"/>
      <c r="AF159" s="33"/>
      <c r="AG159" s="33"/>
      <c r="AH159" s="33"/>
      <c r="AI159" s="33"/>
      <c r="AJ159" s="33"/>
      <c r="AK159" s="33"/>
      <c r="AL159" s="33"/>
    </row>
    <row r="160" spans="7:38" ht="20" hidden="1" customHeight="1" x14ac:dyDescent="0.35">
      <c r="G160" s="27"/>
      <c r="H160" s="27" t="s">
        <v>27</v>
      </c>
      <c r="I160" s="28" t="s">
        <v>48</v>
      </c>
      <c r="J160" s="28" t="s">
        <v>52</v>
      </c>
      <c r="K160" s="22" t="s">
        <v>53</v>
      </c>
      <c r="L160" s="30">
        <f t="shared" ca="1" si="10"/>
        <v>11548</v>
      </c>
      <c r="M160" s="5"/>
      <c r="N160" s="31"/>
      <c r="W160" s="33"/>
      <c r="X160" s="33"/>
      <c r="Y160" s="33"/>
      <c r="Z160" s="33"/>
      <c r="AA160" s="33"/>
      <c r="AB160" s="33"/>
      <c r="AC160" s="33"/>
      <c r="AD160" s="33"/>
      <c r="AE160" s="33"/>
      <c r="AF160" s="33"/>
      <c r="AG160" s="33"/>
      <c r="AH160" s="33"/>
      <c r="AI160" s="33"/>
      <c r="AJ160" s="33"/>
      <c r="AK160" s="33"/>
      <c r="AL160" s="33"/>
    </row>
    <row r="161" spans="7:38" ht="20" hidden="1" customHeight="1" x14ac:dyDescent="0.35">
      <c r="G161" s="27"/>
      <c r="H161" s="27" t="s">
        <v>27</v>
      </c>
      <c r="I161" s="28" t="s">
        <v>48</v>
      </c>
      <c r="J161" s="28" t="s">
        <v>52</v>
      </c>
      <c r="K161" s="22" t="s">
        <v>54</v>
      </c>
      <c r="L161" s="30">
        <f t="shared" ca="1" si="10"/>
        <v>5505</v>
      </c>
      <c r="M161" s="24"/>
      <c r="N161" s="32"/>
      <c r="W161" s="33"/>
      <c r="X161" s="33"/>
      <c r="Y161" s="33"/>
      <c r="Z161" s="33"/>
      <c r="AA161" s="33"/>
      <c r="AB161" s="33"/>
      <c r="AC161" s="33"/>
      <c r="AD161" s="33"/>
      <c r="AE161" s="33"/>
      <c r="AF161" s="33"/>
      <c r="AG161" s="33"/>
      <c r="AH161" s="33"/>
      <c r="AI161" s="33"/>
      <c r="AJ161" s="33"/>
      <c r="AK161" s="33"/>
      <c r="AL161" s="33"/>
    </row>
    <row r="162" spans="7:38" ht="20" hidden="1" customHeight="1" x14ac:dyDescent="0.35">
      <c r="G162" s="27"/>
      <c r="H162" s="27" t="s">
        <v>29</v>
      </c>
      <c r="I162" s="28" t="s">
        <v>8</v>
      </c>
      <c r="J162" s="28" t="s">
        <v>9</v>
      </c>
      <c r="K162" s="22" t="s">
        <v>10</v>
      </c>
      <c r="L162" s="29">
        <f ca="1">RANDBETWEEN(700,1400)</f>
        <v>1075</v>
      </c>
      <c r="M162" s="23">
        <v>45114</v>
      </c>
      <c r="N162" s="31" t="s">
        <v>11</v>
      </c>
      <c r="W162" s="33"/>
      <c r="X162" s="33"/>
      <c r="Y162" s="33"/>
      <c r="Z162" s="33"/>
      <c r="AA162" s="33"/>
      <c r="AB162" s="33"/>
      <c r="AC162" s="33"/>
      <c r="AD162" s="33"/>
      <c r="AE162" s="33"/>
      <c r="AF162" s="33"/>
      <c r="AG162" s="33"/>
      <c r="AH162" s="33"/>
      <c r="AI162" s="33"/>
      <c r="AJ162" s="33"/>
      <c r="AK162" s="33"/>
      <c r="AL162" s="33"/>
    </row>
    <row r="163" spans="7:38" ht="20" hidden="1" customHeight="1" x14ac:dyDescent="0.35">
      <c r="G163" s="27"/>
      <c r="H163" s="27" t="s">
        <v>29</v>
      </c>
      <c r="I163" s="28" t="s">
        <v>8</v>
      </c>
      <c r="J163" s="28" t="s">
        <v>9</v>
      </c>
      <c r="K163" s="22" t="s">
        <v>13</v>
      </c>
      <c r="L163" s="29">
        <f t="shared" ref="L163:L182" ca="1" si="11">RANDBETWEEN(700,1400)</f>
        <v>901</v>
      </c>
      <c r="M163" s="23">
        <v>45109</v>
      </c>
      <c r="N163" s="31" t="s">
        <v>11</v>
      </c>
      <c r="W163" s="33"/>
      <c r="X163" s="33"/>
      <c r="Y163" s="33"/>
      <c r="Z163" s="33"/>
      <c r="AA163" s="33"/>
      <c r="AB163" s="33"/>
      <c r="AC163" s="33"/>
      <c r="AD163" s="33"/>
      <c r="AE163" s="33"/>
      <c r="AF163" s="33"/>
      <c r="AG163" s="33"/>
      <c r="AH163" s="33"/>
      <c r="AI163" s="33"/>
      <c r="AJ163" s="33"/>
      <c r="AK163" s="33"/>
      <c r="AL163" s="33"/>
    </row>
    <row r="164" spans="7:38" ht="20" hidden="1" customHeight="1" x14ac:dyDescent="0.35">
      <c r="G164" s="27"/>
      <c r="H164" s="27" t="s">
        <v>29</v>
      </c>
      <c r="I164" s="28" t="s">
        <v>8</v>
      </c>
      <c r="J164" s="28" t="s">
        <v>9</v>
      </c>
      <c r="K164" s="22" t="s">
        <v>17</v>
      </c>
      <c r="L164" s="29">
        <f t="shared" ca="1" si="11"/>
        <v>1020</v>
      </c>
      <c r="M164" s="23">
        <v>45109</v>
      </c>
      <c r="N164" s="31" t="s">
        <v>11</v>
      </c>
      <c r="W164" s="33"/>
      <c r="X164" s="33"/>
      <c r="Y164" s="33"/>
      <c r="Z164" s="33"/>
      <c r="AA164" s="33"/>
      <c r="AB164" s="33"/>
      <c r="AC164" s="33"/>
      <c r="AD164" s="33"/>
      <c r="AE164" s="33"/>
      <c r="AF164" s="33"/>
      <c r="AG164" s="33"/>
      <c r="AH164" s="33"/>
      <c r="AI164" s="33"/>
      <c r="AJ164" s="33"/>
      <c r="AK164" s="33"/>
      <c r="AL164" s="33"/>
    </row>
    <row r="165" spans="7:38" ht="20" hidden="1" customHeight="1" x14ac:dyDescent="0.35">
      <c r="G165" s="27"/>
      <c r="H165" s="27" t="s">
        <v>29</v>
      </c>
      <c r="I165" s="28" t="s">
        <v>8</v>
      </c>
      <c r="J165" s="28" t="s">
        <v>9</v>
      </c>
      <c r="K165" s="22" t="s">
        <v>20</v>
      </c>
      <c r="L165" s="29">
        <f t="shared" ca="1" si="11"/>
        <v>1063</v>
      </c>
      <c r="M165" s="23">
        <v>45110</v>
      </c>
      <c r="N165" s="31" t="s">
        <v>11</v>
      </c>
      <c r="W165" s="33"/>
      <c r="X165" s="33"/>
      <c r="Y165" s="33"/>
      <c r="Z165" s="33"/>
      <c r="AA165" s="33"/>
      <c r="AB165" s="33"/>
      <c r="AC165" s="33"/>
      <c r="AD165" s="33"/>
      <c r="AE165" s="33"/>
      <c r="AF165" s="33"/>
      <c r="AG165" s="33"/>
      <c r="AH165" s="33"/>
      <c r="AI165" s="33"/>
      <c r="AJ165" s="33"/>
      <c r="AK165" s="33"/>
      <c r="AL165" s="33"/>
    </row>
    <row r="166" spans="7:38" ht="20" hidden="1" customHeight="1" x14ac:dyDescent="0.35">
      <c r="G166" s="27"/>
      <c r="H166" s="27" t="s">
        <v>29</v>
      </c>
      <c r="I166" s="28" t="s">
        <v>8</v>
      </c>
      <c r="J166" s="28" t="s">
        <v>9</v>
      </c>
      <c r="K166" s="22" t="s">
        <v>23</v>
      </c>
      <c r="L166" s="29">
        <f t="shared" ca="1" si="11"/>
        <v>1059</v>
      </c>
      <c r="M166" s="23">
        <v>45111</v>
      </c>
      <c r="N166" s="31" t="s">
        <v>11</v>
      </c>
      <c r="W166" s="33"/>
      <c r="X166" s="33"/>
      <c r="Y166" s="33"/>
      <c r="Z166" s="33"/>
      <c r="AA166" s="33"/>
      <c r="AB166" s="33"/>
      <c r="AC166" s="33"/>
      <c r="AD166" s="33"/>
      <c r="AE166" s="33"/>
      <c r="AF166" s="33"/>
      <c r="AG166" s="33"/>
      <c r="AH166" s="33"/>
      <c r="AI166" s="33"/>
      <c r="AJ166" s="33"/>
      <c r="AK166" s="33"/>
      <c r="AL166" s="33"/>
    </row>
    <row r="167" spans="7:38" ht="20" hidden="1" customHeight="1" x14ac:dyDescent="0.35">
      <c r="G167" s="27"/>
      <c r="H167" s="27" t="s">
        <v>29</v>
      </c>
      <c r="I167" s="28" t="s">
        <v>8</v>
      </c>
      <c r="J167" s="28" t="s">
        <v>9</v>
      </c>
      <c r="K167" s="22" t="s">
        <v>26</v>
      </c>
      <c r="L167" s="29">
        <f t="shared" ca="1" si="11"/>
        <v>735</v>
      </c>
      <c r="M167" s="23">
        <v>45112</v>
      </c>
      <c r="N167" s="31" t="s">
        <v>11</v>
      </c>
      <c r="W167" s="33"/>
      <c r="X167" s="33"/>
      <c r="Y167" s="33"/>
      <c r="Z167" s="33"/>
      <c r="AA167" s="33"/>
      <c r="AB167" s="33"/>
      <c r="AC167" s="33"/>
      <c r="AD167" s="33"/>
      <c r="AE167" s="33"/>
      <c r="AF167" s="33"/>
      <c r="AG167" s="33"/>
      <c r="AH167" s="33"/>
      <c r="AI167" s="33"/>
      <c r="AJ167" s="33"/>
      <c r="AK167" s="33"/>
      <c r="AL167" s="33"/>
    </row>
    <row r="168" spans="7:38" ht="20" hidden="1" customHeight="1" x14ac:dyDescent="0.35">
      <c r="G168" s="27"/>
      <c r="H168" s="27" t="s">
        <v>29</v>
      </c>
      <c r="I168" s="28" t="s">
        <v>8</v>
      </c>
      <c r="J168" s="28" t="s">
        <v>9</v>
      </c>
      <c r="K168" s="22" t="s">
        <v>28</v>
      </c>
      <c r="L168" s="29">
        <f t="shared" ca="1" si="11"/>
        <v>1381</v>
      </c>
      <c r="M168" s="23">
        <v>45113</v>
      </c>
      <c r="N168" s="31" t="s">
        <v>11</v>
      </c>
      <c r="W168" s="33"/>
      <c r="X168" s="33"/>
      <c r="Y168" s="33"/>
      <c r="Z168" s="33"/>
      <c r="AA168" s="33"/>
      <c r="AB168" s="33"/>
      <c r="AC168" s="33"/>
      <c r="AD168" s="33"/>
      <c r="AE168" s="33"/>
      <c r="AF168" s="33"/>
      <c r="AG168" s="33"/>
      <c r="AH168" s="33"/>
      <c r="AI168" s="33"/>
      <c r="AJ168" s="33"/>
      <c r="AK168" s="33"/>
      <c r="AL168" s="33"/>
    </row>
    <row r="169" spans="7:38" ht="20" hidden="1" customHeight="1" x14ac:dyDescent="0.35">
      <c r="G169" s="27"/>
      <c r="H169" s="27" t="s">
        <v>29</v>
      </c>
      <c r="I169" s="28" t="s">
        <v>8</v>
      </c>
      <c r="J169" s="28" t="s">
        <v>9</v>
      </c>
      <c r="K169" s="22" t="s">
        <v>30</v>
      </c>
      <c r="L169" s="29">
        <f t="shared" ca="1" si="11"/>
        <v>921</v>
      </c>
      <c r="M169" s="23">
        <v>45114</v>
      </c>
      <c r="N169" s="31" t="s">
        <v>11</v>
      </c>
      <c r="W169" s="33"/>
      <c r="X169" s="33"/>
      <c r="Y169" s="33"/>
      <c r="Z169" s="33"/>
      <c r="AA169" s="33"/>
      <c r="AB169" s="33"/>
      <c r="AC169" s="33"/>
      <c r="AD169" s="33"/>
      <c r="AE169" s="33"/>
      <c r="AF169" s="33"/>
      <c r="AG169" s="33"/>
      <c r="AH169" s="33"/>
      <c r="AI169" s="33"/>
      <c r="AJ169" s="33"/>
      <c r="AK169" s="33"/>
      <c r="AL169" s="33"/>
    </row>
    <row r="170" spans="7:38" ht="20" hidden="1" customHeight="1" x14ac:dyDescent="0.35">
      <c r="G170" s="27"/>
      <c r="H170" s="27" t="s">
        <v>29</v>
      </c>
      <c r="I170" s="28" t="s">
        <v>8</v>
      </c>
      <c r="J170" s="28" t="s">
        <v>9</v>
      </c>
      <c r="K170" s="22" t="s">
        <v>32</v>
      </c>
      <c r="L170" s="29">
        <f t="shared" ca="1" si="11"/>
        <v>826</v>
      </c>
      <c r="M170" s="23">
        <v>45115</v>
      </c>
      <c r="N170" s="31" t="s">
        <v>11</v>
      </c>
      <c r="W170" s="33"/>
      <c r="X170" s="33"/>
      <c r="Y170" s="33"/>
      <c r="Z170" s="33"/>
      <c r="AA170" s="33"/>
      <c r="AB170" s="33"/>
      <c r="AC170" s="33"/>
      <c r="AD170" s="33"/>
      <c r="AE170" s="33"/>
      <c r="AF170" s="33"/>
      <c r="AG170" s="33"/>
      <c r="AH170" s="33"/>
      <c r="AI170" s="33"/>
      <c r="AJ170" s="33"/>
      <c r="AK170" s="33"/>
      <c r="AL170" s="33"/>
    </row>
    <row r="171" spans="7:38" ht="20" hidden="1" customHeight="1" x14ac:dyDescent="0.35">
      <c r="G171" s="27"/>
      <c r="H171" s="27" t="s">
        <v>29</v>
      </c>
      <c r="I171" s="28" t="s">
        <v>8</v>
      </c>
      <c r="J171" s="28" t="s">
        <v>34</v>
      </c>
      <c r="K171" s="22" t="s">
        <v>35</v>
      </c>
      <c r="L171" s="29">
        <f t="shared" ca="1" si="11"/>
        <v>1093</v>
      </c>
      <c r="M171" s="23">
        <v>45116</v>
      </c>
      <c r="N171" s="31" t="s">
        <v>11</v>
      </c>
      <c r="W171" s="33"/>
      <c r="X171" s="33"/>
      <c r="Y171" s="33"/>
      <c r="Z171" s="33"/>
      <c r="AA171" s="33"/>
      <c r="AB171" s="33"/>
      <c r="AC171" s="33"/>
      <c r="AD171" s="33"/>
      <c r="AE171" s="33"/>
      <c r="AF171" s="33"/>
      <c r="AG171" s="33"/>
      <c r="AH171" s="33"/>
      <c r="AI171" s="33"/>
      <c r="AJ171" s="33"/>
      <c r="AK171" s="33"/>
      <c r="AL171" s="33"/>
    </row>
    <row r="172" spans="7:38" ht="20" hidden="1" customHeight="1" x14ac:dyDescent="0.35">
      <c r="G172" s="27"/>
      <c r="H172" s="27" t="s">
        <v>29</v>
      </c>
      <c r="I172" s="28" t="s">
        <v>8</v>
      </c>
      <c r="J172" s="28" t="s">
        <v>34</v>
      </c>
      <c r="K172" s="22" t="s">
        <v>37</v>
      </c>
      <c r="L172" s="29">
        <f t="shared" ca="1" si="11"/>
        <v>1212</v>
      </c>
      <c r="M172" s="23">
        <v>45111</v>
      </c>
      <c r="N172" s="31" t="s">
        <v>11</v>
      </c>
      <c r="W172" s="33"/>
      <c r="X172" s="33"/>
      <c r="Y172" s="33"/>
      <c r="Z172" s="33"/>
      <c r="AA172" s="33"/>
      <c r="AB172" s="33"/>
      <c r="AC172" s="33"/>
      <c r="AD172" s="33"/>
      <c r="AE172" s="33"/>
      <c r="AF172" s="33"/>
      <c r="AG172" s="33"/>
      <c r="AH172" s="33"/>
      <c r="AI172" s="33"/>
      <c r="AJ172" s="33"/>
      <c r="AK172" s="33"/>
      <c r="AL172" s="33"/>
    </row>
    <row r="173" spans="7:38" ht="20" hidden="1" customHeight="1" x14ac:dyDescent="0.35">
      <c r="G173" s="27"/>
      <c r="H173" s="27" t="s">
        <v>29</v>
      </c>
      <c r="I173" s="28" t="s">
        <v>8</v>
      </c>
      <c r="J173" s="28" t="s">
        <v>34</v>
      </c>
      <c r="K173" s="22" t="s">
        <v>39</v>
      </c>
      <c r="L173" s="29">
        <f t="shared" ca="1" si="11"/>
        <v>711</v>
      </c>
      <c r="M173" s="23">
        <v>45112</v>
      </c>
      <c r="N173" s="31" t="s">
        <v>11</v>
      </c>
      <c r="W173" s="33"/>
      <c r="X173" s="33"/>
      <c r="Y173" s="33"/>
      <c r="Z173" s="33"/>
      <c r="AA173" s="33"/>
      <c r="AB173" s="33"/>
      <c r="AC173" s="33"/>
      <c r="AD173" s="33"/>
      <c r="AE173" s="33"/>
      <c r="AF173" s="33"/>
      <c r="AG173" s="33"/>
      <c r="AH173" s="33"/>
      <c r="AI173" s="33"/>
      <c r="AJ173" s="33"/>
      <c r="AK173" s="33"/>
      <c r="AL173" s="33"/>
    </row>
    <row r="174" spans="7:38" ht="20" hidden="1" customHeight="1" x14ac:dyDescent="0.35">
      <c r="G174" s="27"/>
      <c r="H174" s="27" t="s">
        <v>29</v>
      </c>
      <c r="I174" s="28" t="s">
        <v>8</v>
      </c>
      <c r="J174" s="28" t="s">
        <v>41</v>
      </c>
      <c r="K174" s="22" t="s">
        <v>10</v>
      </c>
      <c r="L174" s="29">
        <f t="shared" ca="1" si="11"/>
        <v>788</v>
      </c>
      <c r="M174" s="23">
        <v>45113</v>
      </c>
      <c r="N174" s="31" t="s">
        <v>11</v>
      </c>
      <c r="W174" s="33"/>
      <c r="X174" s="33"/>
      <c r="Y174" s="33"/>
      <c r="Z174" s="33"/>
      <c r="AA174" s="33"/>
      <c r="AB174" s="33"/>
      <c r="AC174" s="33"/>
      <c r="AD174" s="33"/>
      <c r="AE174" s="33"/>
      <c r="AF174" s="33"/>
      <c r="AG174" s="33"/>
      <c r="AH174" s="33"/>
      <c r="AI174" s="33"/>
      <c r="AJ174" s="33"/>
      <c r="AK174" s="33"/>
      <c r="AL174" s="33"/>
    </row>
    <row r="175" spans="7:38" ht="20" hidden="1" customHeight="1" x14ac:dyDescent="0.35">
      <c r="G175" s="27"/>
      <c r="H175" s="27" t="s">
        <v>29</v>
      </c>
      <c r="I175" s="28" t="s">
        <v>8</v>
      </c>
      <c r="J175" s="28" t="s">
        <v>41</v>
      </c>
      <c r="K175" s="22" t="s">
        <v>42</v>
      </c>
      <c r="L175" s="29">
        <f t="shared" ca="1" si="11"/>
        <v>803</v>
      </c>
      <c r="M175" s="23">
        <v>45114</v>
      </c>
      <c r="N175" s="31" t="s">
        <v>11</v>
      </c>
      <c r="W175" s="33"/>
      <c r="X175" s="33"/>
      <c r="Y175" s="33"/>
      <c r="Z175" s="33"/>
      <c r="AA175" s="33"/>
      <c r="AB175" s="33"/>
      <c r="AC175" s="33"/>
      <c r="AD175" s="33"/>
      <c r="AE175" s="33"/>
      <c r="AF175" s="33"/>
      <c r="AG175" s="33"/>
      <c r="AH175" s="33"/>
      <c r="AI175" s="33"/>
      <c r="AJ175" s="33"/>
      <c r="AK175" s="33"/>
      <c r="AL175" s="33"/>
    </row>
    <row r="176" spans="7:38" ht="20" hidden="1" customHeight="1" x14ac:dyDescent="0.35">
      <c r="G176" s="27"/>
      <c r="H176" s="27" t="s">
        <v>29</v>
      </c>
      <c r="I176" s="28" t="s">
        <v>8</v>
      </c>
      <c r="J176" s="28" t="s">
        <v>41</v>
      </c>
      <c r="K176" s="22" t="s">
        <v>62</v>
      </c>
      <c r="L176" s="29">
        <f t="shared" ca="1" si="11"/>
        <v>940</v>
      </c>
      <c r="M176" s="23">
        <v>45110</v>
      </c>
      <c r="N176" s="31" t="s">
        <v>11</v>
      </c>
      <c r="W176" s="33"/>
      <c r="X176" s="33"/>
      <c r="Y176" s="33"/>
      <c r="Z176" s="33"/>
      <c r="AA176" s="33"/>
      <c r="AB176" s="33"/>
      <c r="AC176" s="33"/>
      <c r="AD176" s="33"/>
      <c r="AE176" s="33"/>
      <c r="AF176" s="33"/>
      <c r="AG176" s="33"/>
      <c r="AH176" s="33"/>
      <c r="AI176" s="33"/>
      <c r="AJ176" s="33"/>
      <c r="AK176" s="33"/>
      <c r="AL176" s="33"/>
    </row>
    <row r="177" spans="7:38" ht="20" hidden="1" customHeight="1" x14ac:dyDescent="0.35">
      <c r="G177" s="27"/>
      <c r="H177" s="27" t="s">
        <v>29</v>
      </c>
      <c r="I177" s="28" t="s">
        <v>8</v>
      </c>
      <c r="J177" s="28" t="s">
        <v>41</v>
      </c>
      <c r="K177" s="22" t="s">
        <v>43</v>
      </c>
      <c r="L177" s="29">
        <f t="shared" ca="1" si="11"/>
        <v>945</v>
      </c>
      <c r="M177" s="23">
        <v>45111</v>
      </c>
      <c r="N177" s="31" t="s">
        <v>11</v>
      </c>
      <c r="W177" s="33"/>
      <c r="X177" s="33"/>
      <c r="Y177" s="33"/>
      <c r="Z177" s="33"/>
      <c r="AA177" s="33"/>
      <c r="AB177" s="33"/>
      <c r="AC177" s="33"/>
      <c r="AD177" s="33"/>
      <c r="AE177" s="33"/>
      <c r="AF177" s="33"/>
      <c r="AG177" s="33"/>
      <c r="AH177" s="33"/>
      <c r="AI177" s="33"/>
      <c r="AJ177" s="33"/>
      <c r="AK177" s="33"/>
      <c r="AL177" s="33"/>
    </row>
    <row r="178" spans="7:38" ht="20" hidden="1" customHeight="1" x14ac:dyDescent="0.35">
      <c r="G178" s="27"/>
      <c r="H178" s="27" t="s">
        <v>29</v>
      </c>
      <c r="I178" s="28" t="s">
        <v>8</v>
      </c>
      <c r="J178" s="28" t="s">
        <v>41</v>
      </c>
      <c r="K178" s="22" t="s">
        <v>44</v>
      </c>
      <c r="L178" s="29">
        <f t="shared" ca="1" si="11"/>
        <v>895</v>
      </c>
      <c r="M178" s="23">
        <v>45112</v>
      </c>
      <c r="N178" s="31" t="s">
        <v>11</v>
      </c>
      <c r="W178" s="33"/>
      <c r="X178" s="33"/>
      <c r="Y178" s="33"/>
      <c r="Z178" s="33"/>
      <c r="AA178" s="33"/>
      <c r="AB178" s="33"/>
      <c r="AC178" s="33"/>
      <c r="AD178" s="33"/>
      <c r="AE178" s="33"/>
      <c r="AF178" s="33"/>
      <c r="AG178" s="33"/>
      <c r="AH178" s="33"/>
      <c r="AI178" s="33"/>
      <c r="AJ178" s="33"/>
      <c r="AK178" s="33"/>
      <c r="AL178" s="33"/>
    </row>
    <row r="179" spans="7:38" ht="20" hidden="1" customHeight="1" x14ac:dyDescent="0.35">
      <c r="G179" s="27"/>
      <c r="H179" s="27" t="s">
        <v>29</v>
      </c>
      <c r="I179" s="28" t="s">
        <v>8</v>
      </c>
      <c r="J179" s="28" t="s">
        <v>41</v>
      </c>
      <c r="K179" s="22" t="s">
        <v>45</v>
      </c>
      <c r="L179" s="29">
        <f t="shared" ca="1" si="11"/>
        <v>1273</v>
      </c>
      <c r="M179" s="23">
        <v>45113</v>
      </c>
      <c r="N179" s="31" t="s">
        <v>11</v>
      </c>
      <c r="W179" s="33"/>
      <c r="X179" s="33"/>
      <c r="Y179" s="33"/>
      <c r="Z179" s="33"/>
      <c r="AA179" s="33"/>
      <c r="AB179" s="33"/>
      <c r="AC179" s="33"/>
      <c r="AD179" s="33"/>
      <c r="AE179" s="33"/>
      <c r="AF179" s="33"/>
      <c r="AG179" s="33"/>
      <c r="AH179" s="33"/>
      <c r="AI179" s="33"/>
      <c r="AJ179" s="33"/>
      <c r="AK179" s="33"/>
      <c r="AL179" s="33"/>
    </row>
    <row r="180" spans="7:38" ht="20" hidden="1" customHeight="1" x14ac:dyDescent="0.35">
      <c r="G180" s="27"/>
      <c r="H180" s="27" t="s">
        <v>29</v>
      </c>
      <c r="I180" s="28" t="s">
        <v>8</v>
      </c>
      <c r="J180" s="28" t="s">
        <v>41</v>
      </c>
      <c r="K180" s="22" t="s">
        <v>46</v>
      </c>
      <c r="L180" s="29">
        <f t="shared" ca="1" si="11"/>
        <v>1392</v>
      </c>
      <c r="M180" s="23">
        <v>45114</v>
      </c>
      <c r="N180" s="31" t="s">
        <v>11</v>
      </c>
      <c r="W180" s="33"/>
      <c r="X180" s="33"/>
      <c r="Y180" s="33"/>
      <c r="Z180" s="33"/>
      <c r="AA180" s="33"/>
      <c r="AB180" s="33"/>
      <c r="AC180" s="33"/>
      <c r="AD180" s="33"/>
      <c r="AE180" s="33"/>
      <c r="AF180" s="33"/>
      <c r="AG180" s="33"/>
      <c r="AH180" s="33"/>
      <c r="AI180" s="33"/>
      <c r="AJ180" s="33"/>
      <c r="AK180" s="33"/>
      <c r="AL180" s="33"/>
    </row>
    <row r="181" spans="7:38" ht="20" hidden="1" customHeight="1" x14ac:dyDescent="0.35">
      <c r="G181" s="27"/>
      <c r="H181" s="27" t="s">
        <v>29</v>
      </c>
      <c r="I181" s="28" t="s">
        <v>8</v>
      </c>
      <c r="J181" s="28" t="s">
        <v>41</v>
      </c>
      <c r="K181" s="22" t="s">
        <v>47</v>
      </c>
      <c r="L181" s="29">
        <f t="shared" ca="1" si="11"/>
        <v>1018</v>
      </c>
      <c r="M181" s="23">
        <v>45115</v>
      </c>
      <c r="N181" s="31" t="s">
        <v>11</v>
      </c>
      <c r="W181" s="33"/>
      <c r="X181" s="33"/>
      <c r="Y181" s="33"/>
      <c r="Z181" s="33"/>
      <c r="AA181" s="33"/>
      <c r="AB181" s="33"/>
      <c r="AC181" s="33"/>
      <c r="AD181" s="33"/>
      <c r="AE181" s="33"/>
      <c r="AF181" s="33"/>
      <c r="AG181" s="33"/>
      <c r="AH181" s="33"/>
      <c r="AI181" s="33"/>
      <c r="AJ181" s="33"/>
      <c r="AK181" s="33"/>
      <c r="AL181" s="33"/>
    </row>
    <row r="182" spans="7:38" ht="20" hidden="1" customHeight="1" x14ac:dyDescent="0.35">
      <c r="G182" s="27"/>
      <c r="H182" s="27" t="s">
        <v>29</v>
      </c>
      <c r="I182" s="28" t="s">
        <v>8</v>
      </c>
      <c r="J182" s="28" t="s">
        <v>41</v>
      </c>
      <c r="K182" s="22" t="s">
        <v>32</v>
      </c>
      <c r="L182" s="29">
        <f t="shared" ca="1" si="11"/>
        <v>1136</v>
      </c>
      <c r="M182" s="23">
        <v>45116</v>
      </c>
      <c r="N182" s="31" t="s">
        <v>11</v>
      </c>
      <c r="W182" s="33"/>
      <c r="X182" s="33"/>
      <c r="Y182" s="33"/>
      <c r="Z182" s="33"/>
      <c r="AA182" s="33"/>
      <c r="AB182" s="33"/>
      <c r="AC182" s="33"/>
      <c r="AD182" s="33"/>
      <c r="AE182" s="33"/>
      <c r="AF182" s="33"/>
      <c r="AG182" s="33"/>
      <c r="AH182" s="33"/>
      <c r="AI182" s="33"/>
      <c r="AJ182" s="33"/>
      <c r="AK182" s="33"/>
      <c r="AL182" s="33"/>
    </row>
    <row r="183" spans="7:38" ht="20" hidden="1" customHeight="1" x14ac:dyDescent="0.35">
      <c r="G183" s="27"/>
      <c r="H183" s="27" t="s">
        <v>29</v>
      </c>
      <c r="I183" s="28" t="s">
        <v>48</v>
      </c>
      <c r="J183" s="28" t="s">
        <v>49</v>
      </c>
      <c r="K183" s="22" t="s">
        <v>50</v>
      </c>
      <c r="L183" s="30">
        <f ca="1">RANDBETWEEN(7000,9900)</f>
        <v>7270</v>
      </c>
      <c r="M183" s="5"/>
      <c r="N183" s="31"/>
      <c r="W183" s="33"/>
      <c r="X183" s="33"/>
      <c r="Y183" s="33"/>
      <c r="Z183" s="33"/>
      <c r="AA183" s="33"/>
      <c r="AB183" s="33"/>
      <c r="AC183" s="33"/>
      <c r="AD183" s="33"/>
      <c r="AE183" s="33"/>
      <c r="AF183" s="33"/>
      <c r="AG183" s="33"/>
      <c r="AH183" s="33"/>
      <c r="AI183" s="33"/>
      <c r="AJ183" s="33"/>
      <c r="AK183" s="33"/>
      <c r="AL183" s="33"/>
    </row>
    <row r="184" spans="7:38" ht="20" hidden="1" customHeight="1" x14ac:dyDescent="0.35">
      <c r="G184" s="27"/>
      <c r="H184" s="27" t="s">
        <v>29</v>
      </c>
      <c r="I184" s="28" t="s">
        <v>48</v>
      </c>
      <c r="J184" s="28" t="s">
        <v>49</v>
      </c>
      <c r="K184" s="22" t="s">
        <v>51</v>
      </c>
      <c r="L184" s="30">
        <f t="shared" ref="L184:L186" ca="1" si="12">RANDBETWEEN(7000,9900)</f>
        <v>9675</v>
      </c>
      <c r="M184" s="5"/>
      <c r="N184" s="31"/>
      <c r="W184" s="33"/>
      <c r="X184" s="33"/>
      <c r="Y184" s="33"/>
      <c r="Z184" s="33"/>
      <c r="AA184" s="33"/>
      <c r="AB184" s="33"/>
      <c r="AC184" s="33"/>
      <c r="AD184" s="33"/>
      <c r="AE184" s="33"/>
      <c r="AF184" s="33"/>
      <c r="AG184" s="33"/>
      <c r="AH184" s="33"/>
      <c r="AI184" s="33"/>
      <c r="AJ184" s="33"/>
      <c r="AK184" s="33"/>
      <c r="AL184" s="33"/>
    </row>
    <row r="185" spans="7:38" ht="20" hidden="1" customHeight="1" x14ac:dyDescent="0.35">
      <c r="G185" s="27"/>
      <c r="H185" s="27" t="s">
        <v>29</v>
      </c>
      <c r="I185" s="28" t="s">
        <v>48</v>
      </c>
      <c r="J185" s="28" t="s">
        <v>52</v>
      </c>
      <c r="K185" s="22" t="s">
        <v>53</v>
      </c>
      <c r="L185" s="30">
        <f t="shared" ca="1" si="12"/>
        <v>9214</v>
      </c>
      <c r="M185" s="5"/>
      <c r="N185" s="31"/>
      <c r="W185" s="33"/>
      <c r="X185" s="33"/>
      <c r="Y185" s="33"/>
      <c r="Z185" s="33"/>
      <c r="AA185" s="33"/>
      <c r="AB185" s="33"/>
      <c r="AC185" s="33"/>
      <c r="AD185" s="33"/>
      <c r="AE185" s="33"/>
      <c r="AF185" s="33"/>
      <c r="AG185" s="33"/>
      <c r="AH185" s="33"/>
      <c r="AI185" s="33"/>
      <c r="AJ185" s="33"/>
      <c r="AK185" s="33"/>
      <c r="AL185" s="33"/>
    </row>
    <row r="186" spans="7:38" ht="20" hidden="1" customHeight="1" x14ac:dyDescent="0.35">
      <c r="G186" s="27"/>
      <c r="H186" s="27" t="s">
        <v>29</v>
      </c>
      <c r="I186" s="28" t="s">
        <v>48</v>
      </c>
      <c r="J186" s="28" t="s">
        <v>52</v>
      </c>
      <c r="K186" s="22" t="s">
        <v>54</v>
      </c>
      <c r="L186" s="30">
        <f t="shared" ca="1" si="12"/>
        <v>9242</v>
      </c>
      <c r="M186" s="24"/>
      <c r="N186" s="32"/>
      <c r="W186" s="33"/>
      <c r="X186" s="33"/>
      <c r="Y186" s="33"/>
      <c r="Z186" s="33"/>
      <c r="AA186" s="33"/>
      <c r="AB186" s="33"/>
      <c r="AC186" s="33"/>
      <c r="AD186" s="33"/>
      <c r="AE186" s="33"/>
      <c r="AF186" s="33"/>
      <c r="AG186" s="33"/>
      <c r="AH186" s="33"/>
      <c r="AI186" s="33"/>
      <c r="AJ186" s="33"/>
      <c r="AK186" s="33"/>
      <c r="AL186" s="33"/>
    </row>
    <row r="187" spans="7:38" ht="20" hidden="1" customHeight="1" x14ac:dyDescent="0.35">
      <c r="G187" s="27"/>
      <c r="H187" s="27" t="s">
        <v>31</v>
      </c>
      <c r="I187" s="28" t="s">
        <v>8</v>
      </c>
      <c r="J187" s="28" t="s">
        <v>9</v>
      </c>
      <c r="K187" s="22" t="s">
        <v>10</v>
      </c>
      <c r="L187" s="29">
        <f ca="1">RANDBETWEEN(900,1800)</f>
        <v>1149</v>
      </c>
      <c r="M187" s="23">
        <v>45178</v>
      </c>
      <c r="N187" s="31" t="s">
        <v>14</v>
      </c>
      <c r="W187" s="33"/>
      <c r="X187" s="33"/>
      <c r="Y187" s="33"/>
      <c r="Z187" s="33"/>
      <c r="AA187" s="33"/>
      <c r="AB187" s="33"/>
      <c r="AC187" s="33"/>
      <c r="AD187" s="33"/>
      <c r="AE187" s="33"/>
      <c r="AF187" s="33"/>
      <c r="AG187" s="33"/>
      <c r="AH187" s="33"/>
      <c r="AI187" s="33"/>
      <c r="AJ187" s="33"/>
      <c r="AK187" s="33"/>
      <c r="AL187" s="33"/>
    </row>
    <row r="188" spans="7:38" ht="20" hidden="1" customHeight="1" x14ac:dyDescent="0.35">
      <c r="G188" s="27"/>
      <c r="H188" s="27" t="s">
        <v>31</v>
      </c>
      <c r="I188" s="28" t="s">
        <v>8</v>
      </c>
      <c r="J188" s="28" t="s">
        <v>9</v>
      </c>
      <c r="K188" s="22" t="s">
        <v>13</v>
      </c>
      <c r="L188" s="29">
        <f t="shared" ref="L188:L207" ca="1" si="13">RANDBETWEEN(900,1800)</f>
        <v>1599</v>
      </c>
      <c r="M188" s="23">
        <v>45174</v>
      </c>
      <c r="N188" s="31" t="s">
        <v>14</v>
      </c>
      <c r="W188" s="33"/>
      <c r="X188" s="33"/>
      <c r="Y188" s="33"/>
      <c r="Z188" s="33"/>
      <c r="AA188" s="33"/>
      <c r="AB188" s="33"/>
      <c r="AC188" s="33"/>
      <c r="AD188" s="33"/>
      <c r="AE188" s="33"/>
      <c r="AF188" s="33"/>
      <c r="AG188" s="33"/>
      <c r="AH188" s="33"/>
      <c r="AI188" s="33"/>
      <c r="AJ188" s="33"/>
      <c r="AK188" s="33"/>
      <c r="AL188" s="33"/>
    </row>
    <row r="189" spans="7:38" ht="20" hidden="1" customHeight="1" x14ac:dyDescent="0.35">
      <c r="G189" s="27"/>
      <c r="H189" s="27" t="s">
        <v>31</v>
      </c>
      <c r="I189" s="28" t="s">
        <v>8</v>
      </c>
      <c r="J189" s="28" t="s">
        <v>9</v>
      </c>
      <c r="K189" s="22" t="s">
        <v>17</v>
      </c>
      <c r="L189" s="29">
        <f t="shared" ca="1" si="13"/>
        <v>1687</v>
      </c>
      <c r="M189" s="23">
        <v>45177</v>
      </c>
      <c r="N189" s="31" t="s">
        <v>14</v>
      </c>
      <c r="W189" s="33"/>
      <c r="X189" s="33"/>
      <c r="Y189" s="33"/>
      <c r="Z189" s="33"/>
      <c r="AA189" s="33"/>
      <c r="AB189" s="33"/>
      <c r="AC189" s="33"/>
      <c r="AD189" s="33"/>
      <c r="AE189" s="33"/>
      <c r="AF189" s="33"/>
      <c r="AG189" s="33"/>
      <c r="AH189" s="33"/>
      <c r="AI189" s="33"/>
      <c r="AJ189" s="33"/>
      <c r="AK189" s="33"/>
      <c r="AL189" s="33"/>
    </row>
    <row r="190" spans="7:38" ht="20" hidden="1" customHeight="1" x14ac:dyDescent="0.35">
      <c r="G190" s="27"/>
      <c r="H190" s="27" t="s">
        <v>31</v>
      </c>
      <c r="I190" s="28" t="s">
        <v>8</v>
      </c>
      <c r="J190" s="28" t="s">
        <v>9</v>
      </c>
      <c r="K190" s="22" t="s">
        <v>20</v>
      </c>
      <c r="L190" s="29">
        <f t="shared" ca="1" si="13"/>
        <v>1590</v>
      </c>
      <c r="M190" s="23">
        <v>45173</v>
      </c>
      <c r="N190" s="31" t="s">
        <v>11</v>
      </c>
      <c r="W190" s="33"/>
      <c r="X190" s="33"/>
      <c r="Y190" s="33"/>
      <c r="Z190" s="33"/>
      <c r="AA190" s="33"/>
      <c r="AB190" s="33"/>
      <c r="AC190" s="33"/>
      <c r="AD190" s="33"/>
      <c r="AE190" s="33"/>
      <c r="AF190" s="33"/>
      <c r="AG190" s="33"/>
      <c r="AH190" s="33"/>
      <c r="AI190" s="33"/>
      <c r="AJ190" s="33"/>
      <c r="AK190" s="33"/>
      <c r="AL190" s="33"/>
    </row>
    <row r="191" spans="7:38" ht="20" hidden="1" customHeight="1" x14ac:dyDescent="0.35">
      <c r="G191" s="27"/>
      <c r="H191" s="27" t="s">
        <v>31</v>
      </c>
      <c r="I191" s="28" t="s">
        <v>8</v>
      </c>
      <c r="J191" s="28" t="s">
        <v>9</v>
      </c>
      <c r="K191" s="22" t="s">
        <v>23</v>
      </c>
      <c r="L191" s="29">
        <f t="shared" ca="1" si="13"/>
        <v>1732</v>
      </c>
      <c r="M191" s="23">
        <v>45175</v>
      </c>
      <c r="N191" s="31" t="s">
        <v>11</v>
      </c>
      <c r="W191" s="33"/>
      <c r="X191" s="33"/>
      <c r="Y191" s="33"/>
      <c r="Z191" s="33"/>
      <c r="AA191" s="33"/>
      <c r="AB191" s="33"/>
      <c r="AC191" s="33"/>
      <c r="AD191" s="33"/>
      <c r="AE191" s="33"/>
      <c r="AF191" s="33"/>
      <c r="AG191" s="33"/>
      <c r="AH191" s="33"/>
      <c r="AI191" s="33"/>
      <c r="AJ191" s="33"/>
      <c r="AK191" s="33"/>
      <c r="AL191" s="33"/>
    </row>
    <row r="192" spans="7:38" ht="20" hidden="1" customHeight="1" x14ac:dyDescent="0.35">
      <c r="G192" s="27"/>
      <c r="H192" s="27" t="s">
        <v>31</v>
      </c>
      <c r="I192" s="28" t="s">
        <v>8</v>
      </c>
      <c r="J192" s="28" t="s">
        <v>9</v>
      </c>
      <c r="K192" s="22" t="s">
        <v>26</v>
      </c>
      <c r="L192" s="29">
        <f t="shared" ca="1" si="13"/>
        <v>1128</v>
      </c>
      <c r="M192" s="23">
        <v>45176</v>
      </c>
      <c r="N192" s="31" t="s">
        <v>14</v>
      </c>
      <c r="W192" s="33"/>
      <c r="X192" s="33"/>
      <c r="Y192" s="33"/>
      <c r="Z192" s="33"/>
      <c r="AA192" s="33"/>
      <c r="AB192" s="33"/>
      <c r="AC192" s="33"/>
      <c r="AD192" s="33"/>
      <c r="AE192" s="33"/>
      <c r="AF192" s="33"/>
      <c r="AG192" s="33"/>
      <c r="AH192" s="33"/>
      <c r="AI192" s="33"/>
      <c r="AJ192" s="33"/>
      <c r="AK192" s="33"/>
      <c r="AL192" s="33"/>
    </row>
    <row r="193" spans="7:38" ht="20" hidden="1" customHeight="1" x14ac:dyDescent="0.35">
      <c r="G193" s="27"/>
      <c r="H193" s="27" t="s">
        <v>31</v>
      </c>
      <c r="I193" s="28" t="s">
        <v>8</v>
      </c>
      <c r="J193" s="28" t="s">
        <v>9</v>
      </c>
      <c r="K193" s="22" t="s">
        <v>28</v>
      </c>
      <c r="L193" s="29">
        <f t="shared" ca="1" si="13"/>
        <v>1128</v>
      </c>
      <c r="M193" s="23">
        <v>45172</v>
      </c>
      <c r="N193" s="31" t="s">
        <v>14</v>
      </c>
      <c r="W193" s="33"/>
      <c r="X193" s="33"/>
      <c r="Y193" s="33"/>
      <c r="Z193" s="33"/>
      <c r="AA193" s="33"/>
      <c r="AB193" s="33"/>
      <c r="AC193" s="33"/>
      <c r="AD193" s="33"/>
      <c r="AE193" s="33"/>
      <c r="AF193" s="33"/>
      <c r="AG193" s="33"/>
      <c r="AH193" s="33"/>
      <c r="AI193" s="33"/>
      <c r="AJ193" s="33"/>
      <c r="AK193" s="33"/>
      <c r="AL193" s="33"/>
    </row>
    <row r="194" spans="7:38" ht="20" hidden="1" customHeight="1" x14ac:dyDescent="0.35">
      <c r="G194" s="27"/>
      <c r="H194" s="27" t="s">
        <v>31</v>
      </c>
      <c r="I194" s="28" t="s">
        <v>8</v>
      </c>
      <c r="J194" s="28" t="s">
        <v>9</v>
      </c>
      <c r="K194" s="22" t="s">
        <v>30</v>
      </c>
      <c r="L194" s="29">
        <f t="shared" ca="1" si="13"/>
        <v>1039</v>
      </c>
      <c r="M194" s="23">
        <v>45176</v>
      </c>
      <c r="N194" s="31" t="s">
        <v>11</v>
      </c>
      <c r="W194" s="33"/>
      <c r="X194" s="33"/>
      <c r="Y194" s="33"/>
      <c r="Z194" s="33"/>
      <c r="AA194" s="33"/>
      <c r="AB194" s="33"/>
      <c r="AC194" s="33"/>
      <c r="AD194" s="33"/>
      <c r="AE194" s="33"/>
      <c r="AF194" s="33"/>
      <c r="AG194" s="33"/>
      <c r="AH194" s="33"/>
      <c r="AI194" s="33"/>
      <c r="AJ194" s="33"/>
      <c r="AK194" s="33"/>
      <c r="AL194" s="33"/>
    </row>
    <row r="195" spans="7:38" ht="20" hidden="1" customHeight="1" x14ac:dyDescent="0.35">
      <c r="G195" s="27"/>
      <c r="H195" s="27" t="s">
        <v>31</v>
      </c>
      <c r="I195" s="28" t="s">
        <v>8</v>
      </c>
      <c r="J195" s="28" t="s">
        <v>9</v>
      </c>
      <c r="K195" s="22" t="s">
        <v>32</v>
      </c>
      <c r="L195" s="29">
        <f t="shared" ca="1" si="13"/>
        <v>1322</v>
      </c>
      <c r="M195" s="23">
        <v>45177</v>
      </c>
      <c r="N195" s="31" t="s">
        <v>14</v>
      </c>
      <c r="W195" s="33"/>
      <c r="X195" s="33"/>
      <c r="Y195" s="33"/>
      <c r="Z195" s="33"/>
      <c r="AA195" s="33"/>
      <c r="AB195" s="33"/>
      <c r="AC195" s="33"/>
      <c r="AD195" s="33"/>
      <c r="AE195" s="33"/>
      <c r="AF195" s="33"/>
      <c r="AG195" s="33"/>
      <c r="AH195" s="33"/>
      <c r="AI195" s="33"/>
      <c r="AJ195" s="33"/>
      <c r="AK195" s="33"/>
      <c r="AL195" s="33"/>
    </row>
    <row r="196" spans="7:38" ht="20" hidden="1" customHeight="1" x14ac:dyDescent="0.35">
      <c r="G196" s="27"/>
      <c r="H196" s="27" t="s">
        <v>31</v>
      </c>
      <c r="I196" s="28" t="s">
        <v>8</v>
      </c>
      <c r="J196" s="28" t="s">
        <v>34</v>
      </c>
      <c r="K196" s="22" t="s">
        <v>35</v>
      </c>
      <c r="L196" s="29">
        <f t="shared" ca="1" si="13"/>
        <v>1221</v>
      </c>
      <c r="M196" s="23">
        <v>45173</v>
      </c>
      <c r="N196" s="31" t="s">
        <v>11</v>
      </c>
      <c r="W196" s="33"/>
      <c r="X196" s="33"/>
      <c r="Y196" s="33"/>
      <c r="Z196" s="33"/>
      <c r="AA196" s="33"/>
      <c r="AB196" s="33"/>
      <c r="AC196" s="33"/>
      <c r="AD196" s="33"/>
      <c r="AE196" s="33"/>
      <c r="AF196" s="33"/>
      <c r="AG196" s="33"/>
      <c r="AH196" s="33"/>
      <c r="AI196" s="33"/>
      <c r="AJ196" s="33"/>
      <c r="AK196" s="33"/>
      <c r="AL196" s="33"/>
    </row>
    <row r="197" spans="7:38" ht="20" hidden="1" customHeight="1" x14ac:dyDescent="0.35">
      <c r="G197" s="27"/>
      <c r="H197" s="27" t="s">
        <v>31</v>
      </c>
      <c r="I197" s="28" t="s">
        <v>8</v>
      </c>
      <c r="J197" s="28" t="s">
        <v>34</v>
      </c>
      <c r="K197" s="22" t="s">
        <v>37</v>
      </c>
      <c r="L197" s="29">
        <f t="shared" ca="1" si="13"/>
        <v>1072</v>
      </c>
      <c r="M197" s="23">
        <v>45173</v>
      </c>
      <c r="N197" s="31" t="s">
        <v>14</v>
      </c>
      <c r="W197" s="33"/>
      <c r="X197" s="33"/>
      <c r="Y197" s="33"/>
      <c r="Z197" s="33"/>
      <c r="AA197" s="33"/>
      <c r="AB197" s="33"/>
      <c r="AC197" s="33"/>
      <c r="AD197" s="33"/>
      <c r="AE197" s="33"/>
      <c r="AF197" s="33"/>
      <c r="AG197" s="33"/>
      <c r="AH197" s="33"/>
      <c r="AI197" s="33"/>
      <c r="AJ197" s="33"/>
      <c r="AK197" s="33"/>
      <c r="AL197" s="33"/>
    </row>
    <row r="198" spans="7:38" ht="20" hidden="1" customHeight="1" x14ac:dyDescent="0.35">
      <c r="G198" s="27"/>
      <c r="H198" s="27" t="s">
        <v>31</v>
      </c>
      <c r="I198" s="28" t="s">
        <v>8</v>
      </c>
      <c r="J198" s="28" t="s">
        <v>34</v>
      </c>
      <c r="K198" s="22" t="s">
        <v>39</v>
      </c>
      <c r="L198" s="29">
        <f t="shared" ca="1" si="13"/>
        <v>1576</v>
      </c>
      <c r="M198" s="23">
        <v>45170</v>
      </c>
      <c r="N198" s="31" t="s">
        <v>11</v>
      </c>
      <c r="W198" s="33"/>
      <c r="X198" s="33"/>
      <c r="Y198" s="33"/>
      <c r="Z198" s="33"/>
      <c r="AA198" s="33"/>
      <c r="AB198" s="33"/>
      <c r="AC198" s="33"/>
      <c r="AD198" s="33"/>
      <c r="AE198" s="33"/>
      <c r="AF198" s="33"/>
      <c r="AG198" s="33"/>
      <c r="AH198" s="33"/>
      <c r="AI198" s="33"/>
      <c r="AJ198" s="33"/>
      <c r="AK198" s="33"/>
      <c r="AL198" s="33"/>
    </row>
    <row r="199" spans="7:38" ht="20" hidden="1" customHeight="1" x14ac:dyDescent="0.35">
      <c r="G199" s="27"/>
      <c r="H199" s="27" t="s">
        <v>31</v>
      </c>
      <c r="I199" s="28" t="s">
        <v>8</v>
      </c>
      <c r="J199" s="28" t="s">
        <v>41</v>
      </c>
      <c r="K199" s="22" t="s">
        <v>10</v>
      </c>
      <c r="L199" s="29">
        <f t="shared" ca="1" si="13"/>
        <v>1120</v>
      </c>
      <c r="M199" s="23">
        <v>45175</v>
      </c>
      <c r="N199" s="31" t="s">
        <v>14</v>
      </c>
      <c r="W199" s="33"/>
      <c r="X199" s="33"/>
      <c r="Y199" s="33"/>
      <c r="Z199" s="33"/>
      <c r="AA199" s="33"/>
      <c r="AB199" s="33"/>
      <c r="AC199" s="33"/>
      <c r="AD199" s="33"/>
      <c r="AE199" s="33"/>
      <c r="AF199" s="33"/>
      <c r="AG199" s="33"/>
      <c r="AH199" s="33"/>
      <c r="AI199" s="33"/>
      <c r="AJ199" s="33"/>
      <c r="AK199" s="33"/>
      <c r="AL199" s="33"/>
    </row>
    <row r="200" spans="7:38" ht="20" hidden="1" customHeight="1" x14ac:dyDescent="0.35">
      <c r="G200" s="27"/>
      <c r="H200" s="27" t="s">
        <v>31</v>
      </c>
      <c r="I200" s="28" t="s">
        <v>8</v>
      </c>
      <c r="J200" s="28" t="s">
        <v>41</v>
      </c>
      <c r="K200" s="22" t="s">
        <v>42</v>
      </c>
      <c r="L200" s="29">
        <f t="shared" ca="1" si="13"/>
        <v>1047</v>
      </c>
      <c r="M200" s="23">
        <v>45170</v>
      </c>
      <c r="N200" s="31" t="s">
        <v>11</v>
      </c>
      <c r="W200" s="33"/>
      <c r="X200" s="33"/>
      <c r="Y200" s="33"/>
      <c r="Z200" s="33"/>
      <c r="AA200" s="33"/>
      <c r="AB200" s="33"/>
      <c r="AC200" s="33"/>
      <c r="AD200" s="33"/>
      <c r="AE200" s="33"/>
      <c r="AF200" s="33"/>
      <c r="AG200" s="33"/>
      <c r="AH200" s="33"/>
      <c r="AI200" s="33"/>
      <c r="AJ200" s="33"/>
      <c r="AK200" s="33"/>
      <c r="AL200" s="33"/>
    </row>
    <row r="201" spans="7:38" ht="20" hidden="1" customHeight="1" x14ac:dyDescent="0.35">
      <c r="G201" s="27"/>
      <c r="H201" s="27" t="s">
        <v>31</v>
      </c>
      <c r="I201" s="28" t="s">
        <v>8</v>
      </c>
      <c r="J201" s="28" t="s">
        <v>41</v>
      </c>
      <c r="K201" s="22" t="s">
        <v>62</v>
      </c>
      <c r="L201" s="29">
        <f t="shared" ca="1" si="13"/>
        <v>1584</v>
      </c>
      <c r="M201" s="23">
        <v>45172</v>
      </c>
      <c r="N201" s="31" t="s">
        <v>11</v>
      </c>
      <c r="W201" s="33"/>
      <c r="X201" s="33"/>
      <c r="Y201" s="33"/>
      <c r="Z201" s="33"/>
      <c r="AA201" s="33"/>
      <c r="AB201" s="33"/>
      <c r="AC201" s="33"/>
      <c r="AD201" s="33"/>
      <c r="AE201" s="33"/>
      <c r="AF201" s="33"/>
      <c r="AG201" s="33"/>
      <c r="AH201" s="33"/>
      <c r="AI201" s="33"/>
      <c r="AJ201" s="33"/>
      <c r="AK201" s="33"/>
      <c r="AL201" s="33"/>
    </row>
    <row r="202" spans="7:38" ht="20" hidden="1" customHeight="1" x14ac:dyDescent="0.35">
      <c r="G202" s="27"/>
      <c r="H202" s="27" t="s">
        <v>31</v>
      </c>
      <c r="I202" s="28" t="s">
        <v>8</v>
      </c>
      <c r="J202" s="28" t="s">
        <v>41</v>
      </c>
      <c r="K202" s="22" t="s">
        <v>43</v>
      </c>
      <c r="L202" s="29">
        <f t="shared" ca="1" si="13"/>
        <v>1194</v>
      </c>
      <c r="M202" s="23">
        <v>45173</v>
      </c>
      <c r="N202" s="31" t="s">
        <v>11</v>
      </c>
      <c r="W202" s="33"/>
      <c r="X202" s="33"/>
      <c r="Y202" s="33"/>
      <c r="Z202" s="33"/>
      <c r="AA202" s="33"/>
      <c r="AB202" s="33"/>
      <c r="AC202" s="33"/>
      <c r="AD202" s="33"/>
      <c r="AE202" s="33"/>
      <c r="AF202" s="33"/>
      <c r="AG202" s="33"/>
      <c r="AH202" s="33"/>
      <c r="AI202" s="33"/>
      <c r="AJ202" s="33"/>
      <c r="AK202" s="33"/>
      <c r="AL202" s="33"/>
    </row>
    <row r="203" spans="7:38" ht="20" hidden="1" customHeight="1" x14ac:dyDescent="0.35">
      <c r="G203" s="27"/>
      <c r="H203" s="27" t="s">
        <v>31</v>
      </c>
      <c r="I203" s="28" t="s">
        <v>8</v>
      </c>
      <c r="J203" s="28" t="s">
        <v>41</v>
      </c>
      <c r="K203" s="22" t="s">
        <v>44</v>
      </c>
      <c r="L203" s="29">
        <f t="shared" ca="1" si="13"/>
        <v>1547</v>
      </c>
      <c r="M203" s="23">
        <v>45175</v>
      </c>
      <c r="N203" s="31" t="s">
        <v>11</v>
      </c>
      <c r="W203" s="33"/>
      <c r="X203" s="33"/>
      <c r="Y203" s="33"/>
      <c r="Z203" s="33"/>
      <c r="AA203" s="33"/>
      <c r="AB203" s="33"/>
      <c r="AC203" s="33"/>
      <c r="AD203" s="33"/>
      <c r="AE203" s="33"/>
      <c r="AF203" s="33"/>
      <c r="AG203" s="33"/>
      <c r="AH203" s="33"/>
      <c r="AI203" s="33"/>
      <c r="AJ203" s="33"/>
      <c r="AK203" s="33"/>
      <c r="AL203" s="33"/>
    </row>
    <row r="204" spans="7:38" ht="20" hidden="1" customHeight="1" x14ac:dyDescent="0.35">
      <c r="G204" s="27"/>
      <c r="H204" s="27" t="s">
        <v>31</v>
      </c>
      <c r="I204" s="28" t="s">
        <v>8</v>
      </c>
      <c r="J204" s="28" t="s">
        <v>41</v>
      </c>
      <c r="K204" s="22" t="s">
        <v>45</v>
      </c>
      <c r="L204" s="29">
        <f t="shared" ca="1" si="13"/>
        <v>1036</v>
      </c>
      <c r="M204" s="23">
        <v>45176</v>
      </c>
      <c r="N204" s="31" t="s">
        <v>11</v>
      </c>
      <c r="W204" s="33"/>
      <c r="X204" s="33"/>
      <c r="Y204" s="33"/>
      <c r="Z204" s="33"/>
      <c r="AA204" s="33"/>
      <c r="AB204" s="33"/>
      <c r="AC204" s="33"/>
      <c r="AD204" s="33"/>
      <c r="AE204" s="33"/>
      <c r="AF204" s="33"/>
      <c r="AG204" s="33"/>
      <c r="AH204" s="33"/>
      <c r="AI204" s="33"/>
      <c r="AJ204" s="33"/>
      <c r="AK204" s="33"/>
      <c r="AL204" s="33"/>
    </row>
    <row r="205" spans="7:38" ht="20" hidden="1" customHeight="1" x14ac:dyDescent="0.35">
      <c r="G205" s="27"/>
      <c r="H205" s="27" t="s">
        <v>31</v>
      </c>
      <c r="I205" s="28" t="s">
        <v>8</v>
      </c>
      <c r="J205" s="28" t="s">
        <v>41</v>
      </c>
      <c r="K205" s="22" t="s">
        <v>46</v>
      </c>
      <c r="L205" s="29">
        <f t="shared" ca="1" si="13"/>
        <v>929</v>
      </c>
      <c r="M205" s="23">
        <v>45177</v>
      </c>
      <c r="N205" s="31" t="s">
        <v>11</v>
      </c>
      <c r="W205" s="33"/>
      <c r="X205" s="33"/>
      <c r="Y205" s="33"/>
      <c r="Z205" s="33"/>
      <c r="AA205" s="33"/>
      <c r="AB205" s="33"/>
      <c r="AC205" s="33"/>
      <c r="AD205" s="33"/>
      <c r="AE205" s="33"/>
      <c r="AF205" s="33"/>
      <c r="AG205" s="33"/>
      <c r="AH205" s="33"/>
      <c r="AI205" s="33"/>
      <c r="AJ205" s="33"/>
      <c r="AK205" s="33"/>
      <c r="AL205" s="33"/>
    </row>
    <row r="206" spans="7:38" ht="20" hidden="1" customHeight="1" x14ac:dyDescent="0.35">
      <c r="G206" s="27"/>
      <c r="H206" s="27" t="s">
        <v>31</v>
      </c>
      <c r="I206" s="28" t="s">
        <v>8</v>
      </c>
      <c r="J206" s="28" t="s">
        <v>41</v>
      </c>
      <c r="K206" s="22" t="s">
        <v>47</v>
      </c>
      <c r="L206" s="29">
        <f t="shared" ca="1" si="13"/>
        <v>1149</v>
      </c>
      <c r="M206" s="23">
        <v>45178</v>
      </c>
      <c r="N206" s="31" t="s">
        <v>11</v>
      </c>
      <c r="W206" s="33"/>
      <c r="X206" s="33"/>
      <c r="Y206" s="33"/>
      <c r="Z206" s="33"/>
      <c r="AA206" s="33"/>
      <c r="AB206" s="33"/>
      <c r="AC206" s="33"/>
      <c r="AD206" s="33"/>
      <c r="AE206" s="33"/>
      <c r="AF206" s="33"/>
      <c r="AG206" s="33"/>
      <c r="AH206" s="33"/>
      <c r="AI206" s="33"/>
      <c r="AJ206" s="33"/>
      <c r="AK206" s="33"/>
      <c r="AL206" s="33"/>
    </row>
    <row r="207" spans="7:38" ht="20" hidden="1" customHeight="1" x14ac:dyDescent="0.35">
      <c r="G207" s="27"/>
      <c r="H207" s="27" t="s">
        <v>31</v>
      </c>
      <c r="I207" s="28" t="s">
        <v>8</v>
      </c>
      <c r="J207" s="28" t="s">
        <v>41</v>
      </c>
      <c r="K207" s="22" t="s">
        <v>32</v>
      </c>
      <c r="L207" s="29">
        <f t="shared" ca="1" si="13"/>
        <v>1331</v>
      </c>
      <c r="M207" s="23">
        <v>45173</v>
      </c>
      <c r="N207" s="31" t="s">
        <v>11</v>
      </c>
      <c r="W207" s="33"/>
      <c r="X207" s="33"/>
      <c r="Y207" s="33"/>
      <c r="Z207" s="33"/>
      <c r="AA207" s="33"/>
      <c r="AB207" s="33"/>
      <c r="AC207" s="33"/>
      <c r="AD207" s="33"/>
      <c r="AE207" s="33"/>
      <c r="AF207" s="33"/>
      <c r="AG207" s="33"/>
      <c r="AH207" s="33"/>
      <c r="AI207" s="33"/>
      <c r="AJ207" s="33"/>
      <c r="AK207" s="33"/>
      <c r="AL207" s="33"/>
    </row>
    <row r="208" spans="7:38" ht="20" hidden="1" customHeight="1" x14ac:dyDescent="0.35">
      <c r="G208" s="27"/>
      <c r="H208" s="27" t="s">
        <v>31</v>
      </c>
      <c r="I208" s="28" t="s">
        <v>48</v>
      </c>
      <c r="J208" s="28" t="s">
        <v>49</v>
      </c>
      <c r="K208" s="22" t="s">
        <v>50</v>
      </c>
      <c r="L208" s="30">
        <f ca="1">RANDBETWEEN(8000,12000)</f>
        <v>10068</v>
      </c>
      <c r="M208" s="5"/>
      <c r="N208" s="31"/>
      <c r="W208" s="33"/>
      <c r="X208" s="33"/>
      <c r="Y208" s="33"/>
      <c r="Z208" s="33"/>
      <c r="AA208" s="33"/>
      <c r="AB208" s="33"/>
      <c r="AC208" s="33"/>
      <c r="AD208" s="33"/>
      <c r="AE208" s="33"/>
      <c r="AF208" s="33"/>
      <c r="AG208" s="33"/>
      <c r="AH208" s="33"/>
      <c r="AI208" s="33"/>
      <c r="AJ208" s="33"/>
      <c r="AK208" s="33"/>
      <c r="AL208" s="33"/>
    </row>
    <row r="209" spans="7:38" ht="20" hidden="1" customHeight="1" x14ac:dyDescent="0.35">
      <c r="G209" s="27"/>
      <c r="H209" s="27" t="s">
        <v>31</v>
      </c>
      <c r="I209" s="28" t="s">
        <v>48</v>
      </c>
      <c r="J209" s="28" t="s">
        <v>49</v>
      </c>
      <c r="K209" s="22" t="s">
        <v>51</v>
      </c>
      <c r="L209" s="30">
        <f t="shared" ref="L209:L211" ca="1" si="14">RANDBETWEEN(8000,12000)</f>
        <v>11730</v>
      </c>
      <c r="M209" s="5"/>
      <c r="N209" s="31"/>
      <c r="W209" s="33"/>
      <c r="X209" s="33"/>
      <c r="Y209" s="33"/>
      <c r="Z209" s="33"/>
      <c r="AA209" s="33"/>
      <c r="AB209" s="33"/>
      <c r="AC209" s="33"/>
      <c r="AD209" s="33"/>
      <c r="AE209" s="33"/>
      <c r="AF209" s="33"/>
      <c r="AG209" s="33"/>
      <c r="AH209" s="33"/>
      <c r="AI209" s="33"/>
      <c r="AJ209" s="33"/>
      <c r="AK209" s="33"/>
      <c r="AL209" s="33"/>
    </row>
    <row r="210" spans="7:38" ht="20" hidden="1" customHeight="1" x14ac:dyDescent="0.35">
      <c r="G210" s="27"/>
      <c r="H210" s="27" t="s">
        <v>31</v>
      </c>
      <c r="I210" s="28" t="s">
        <v>48</v>
      </c>
      <c r="J210" s="28" t="s">
        <v>52</v>
      </c>
      <c r="K210" s="22" t="s">
        <v>53</v>
      </c>
      <c r="L210" s="30">
        <f t="shared" ca="1" si="14"/>
        <v>10140</v>
      </c>
      <c r="M210" s="5"/>
      <c r="N210" s="31"/>
      <c r="W210" s="33"/>
      <c r="X210" s="33"/>
      <c r="Y210" s="33"/>
      <c r="Z210" s="33"/>
      <c r="AA210" s="33"/>
      <c r="AB210" s="33"/>
      <c r="AC210" s="33"/>
      <c r="AD210" s="33"/>
      <c r="AE210" s="33"/>
      <c r="AF210" s="33"/>
      <c r="AG210" s="33"/>
      <c r="AH210" s="33"/>
      <c r="AI210" s="33"/>
      <c r="AJ210" s="33"/>
      <c r="AK210" s="33"/>
      <c r="AL210" s="33"/>
    </row>
    <row r="211" spans="7:38" ht="20" hidden="1" customHeight="1" x14ac:dyDescent="0.35">
      <c r="G211" s="27"/>
      <c r="H211" s="27" t="s">
        <v>31</v>
      </c>
      <c r="I211" s="28" t="s">
        <v>48</v>
      </c>
      <c r="J211" s="28" t="s">
        <v>52</v>
      </c>
      <c r="K211" s="22" t="s">
        <v>54</v>
      </c>
      <c r="L211" s="30">
        <f t="shared" ca="1" si="14"/>
        <v>9856</v>
      </c>
      <c r="M211" s="24"/>
      <c r="N211" s="32"/>
      <c r="W211" s="33"/>
      <c r="X211" s="33"/>
      <c r="Y211" s="33"/>
      <c r="Z211" s="33"/>
      <c r="AA211" s="33"/>
      <c r="AB211" s="33"/>
      <c r="AC211" s="33"/>
      <c r="AD211" s="33"/>
      <c r="AE211" s="33"/>
      <c r="AF211" s="33"/>
      <c r="AG211" s="33"/>
      <c r="AH211" s="33"/>
      <c r="AI211" s="33"/>
      <c r="AJ211" s="33"/>
      <c r="AK211" s="33"/>
      <c r="AL211" s="33"/>
    </row>
    <row r="212" spans="7:38" ht="20" hidden="1" customHeight="1" x14ac:dyDescent="0.35">
      <c r="G212" s="27"/>
      <c r="H212" s="27" t="s">
        <v>33</v>
      </c>
      <c r="I212" s="28" t="s">
        <v>8</v>
      </c>
      <c r="J212" s="28" t="s">
        <v>9</v>
      </c>
      <c r="K212" s="22" t="s">
        <v>10</v>
      </c>
      <c r="L212" s="29">
        <f ca="1">RANDBETWEEN(200,1200)</f>
        <v>660</v>
      </c>
      <c r="M212" s="23">
        <v>45200</v>
      </c>
      <c r="N212" s="31" t="s">
        <v>11</v>
      </c>
      <c r="W212" s="33"/>
      <c r="X212" s="33"/>
      <c r="Y212" s="33"/>
      <c r="Z212" s="33"/>
      <c r="AA212" s="33"/>
      <c r="AB212" s="33"/>
      <c r="AC212" s="33"/>
      <c r="AD212" s="33"/>
      <c r="AE212" s="33"/>
      <c r="AF212" s="33"/>
      <c r="AG212" s="33"/>
      <c r="AH212" s="33"/>
      <c r="AI212" s="33"/>
      <c r="AJ212" s="33"/>
      <c r="AK212" s="33"/>
      <c r="AL212" s="33"/>
    </row>
    <row r="213" spans="7:38" ht="20" hidden="1" customHeight="1" x14ac:dyDescent="0.35">
      <c r="G213" s="27"/>
      <c r="H213" s="27" t="s">
        <v>33</v>
      </c>
      <c r="I213" s="28" t="s">
        <v>8</v>
      </c>
      <c r="J213" s="28" t="s">
        <v>9</v>
      </c>
      <c r="K213" s="22" t="s">
        <v>13</v>
      </c>
      <c r="L213" s="29">
        <f t="shared" ref="L213:L232" ca="1" si="15">RANDBETWEEN(200,1200)</f>
        <v>652</v>
      </c>
      <c r="M213" s="23">
        <v>45202</v>
      </c>
      <c r="N213" s="31" t="s">
        <v>11</v>
      </c>
      <c r="W213" s="33"/>
      <c r="X213" s="33"/>
      <c r="Y213" s="33"/>
      <c r="Z213" s="33"/>
      <c r="AA213" s="33"/>
      <c r="AB213" s="33"/>
      <c r="AC213" s="33"/>
      <c r="AD213" s="33"/>
      <c r="AE213" s="33"/>
      <c r="AF213" s="33"/>
      <c r="AG213" s="33"/>
      <c r="AH213" s="33"/>
      <c r="AI213" s="33"/>
      <c r="AJ213" s="33"/>
      <c r="AK213" s="33"/>
      <c r="AL213" s="33"/>
    </row>
    <row r="214" spans="7:38" ht="20" hidden="1" customHeight="1" x14ac:dyDescent="0.35">
      <c r="G214" s="27"/>
      <c r="H214" s="27" t="s">
        <v>33</v>
      </c>
      <c r="I214" s="28" t="s">
        <v>8</v>
      </c>
      <c r="J214" s="28" t="s">
        <v>9</v>
      </c>
      <c r="K214" s="22" t="s">
        <v>17</v>
      </c>
      <c r="L214" s="29">
        <f t="shared" ca="1" si="15"/>
        <v>338</v>
      </c>
      <c r="M214" s="23">
        <v>45200</v>
      </c>
      <c r="N214" s="31" t="s">
        <v>11</v>
      </c>
      <c r="W214" s="33"/>
      <c r="X214" s="33"/>
      <c r="Y214" s="33"/>
      <c r="Z214" s="33"/>
      <c r="AA214" s="33"/>
      <c r="AB214" s="33"/>
      <c r="AC214" s="33"/>
      <c r="AD214" s="33"/>
      <c r="AE214" s="33"/>
      <c r="AF214" s="33"/>
      <c r="AG214" s="33"/>
      <c r="AH214" s="33"/>
      <c r="AI214" s="33"/>
      <c r="AJ214" s="33"/>
      <c r="AK214" s="33"/>
      <c r="AL214" s="33"/>
    </row>
    <row r="215" spans="7:38" ht="20" hidden="1" customHeight="1" x14ac:dyDescent="0.35">
      <c r="G215" s="27"/>
      <c r="H215" s="27" t="s">
        <v>33</v>
      </c>
      <c r="I215" s="28" t="s">
        <v>8</v>
      </c>
      <c r="J215" s="28" t="s">
        <v>9</v>
      </c>
      <c r="K215" s="22" t="s">
        <v>20</v>
      </c>
      <c r="L215" s="29">
        <f t="shared" ca="1" si="15"/>
        <v>279</v>
      </c>
      <c r="M215" s="23">
        <v>45203</v>
      </c>
      <c r="N215" s="31" t="s">
        <v>11</v>
      </c>
      <c r="W215" s="33"/>
      <c r="X215" s="33"/>
      <c r="Y215" s="33"/>
      <c r="Z215" s="33"/>
      <c r="AA215" s="33"/>
      <c r="AB215" s="33"/>
      <c r="AC215" s="33"/>
      <c r="AD215" s="33"/>
      <c r="AE215" s="33"/>
      <c r="AF215" s="33"/>
      <c r="AG215" s="33"/>
      <c r="AH215" s="33"/>
      <c r="AI215" s="33"/>
      <c r="AJ215" s="33"/>
      <c r="AK215" s="33"/>
      <c r="AL215" s="33"/>
    </row>
    <row r="216" spans="7:38" ht="20" hidden="1" customHeight="1" x14ac:dyDescent="0.35">
      <c r="G216" s="27"/>
      <c r="H216" s="27" t="s">
        <v>33</v>
      </c>
      <c r="I216" s="28" t="s">
        <v>8</v>
      </c>
      <c r="J216" s="28" t="s">
        <v>9</v>
      </c>
      <c r="K216" s="22" t="s">
        <v>23</v>
      </c>
      <c r="L216" s="29">
        <f t="shared" ca="1" si="15"/>
        <v>835</v>
      </c>
      <c r="M216" s="23">
        <v>45205</v>
      </c>
      <c r="N216" s="31" t="s">
        <v>11</v>
      </c>
      <c r="W216" s="33"/>
      <c r="X216" s="33"/>
      <c r="Y216" s="33"/>
      <c r="Z216" s="33"/>
      <c r="AA216" s="33"/>
      <c r="AB216" s="33"/>
      <c r="AC216" s="33"/>
      <c r="AD216" s="33"/>
      <c r="AE216" s="33"/>
      <c r="AF216" s="33"/>
      <c r="AG216" s="33"/>
      <c r="AH216" s="33"/>
      <c r="AI216" s="33"/>
      <c r="AJ216" s="33"/>
      <c r="AK216" s="33"/>
      <c r="AL216" s="33"/>
    </row>
    <row r="217" spans="7:38" ht="20" hidden="1" customHeight="1" x14ac:dyDescent="0.35">
      <c r="G217" s="27"/>
      <c r="H217" s="27" t="s">
        <v>33</v>
      </c>
      <c r="I217" s="28" t="s">
        <v>8</v>
      </c>
      <c r="J217" s="28" t="s">
        <v>9</v>
      </c>
      <c r="K217" s="22" t="s">
        <v>26</v>
      </c>
      <c r="L217" s="29">
        <f t="shared" ca="1" si="15"/>
        <v>901</v>
      </c>
      <c r="M217" s="23">
        <v>45206</v>
      </c>
      <c r="N217" s="31" t="s">
        <v>11</v>
      </c>
      <c r="W217" s="33"/>
      <c r="X217" s="33"/>
      <c r="Y217" s="33"/>
      <c r="Z217" s="33"/>
      <c r="AA217" s="33"/>
      <c r="AB217" s="33"/>
      <c r="AC217" s="33"/>
      <c r="AD217" s="33"/>
      <c r="AE217" s="33"/>
      <c r="AF217" s="33"/>
      <c r="AG217" s="33"/>
      <c r="AH217" s="33"/>
      <c r="AI217" s="33"/>
      <c r="AJ217" s="33"/>
      <c r="AK217" s="33"/>
      <c r="AL217" s="33"/>
    </row>
    <row r="218" spans="7:38" ht="20" hidden="1" customHeight="1" x14ac:dyDescent="0.35">
      <c r="G218" s="27"/>
      <c r="H218" s="27" t="s">
        <v>33</v>
      </c>
      <c r="I218" s="28" t="s">
        <v>8</v>
      </c>
      <c r="J218" s="28" t="s">
        <v>9</v>
      </c>
      <c r="K218" s="22" t="s">
        <v>28</v>
      </c>
      <c r="L218" s="29">
        <f t="shared" ca="1" si="15"/>
        <v>524</v>
      </c>
      <c r="M218" s="23">
        <v>45205</v>
      </c>
      <c r="N218" s="31" t="s">
        <v>11</v>
      </c>
      <c r="W218" s="33"/>
      <c r="X218" s="33"/>
      <c r="Y218" s="33"/>
      <c r="Z218" s="33"/>
      <c r="AA218" s="33"/>
      <c r="AB218" s="33"/>
      <c r="AC218" s="33"/>
      <c r="AD218" s="33"/>
      <c r="AE218" s="33"/>
      <c r="AF218" s="33"/>
      <c r="AG218" s="33"/>
      <c r="AH218" s="33"/>
      <c r="AI218" s="33"/>
      <c r="AJ218" s="33"/>
      <c r="AK218" s="33"/>
      <c r="AL218" s="33"/>
    </row>
    <row r="219" spans="7:38" ht="20" hidden="1" customHeight="1" x14ac:dyDescent="0.35">
      <c r="G219" s="27"/>
      <c r="H219" s="27" t="s">
        <v>33</v>
      </c>
      <c r="I219" s="28" t="s">
        <v>8</v>
      </c>
      <c r="J219" s="28" t="s">
        <v>9</v>
      </c>
      <c r="K219" s="22" t="s">
        <v>30</v>
      </c>
      <c r="L219" s="29">
        <f t="shared" ca="1" si="15"/>
        <v>245</v>
      </c>
      <c r="M219" s="23">
        <v>45206</v>
      </c>
      <c r="N219" s="31" t="s">
        <v>11</v>
      </c>
      <c r="W219" s="33"/>
      <c r="X219" s="33"/>
      <c r="Y219" s="33"/>
      <c r="Z219" s="33"/>
      <c r="AA219" s="33"/>
      <c r="AB219" s="33"/>
      <c r="AC219" s="33"/>
      <c r="AD219" s="33"/>
      <c r="AE219" s="33"/>
      <c r="AF219" s="33"/>
      <c r="AG219" s="33"/>
      <c r="AH219" s="33"/>
      <c r="AI219" s="33"/>
      <c r="AJ219" s="33"/>
      <c r="AK219" s="33"/>
      <c r="AL219" s="33"/>
    </row>
    <row r="220" spans="7:38" ht="20" hidden="1" customHeight="1" x14ac:dyDescent="0.35">
      <c r="G220" s="27"/>
      <c r="H220" s="27" t="s">
        <v>33</v>
      </c>
      <c r="I220" s="28" t="s">
        <v>8</v>
      </c>
      <c r="J220" s="28" t="s">
        <v>9</v>
      </c>
      <c r="K220" s="22" t="s">
        <v>32</v>
      </c>
      <c r="L220" s="29">
        <f t="shared" ca="1" si="15"/>
        <v>1186</v>
      </c>
      <c r="M220" s="23">
        <v>45207</v>
      </c>
      <c r="N220" s="31" t="s">
        <v>11</v>
      </c>
      <c r="W220" s="33"/>
      <c r="X220" s="33"/>
      <c r="Y220" s="33"/>
      <c r="Z220" s="33"/>
      <c r="AA220" s="33"/>
      <c r="AB220" s="33"/>
      <c r="AC220" s="33"/>
      <c r="AD220" s="33"/>
      <c r="AE220" s="33"/>
      <c r="AF220" s="33"/>
      <c r="AG220" s="33"/>
      <c r="AH220" s="33"/>
      <c r="AI220" s="33"/>
      <c r="AJ220" s="33"/>
      <c r="AK220" s="33"/>
      <c r="AL220" s="33"/>
    </row>
    <row r="221" spans="7:38" ht="20" hidden="1" customHeight="1" x14ac:dyDescent="0.35">
      <c r="G221" s="27"/>
      <c r="H221" s="27" t="s">
        <v>33</v>
      </c>
      <c r="I221" s="28" t="s">
        <v>8</v>
      </c>
      <c r="J221" s="28" t="s">
        <v>34</v>
      </c>
      <c r="K221" s="22" t="s">
        <v>35</v>
      </c>
      <c r="L221" s="29">
        <f t="shared" ca="1" si="15"/>
        <v>272</v>
      </c>
      <c r="M221" s="23">
        <v>45208</v>
      </c>
      <c r="N221" s="31" t="s">
        <v>11</v>
      </c>
      <c r="W221" s="33"/>
      <c r="X221" s="33"/>
      <c r="Y221" s="33"/>
      <c r="Z221" s="33"/>
      <c r="AA221" s="33"/>
      <c r="AB221" s="33"/>
      <c r="AC221" s="33"/>
      <c r="AD221" s="33"/>
      <c r="AE221" s="33"/>
      <c r="AF221" s="33"/>
      <c r="AG221" s="33"/>
      <c r="AH221" s="33"/>
      <c r="AI221" s="33"/>
      <c r="AJ221" s="33"/>
      <c r="AK221" s="33"/>
      <c r="AL221" s="33"/>
    </row>
    <row r="222" spans="7:38" ht="20" hidden="1" customHeight="1" x14ac:dyDescent="0.35">
      <c r="G222" s="27"/>
      <c r="H222" s="27" t="s">
        <v>33</v>
      </c>
      <c r="I222" s="28" t="s">
        <v>8</v>
      </c>
      <c r="J222" s="28" t="s">
        <v>34</v>
      </c>
      <c r="K222" s="22" t="s">
        <v>37</v>
      </c>
      <c r="L222" s="29">
        <f t="shared" ca="1" si="15"/>
        <v>420</v>
      </c>
      <c r="M222" s="23">
        <v>45203</v>
      </c>
      <c r="N222" s="31" t="s">
        <v>11</v>
      </c>
      <c r="W222" s="33"/>
      <c r="X222" s="33"/>
      <c r="Y222" s="33"/>
      <c r="Z222" s="33"/>
      <c r="AA222" s="33"/>
      <c r="AB222" s="33"/>
      <c r="AC222" s="33"/>
      <c r="AD222" s="33"/>
      <c r="AE222" s="33"/>
      <c r="AF222" s="33"/>
      <c r="AG222" s="33"/>
      <c r="AH222" s="33"/>
      <c r="AI222" s="33"/>
      <c r="AJ222" s="33"/>
      <c r="AK222" s="33"/>
      <c r="AL222" s="33"/>
    </row>
    <row r="223" spans="7:38" ht="20" hidden="1" customHeight="1" x14ac:dyDescent="0.35">
      <c r="G223" s="27"/>
      <c r="H223" s="27" t="s">
        <v>33</v>
      </c>
      <c r="I223" s="28" t="s">
        <v>8</v>
      </c>
      <c r="J223" s="28" t="s">
        <v>34</v>
      </c>
      <c r="K223" s="22" t="s">
        <v>39</v>
      </c>
      <c r="L223" s="29">
        <f t="shared" ca="1" si="15"/>
        <v>387</v>
      </c>
      <c r="M223" s="23">
        <v>45204</v>
      </c>
      <c r="N223" s="31" t="s">
        <v>11</v>
      </c>
      <c r="W223" s="33"/>
      <c r="X223" s="33"/>
      <c r="Y223" s="33"/>
      <c r="Z223" s="33"/>
      <c r="AA223" s="33"/>
      <c r="AB223" s="33"/>
      <c r="AC223" s="33"/>
      <c r="AD223" s="33"/>
      <c r="AE223" s="33"/>
      <c r="AF223" s="33"/>
      <c r="AG223" s="33"/>
      <c r="AH223" s="33"/>
      <c r="AI223" s="33"/>
      <c r="AJ223" s="33"/>
      <c r="AK223" s="33"/>
      <c r="AL223" s="33"/>
    </row>
    <row r="224" spans="7:38" ht="20" hidden="1" customHeight="1" x14ac:dyDescent="0.35">
      <c r="G224" s="27"/>
      <c r="H224" s="27" t="s">
        <v>33</v>
      </c>
      <c r="I224" s="28" t="s">
        <v>8</v>
      </c>
      <c r="J224" s="28" t="s">
        <v>41</v>
      </c>
      <c r="K224" s="22" t="s">
        <v>10</v>
      </c>
      <c r="L224" s="29">
        <f t="shared" ca="1" si="15"/>
        <v>976</v>
      </c>
      <c r="M224" s="23">
        <v>45205</v>
      </c>
      <c r="N224" s="31" t="s">
        <v>11</v>
      </c>
      <c r="W224" s="33"/>
      <c r="X224" s="33"/>
      <c r="Y224" s="33"/>
      <c r="Z224" s="33"/>
      <c r="AA224" s="33"/>
      <c r="AB224" s="33"/>
      <c r="AC224" s="33"/>
      <c r="AD224" s="33"/>
      <c r="AE224" s="33"/>
      <c r="AF224" s="33"/>
      <c r="AG224" s="33"/>
      <c r="AH224" s="33"/>
      <c r="AI224" s="33"/>
      <c r="AJ224" s="33"/>
      <c r="AK224" s="33"/>
      <c r="AL224" s="33"/>
    </row>
    <row r="225" spans="7:38" ht="20" hidden="1" customHeight="1" x14ac:dyDescent="0.35">
      <c r="G225" s="27"/>
      <c r="H225" s="27" t="s">
        <v>33</v>
      </c>
      <c r="I225" s="28" t="s">
        <v>8</v>
      </c>
      <c r="J225" s="28" t="s">
        <v>41</v>
      </c>
      <c r="K225" s="22" t="s">
        <v>42</v>
      </c>
      <c r="L225" s="29">
        <f t="shared" ca="1" si="15"/>
        <v>1062</v>
      </c>
      <c r="M225" s="23">
        <v>45206</v>
      </c>
      <c r="N225" s="31" t="s">
        <v>11</v>
      </c>
      <c r="W225" s="33"/>
      <c r="X225" s="33"/>
      <c r="Y225" s="33"/>
      <c r="Z225" s="33"/>
      <c r="AA225" s="33"/>
      <c r="AB225" s="33"/>
      <c r="AC225" s="33"/>
      <c r="AD225" s="33"/>
      <c r="AE225" s="33"/>
      <c r="AF225" s="33"/>
      <c r="AG225" s="33"/>
      <c r="AH225" s="33"/>
      <c r="AI225" s="33"/>
      <c r="AJ225" s="33"/>
      <c r="AK225" s="33"/>
      <c r="AL225" s="33"/>
    </row>
    <row r="226" spans="7:38" ht="20" hidden="1" customHeight="1" x14ac:dyDescent="0.35">
      <c r="G226" s="27"/>
      <c r="H226" s="27" t="s">
        <v>33</v>
      </c>
      <c r="I226" s="28" t="s">
        <v>8</v>
      </c>
      <c r="J226" s="28" t="s">
        <v>41</v>
      </c>
      <c r="K226" s="22" t="s">
        <v>62</v>
      </c>
      <c r="L226" s="29">
        <f t="shared" ca="1" si="15"/>
        <v>744</v>
      </c>
      <c r="M226" s="23">
        <v>45202</v>
      </c>
      <c r="N226" s="31" t="s">
        <v>11</v>
      </c>
      <c r="W226" s="33"/>
      <c r="X226" s="33"/>
      <c r="Y226" s="33"/>
      <c r="Z226" s="33"/>
      <c r="AA226" s="33"/>
      <c r="AB226" s="33"/>
      <c r="AC226" s="33"/>
      <c r="AD226" s="33"/>
      <c r="AE226" s="33"/>
      <c r="AF226" s="33"/>
      <c r="AG226" s="33"/>
      <c r="AH226" s="33"/>
      <c r="AI226" s="33"/>
      <c r="AJ226" s="33"/>
      <c r="AK226" s="33"/>
      <c r="AL226" s="33"/>
    </row>
    <row r="227" spans="7:38" ht="20" hidden="1" customHeight="1" x14ac:dyDescent="0.35">
      <c r="G227" s="27"/>
      <c r="H227" s="27" t="s">
        <v>33</v>
      </c>
      <c r="I227" s="28" t="s">
        <v>8</v>
      </c>
      <c r="J227" s="28" t="s">
        <v>41</v>
      </c>
      <c r="K227" s="22" t="s">
        <v>43</v>
      </c>
      <c r="L227" s="29">
        <f t="shared" ca="1" si="15"/>
        <v>523</v>
      </c>
      <c r="M227" s="23">
        <v>45203</v>
      </c>
      <c r="N227" s="31" t="s">
        <v>11</v>
      </c>
      <c r="W227" s="33"/>
      <c r="X227" s="33"/>
      <c r="Y227" s="33"/>
      <c r="Z227" s="33"/>
      <c r="AA227" s="33"/>
      <c r="AB227" s="33"/>
      <c r="AC227" s="33"/>
      <c r="AD227" s="33"/>
      <c r="AE227" s="33"/>
      <c r="AF227" s="33"/>
      <c r="AG227" s="33"/>
      <c r="AH227" s="33"/>
      <c r="AI227" s="33"/>
      <c r="AJ227" s="33"/>
      <c r="AK227" s="33"/>
      <c r="AL227" s="33"/>
    </row>
    <row r="228" spans="7:38" ht="20" hidden="1" customHeight="1" x14ac:dyDescent="0.35">
      <c r="G228" s="27"/>
      <c r="H228" s="27" t="s">
        <v>33</v>
      </c>
      <c r="I228" s="28" t="s">
        <v>8</v>
      </c>
      <c r="J228" s="28" t="s">
        <v>41</v>
      </c>
      <c r="K228" s="22" t="s">
        <v>44</v>
      </c>
      <c r="L228" s="29">
        <f t="shared" ca="1" si="15"/>
        <v>238</v>
      </c>
      <c r="M228" s="23">
        <v>45205</v>
      </c>
      <c r="N228" s="31" t="s">
        <v>11</v>
      </c>
      <c r="W228" s="33"/>
      <c r="X228" s="33"/>
      <c r="Y228" s="33"/>
      <c r="Z228" s="33"/>
      <c r="AA228" s="33"/>
      <c r="AB228" s="33"/>
      <c r="AC228" s="33"/>
      <c r="AD228" s="33"/>
      <c r="AE228" s="33"/>
      <c r="AF228" s="33"/>
      <c r="AG228" s="33"/>
      <c r="AH228" s="33"/>
      <c r="AI228" s="33"/>
      <c r="AJ228" s="33"/>
      <c r="AK228" s="33"/>
      <c r="AL228" s="33"/>
    </row>
    <row r="229" spans="7:38" ht="20" hidden="1" customHeight="1" x14ac:dyDescent="0.35">
      <c r="G229" s="27"/>
      <c r="H229" s="27" t="s">
        <v>33</v>
      </c>
      <c r="I229" s="28" t="s">
        <v>8</v>
      </c>
      <c r="J229" s="28" t="s">
        <v>41</v>
      </c>
      <c r="K229" s="22" t="s">
        <v>45</v>
      </c>
      <c r="L229" s="29">
        <f t="shared" ca="1" si="15"/>
        <v>475</v>
      </c>
      <c r="M229" s="23">
        <v>45206</v>
      </c>
      <c r="N229" s="31" t="s">
        <v>11</v>
      </c>
      <c r="W229" s="33"/>
      <c r="X229" s="33"/>
      <c r="Y229" s="33"/>
      <c r="Z229" s="33"/>
      <c r="AA229" s="33"/>
      <c r="AB229" s="33"/>
      <c r="AC229" s="33"/>
      <c r="AD229" s="33"/>
      <c r="AE229" s="33"/>
      <c r="AF229" s="33"/>
      <c r="AG229" s="33"/>
      <c r="AH229" s="33"/>
      <c r="AI229" s="33"/>
      <c r="AJ229" s="33"/>
      <c r="AK229" s="33"/>
      <c r="AL229" s="33"/>
    </row>
    <row r="230" spans="7:38" ht="20" hidden="1" customHeight="1" x14ac:dyDescent="0.35">
      <c r="G230" s="27"/>
      <c r="H230" s="27" t="s">
        <v>33</v>
      </c>
      <c r="I230" s="28" t="s">
        <v>8</v>
      </c>
      <c r="J230" s="28" t="s">
        <v>41</v>
      </c>
      <c r="K230" s="22" t="s">
        <v>46</v>
      </c>
      <c r="L230" s="29">
        <f t="shared" ca="1" si="15"/>
        <v>1012</v>
      </c>
      <c r="M230" s="23">
        <v>45207</v>
      </c>
      <c r="N230" s="31" t="s">
        <v>11</v>
      </c>
      <c r="W230" s="33"/>
      <c r="X230" s="33"/>
      <c r="Y230" s="33"/>
      <c r="Z230" s="33"/>
      <c r="AA230" s="33"/>
      <c r="AB230" s="33"/>
      <c r="AC230" s="33"/>
      <c r="AD230" s="33"/>
      <c r="AE230" s="33"/>
      <c r="AF230" s="33"/>
      <c r="AG230" s="33"/>
      <c r="AH230" s="33"/>
      <c r="AI230" s="33"/>
      <c r="AJ230" s="33"/>
      <c r="AK230" s="33"/>
      <c r="AL230" s="33"/>
    </row>
    <row r="231" spans="7:38" ht="20" hidden="1" customHeight="1" x14ac:dyDescent="0.35">
      <c r="G231" s="27"/>
      <c r="H231" s="27" t="s">
        <v>33</v>
      </c>
      <c r="I231" s="28" t="s">
        <v>8</v>
      </c>
      <c r="J231" s="28" t="s">
        <v>41</v>
      </c>
      <c r="K231" s="22" t="s">
        <v>47</v>
      </c>
      <c r="L231" s="29">
        <f t="shared" ca="1" si="15"/>
        <v>1055</v>
      </c>
      <c r="M231" s="23">
        <v>45208</v>
      </c>
      <c r="N231" s="31" t="s">
        <v>11</v>
      </c>
      <c r="W231" s="33"/>
      <c r="X231" s="33"/>
      <c r="Y231" s="33"/>
      <c r="Z231" s="33"/>
      <c r="AA231" s="33"/>
      <c r="AB231" s="33"/>
      <c r="AC231" s="33"/>
      <c r="AD231" s="33"/>
      <c r="AE231" s="33"/>
      <c r="AF231" s="33"/>
      <c r="AG231" s="33"/>
      <c r="AH231" s="33"/>
      <c r="AI231" s="33"/>
      <c r="AJ231" s="33"/>
      <c r="AK231" s="33"/>
      <c r="AL231" s="33"/>
    </row>
    <row r="232" spans="7:38" ht="20" hidden="1" customHeight="1" x14ac:dyDescent="0.35">
      <c r="G232" s="27"/>
      <c r="H232" s="27" t="s">
        <v>33</v>
      </c>
      <c r="I232" s="28" t="s">
        <v>8</v>
      </c>
      <c r="J232" s="28" t="s">
        <v>41</v>
      </c>
      <c r="K232" s="22" t="s">
        <v>32</v>
      </c>
      <c r="L232" s="29">
        <f t="shared" ca="1" si="15"/>
        <v>452</v>
      </c>
      <c r="M232" s="23">
        <v>45203</v>
      </c>
      <c r="N232" s="31" t="s">
        <v>11</v>
      </c>
      <c r="W232" s="33"/>
      <c r="X232" s="33"/>
      <c r="Y232" s="33"/>
      <c r="Z232" s="33"/>
      <c r="AA232" s="33"/>
      <c r="AB232" s="33"/>
      <c r="AC232" s="33"/>
      <c r="AD232" s="33"/>
      <c r="AE232" s="33"/>
      <c r="AF232" s="33"/>
      <c r="AG232" s="33"/>
      <c r="AH232" s="33"/>
      <c r="AI232" s="33"/>
      <c r="AJ232" s="33"/>
      <c r="AK232" s="33"/>
      <c r="AL232" s="33"/>
    </row>
    <row r="233" spans="7:38" ht="20" hidden="1" customHeight="1" x14ac:dyDescent="0.35">
      <c r="G233" s="27"/>
      <c r="H233" s="27" t="s">
        <v>33</v>
      </c>
      <c r="I233" s="28" t="s">
        <v>48</v>
      </c>
      <c r="J233" s="28" t="s">
        <v>49</v>
      </c>
      <c r="K233" s="22" t="s">
        <v>50</v>
      </c>
      <c r="L233" s="30">
        <f ca="1">RANDBETWEEN(5000,7000)</f>
        <v>5837</v>
      </c>
      <c r="M233" s="5"/>
      <c r="N233" s="31"/>
      <c r="W233" s="33"/>
      <c r="X233" s="33"/>
      <c r="Y233" s="33"/>
      <c r="Z233" s="33"/>
      <c r="AA233" s="33"/>
      <c r="AB233" s="33"/>
      <c r="AC233" s="33"/>
      <c r="AD233" s="33"/>
      <c r="AE233" s="33"/>
      <c r="AF233" s="33"/>
      <c r="AG233" s="33"/>
      <c r="AH233" s="33"/>
      <c r="AI233" s="33"/>
      <c r="AJ233" s="33"/>
      <c r="AK233" s="33"/>
      <c r="AL233" s="33"/>
    </row>
    <row r="234" spans="7:38" ht="20" hidden="1" customHeight="1" x14ac:dyDescent="0.35">
      <c r="G234" s="27"/>
      <c r="H234" s="27" t="s">
        <v>33</v>
      </c>
      <c r="I234" s="28" t="s">
        <v>48</v>
      </c>
      <c r="J234" s="28" t="s">
        <v>49</v>
      </c>
      <c r="K234" s="22" t="s">
        <v>51</v>
      </c>
      <c r="L234" s="30">
        <f t="shared" ref="L234:L236" ca="1" si="16">RANDBETWEEN(5000,7000)</f>
        <v>5783</v>
      </c>
      <c r="M234" s="5"/>
      <c r="N234" s="31"/>
      <c r="W234" s="33"/>
      <c r="X234" s="33"/>
      <c r="Y234" s="33"/>
      <c r="Z234" s="33"/>
      <c r="AA234" s="33"/>
      <c r="AB234" s="33"/>
      <c r="AC234" s="33"/>
      <c r="AD234" s="33"/>
      <c r="AE234" s="33"/>
      <c r="AF234" s="33"/>
      <c r="AG234" s="33"/>
      <c r="AH234" s="33"/>
      <c r="AI234" s="33"/>
      <c r="AJ234" s="33"/>
      <c r="AK234" s="33"/>
      <c r="AL234" s="33"/>
    </row>
    <row r="235" spans="7:38" ht="20" hidden="1" customHeight="1" x14ac:dyDescent="0.35">
      <c r="G235" s="27"/>
      <c r="H235" s="27" t="s">
        <v>33</v>
      </c>
      <c r="I235" s="28" t="s">
        <v>48</v>
      </c>
      <c r="J235" s="28" t="s">
        <v>52</v>
      </c>
      <c r="K235" s="22" t="s">
        <v>53</v>
      </c>
      <c r="L235" s="30">
        <f t="shared" ca="1" si="16"/>
        <v>5046</v>
      </c>
      <c r="M235" s="5"/>
      <c r="N235" s="31"/>
      <c r="W235" s="33"/>
      <c r="X235" s="33"/>
      <c r="Y235" s="33"/>
      <c r="Z235" s="33"/>
      <c r="AA235" s="33"/>
      <c r="AB235" s="33"/>
      <c r="AC235" s="33"/>
      <c r="AD235" s="33"/>
      <c r="AE235" s="33"/>
      <c r="AF235" s="33"/>
      <c r="AG235" s="33"/>
      <c r="AH235" s="33"/>
      <c r="AI235" s="33"/>
      <c r="AJ235" s="33"/>
      <c r="AK235" s="33"/>
      <c r="AL235" s="33"/>
    </row>
    <row r="236" spans="7:38" ht="20" hidden="1" customHeight="1" x14ac:dyDescent="0.35">
      <c r="G236" s="27"/>
      <c r="H236" s="27" t="s">
        <v>33</v>
      </c>
      <c r="I236" s="28" t="s">
        <v>48</v>
      </c>
      <c r="J236" s="28" t="s">
        <v>52</v>
      </c>
      <c r="K236" s="22" t="s">
        <v>54</v>
      </c>
      <c r="L236" s="30">
        <f t="shared" ca="1" si="16"/>
        <v>5453</v>
      </c>
      <c r="M236" s="24"/>
      <c r="N236" s="32"/>
      <c r="W236" s="33"/>
      <c r="X236" s="33"/>
      <c r="Y236" s="33"/>
      <c r="Z236" s="33"/>
      <c r="AA236" s="33"/>
      <c r="AB236" s="33"/>
      <c r="AC236" s="33"/>
      <c r="AD236" s="33"/>
      <c r="AE236" s="33"/>
      <c r="AF236" s="33"/>
      <c r="AG236" s="33"/>
      <c r="AH236" s="33"/>
      <c r="AI236" s="33"/>
      <c r="AJ236" s="33"/>
      <c r="AK236" s="33"/>
      <c r="AL236" s="33"/>
    </row>
    <row r="237" spans="7:38" ht="20" hidden="1" customHeight="1" x14ac:dyDescent="0.35">
      <c r="G237" s="27"/>
      <c r="H237" s="27" t="s">
        <v>36</v>
      </c>
      <c r="I237" s="28" t="s">
        <v>8</v>
      </c>
      <c r="J237" s="28" t="s">
        <v>9</v>
      </c>
      <c r="K237" s="22" t="s">
        <v>10</v>
      </c>
      <c r="L237" s="29">
        <f ca="1">RANDBETWEEN(50,980)</f>
        <v>620</v>
      </c>
      <c r="M237" s="23">
        <v>45238</v>
      </c>
      <c r="N237" s="31" t="s">
        <v>11</v>
      </c>
      <c r="W237" s="33"/>
      <c r="X237" s="33"/>
      <c r="Y237" s="33"/>
      <c r="Z237" s="33"/>
      <c r="AA237" s="33"/>
      <c r="AB237" s="33"/>
      <c r="AC237" s="33"/>
      <c r="AD237" s="33"/>
      <c r="AE237" s="33"/>
      <c r="AF237" s="33"/>
      <c r="AG237" s="33"/>
      <c r="AH237" s="33"/>
      <c r="AI237" s="33"/>
      <c r="AJ237" s="33"/>
      <c r="AK237" s="33"/>
      <c r="AL237" s="33"/>
    </row>
    <row r="238" spans="7:38" ht="20" hidden="1" customHeight="1" x14ac:dyDescent="0.35">
      <c r="G238" s="27"/>
      <c r="H238" s="27" t="s">
        <v>36</v>
      </c>
      <c r="I238" s="28" t="s">
        <v>8</v>
      </c>
      <c r="J238" s="28" t="s">
        <v>9</v>
      </c>
      <c r="K238" s="22" t="s">
        <v>13</v>
      </c>
      <c r="L238" s="29">
        <f t="shared" ref="L238:L257" ca="1" si="17">RANDBETWEEN(50,980)</f>
        <v>965</v>
      </c>
      <c r="M238" s="23">
        <v>45233</v>
      </c>
      <c r="N238" s="31" t="s">
        <v>11</v>
      </c>
      <c r="W238" s="33"/>
      <c r="X238" s="33"/>
      <c r="Y238" s="33"/>
      <c r="Z238" s="33"/>
      <c r="AA238" s="33"/>
      <c r="AB238" s="33"/>
      <c r="AC238" s="33"/>
      <c r="AD238" s="33"/>
      <c r="AE238" s="33"/>
      <c r="AF238" s="33"/>
      <c r="AG238" s="33"/>
      <c r="AH238" s="33"/>
      <c r="AI238" s="33"/>
      <c r="AJ238" s="33"/>
      <c r="AK238" s="33"/>
      <c r="AL238" s="33"/>
    </row>
    <row r="239" spans="7:38" ht="20" hidden="1" customHeight="1" x14ac:dyDescent="0.35">
      <c r="G239" s="27"/>
      <c r="H239" s="27" t="s">
        <v>36</v>
      </c>
      <c r="I239" s="28" t="s">
        <v>8</v>
      </c>
      <c r="J239" s="28" t="s">
        <v>9</v>
      </c>
      <c r="K239" s="22" t="s">
        <v>17</v>
      </c>
      <c r="L239" s="29">
        <f t="shared" ca="1" si="17"/>
        <v>851</v>
      </c>
      <c r="M239" s="23">
        <v>45234</v>
      </c>
      <c r="N239" s="31" t="s">
        <v>11</v>
      </c>
      <c r="W239" s="33"/>
      <c r="X239" s="33"/>
      <c r="Y239" s="33"/>
      <c r="Z239" s="33"/>
      <c r="AA239" s="33"/>
      <c r="AB239" s="33"/>
      <c r="AC239" s="33"/>
      <c r="AD239" s="33"/>
      <c r="AE239" s="33"/>
      <c r="AF239" s="33"/>
      <c r="AG239" s="33"/>
      <c r="AH239" s="33"/>
      <c r="AI239" s="33"/>
      <c r="AJ239" s="33"/>
      <c r="AK239" s="33"/>
      <c r="AL239" s="33"/>
    </row>
    <row r="240" spans="7:38" ht="20" hidden="1" customHeight="1" x14ac:dyDescent="0.35">
      <c r="G240" s="27"/>
      <c r="H240" s="27" t="s">
        <v>36</v>
      </c>
      <c r="I240" s="28" t="s">
        <v>8</v>
      </c>
      <c r="J240" s="28" t="s">
        <v>9</v>
      </c>
      <c r="K240" s="22" t="s">
        <v>20</v>
      </c>
      <c r="L240" s="29">
        <f t="shared" ca="1" si="17"/>
        <v>953</v>
      </c>
      <c r="M240" s="23">
        <v>45234</v>
      </c>
      <c r="N240" s="31" t="s">
        <v>11</v>
      </c>
      <c r="W240" s="33"/>
      <c r="X240" s="33"/>
      <c r="Y240" s="33"/>
      <c r="Z240" s="33"/>
      <c r="AA240" s="33"/>
      <c r="AB240" s="33"/>
      <c r="AC240" s="33"/>
      <c r="AD240" s="33"/>
      <c r="AE240" s="33"/>
      <c r="AF240" s="33"/>
      <c r="AG240" s="33"/>
      <c r="AH240" s="33"/>
      <c r="AI240" s="33"/>
      <c r="AJ240" s="33"/>
      <c r="AK240" s="33"/>
      <c r="AL240" s="33"/>
    </row>
    <row r="241" spans="7:38" ht="20" hidden="1" customHeight="1" x14ac:dyDescent="0.35">
      <c r="G241" s="27"/>
      <c r="H241" s="27" t="s">
        <v>36</v>
      </c>
      <c r="I241" s="28" t="s">
        <v>8</v>
      </c>
      <c r="J241" s="28" t="s">
        <v>9</v>
      </c>
      <c r="K241" s="22" t="s">
        <v>23</v>
      </c>
      <c r="L241" s="29">
        <f t="shared" ca="1" si="17"/>
        <v>661</v>
      </c>
      <c r="M241" s="23">
        <v>45236</v>
      </c>
      <c r="N241" s="31" t="s">
        <v>11</v>
      </c>
      <c r="W241" s="33"/>
      <c r="X241" s="33"/>
      <c r="Y241" s="33"/>
      <c r="Z241" s="33"/>
      <c r="AA241" s="33"/>
      <c r="AB241" s="33"/>
      <c r="AC241" s="33"/>
      <c r="AD241" s="33"/>
      <c r="AE241" s="33"/>
      <c r="AF241" s="33"/>
      <c r="AG241" s="33"/>
      <c r="AH241" s="33"/>
      <c r="AI241" s="33"/>
      <c r="AJ241" s="33"/>
      <c r="AK241" s="33"/>
      <c r="AL241" s="33"/>
    </row>
    <row r="242" spans="7:38" ht="20" hidden="1" customHeight="1" x14ac:dyDescent="0.35">
      <c r="G242" s="27"/>
      <c r="H242" s="27" t="s">
        <v>36</v>
      </c>
      <c r="I242" s="28" t="s">
        <v>8</v>
      </c>
      <c r="J242" s="28" t="s">
        <v>9</v>
      </c>
      <c r="K242" s="22" t="s">
        <v>26</v>
      </c>
      <c r="L242" s="29">
        <f t="shared" ca="1" si="17"/>
        <v>820</v>
      </c>
      <c r="M242" s="23">
        <v>45237</v>
      </c>
      <c r="N242" s="31" t="s">
        <v>11</v>
      </c>
      <c r="W242" s="33"/>
      <c r="X242" s="33"/>
      <c r="Y242" s="33"/>
      <c r="Z242" s="33"/>
      <c r="AA242" s="33"/>
      <c r="AB242" s="33"/>
      <c r="AC242" s="33"/>
      <c r="AD242" s="33"/>
      <c r="AE242" s="33"/>
      <c r="AF242" s="33"/>
      <c r="AG242" s="33"/>
      <c r="AH242" s="33"/>
      <c r="AI242" s="33"/>
      <c r="AJ242" s="33"/>
      <c r="AK242" s="33"/>
      <c r="AL242" s="33"/>
    </row>
    <row r="243" spans="7:38" ht="20" hidden="1" customHeight="1" x14ac:dyDescent="0.35">
      <c r="G243" s="27"/>
      <c r="H243" s="27" t="s">
        <v>36</v>
      </c>
      <c r="I243" s="28" t="s">
        <v>8</v>
      </c>
      <c r="J243" s="28" t="s">
        <v>9</v>
      </c>
      <c r="K243" s="22" t="s">
        <v>28</v>
      </c>
      <c r="L243" s="29">
        <f t="shared" ca="1" si="17"/>
        <v>957</v>
      </c>
      <c r="M243" s="23">
        <v>45236</v>
      </c>
      <c r="N243" s="31" t="s">
        <v>11</v>
      </c>
      <c r="W243" s="33"/>
      <c r="X243" s="33"/>
      <c r="Y243" s="33"/>
      <c r="Z243" s="33"/>
      <c r="AA243" s="33"/>
      <c r="AB243" s="33"/>
      <c r="AC243" s="33"/>
      <c r="AD243" s="33"/>
      <c r="AE243" s="33"/>
      <c r="AF243" s="33"/>
      <c r="AG243" s="33"/>
      <c r="AH243" s="33"/>
      <c r="AI243" s="33"/>
      <c r="AJ243" s="33"/>
      <c r="AK243" s="33"/>
      <c r="AL243" s="33"/>
    </row>
    <row r="244" spans="7:38" ht="20" hidden="1" customHeight="1" x14ac:dyDescent="0.35">
      <c r="G244" s="27"/>
      <c r="H244" s="27" t="s">
        <v>36</v>
      </c>
      <c r="I244" s="28" t="s">
        <v>8</v>
      </c>
      <c r="J244" s="28" t="s">
        <v>9</v>
      </c>
      <c r="K244" s="22" t="s">
        <v>30</v>
      </c>
      <c r="L244" s="29">
        <f t="shared" ca="1" si="17"/>
        <v>924</v>
      </c>
      <c r="M244" s="23">
        <v>45237</v>
      </c>
      <c r="N244" s="31" t="s">
        <v>11</v>
      </c>
      <c r="W244" s="33"/>
      <c r="X244" s="33"/>
      <c r="Y244" s="33"/>
      <c r="Z244" s="33"/>
      <c r="AA244" s="33"/>
      <c r="AB244" s="33"/>
      <c r="AC244" s="33"/>
      <c r="AD244" s="33"/>
      <c r="AE244" s="33"/>
      <c r="AF244" s="33"/>
      <c r="AG244" s="33"/>
      <c r="AH244" s="33"/>
      <c r="AI244" s="33"/>
      <c r="AJ244" s="33"/>
      <c r="AK244" s="33"/>
      <c r="AL244" s="33"/>
    </row>
    <row r="245" spans="7:38" ht="20" hidden="1" customHeight="1" x14ac:dyDescent="0.35">
      <c r="G245" s="27"/>
      <c r="H245" s="27" t="s">
        <v>36</v>
      </c>
      <c r="I245" s="28" t="s">
        <v>8</v>
      </c>
      <c r="J245" s="28" t="s">
        <v>9</v>
      </c>
      <c r="K245" s="22" t="s">
        <v>32</v>
      </c>
      <c r="L245" s="29">
        <f t="shared" ca="1" si="17"/>
        <v>878</v>
      </c>
      <c r="M245" s="23">
        <v>45238</v>
      </c>
      <c r="N245" s="31" t="s">
        <v>11</v>
      </c>
      <c r="W245" s="33"/>
      <c r="X245" s="33"/>
      <c r="Y245" s="33"/>
      <c r="Z245" s="33"/>
      <c r="AA245" s="33"/>
      <c r="AB245" s="33"/>
      <c r="AC245" s="33"/>
      <c r="AD245" s="33"/>
      <c r="AE245" s="33"/>
      <c r="AF245" s="33"/>
      <c r="AG245" s="33"/>
      <c r="AH245" s="33"/>
      <c r="AI245" s="33"/>
      <c r="AJ245" s="33"/>
      <c r="AK245" s="33"/>
      <c r="AL245" s="33"/>
    </row>
    <row r="246" spans="7:38" ht="20" hidden="1" customHeight="1" x14ac:dyDescent="0.35">
      <c r="G246" s="27"/>
      <c r="H246" s="27" t="s">
        <v>36</v>
      </c>
      <c r="I246" s="28" t="s">
        <v>8</v>
      </c>
      <c r="J246" s="28" t="s">
        <v>34</v>
      </c>
      <c r="K246" s="22" t="s">
        <v>35</v>
      </c>
      <c r="L246" s="29">
        <f t="shared" ca="1" si="17"/>
        <v>955</v>
      </c>
      <c r="M246" s="23">
        <v>45239</v>
      </c>
      <c r="N246" s="31" t="s">
        <v>11</v>
      </c>
      <c r="W246" s="33"/>
      <c r="X246" s="33"/>
      <c r="Y246" s="33"/>
      <c r="Z246" s="33"/>
      <c r="AA246" s="33"/>
      <c r="AB246" s="33"/>
      <c r="AC246" s="33"/>
      <c r="AD246" s="33"/>
      <c r="AE246" s="33"/>
      <c r="AF246" s="33"/>
      <c r="AG246" s="33"/>
      <c r="AH246" s="33"/>
      <c r="AI246" s="33"/>
      <c r="AJ246" s="33"/>
      <c r="AK246" s="33"/>
      <c r="AL246" s="33"/>
    </row>
    <row r="247" spans="7:38" ht="20" hidden="1" customHeight="1" x14ac:dyDescent="0.35">
      <c r="G247" s="27"/>
      <c r="H247" s="27" t="s">
        <v>36</v>
      </c>
      <c r="I247" s="28" t="s">
        <v>8</v>
      </c>
      <c r="J247" s="28" t="s">
        <v>34</v>
      </c>
      <c r="K247" s="22" t="s">
        <v>37</v>
      </c>
      <c r="L247" s="29">
        <f t="shared" ca="1" si="17"/>
        <v>962</v>
      </c>
      <c r="M247" s="23">
        <v>45234</v>
      </c>
      <c r="N247" s="31" t="s">
        <v>11</v>
      </c>
      <c r="W247" s="33"/>
      <c r="X247" s="33"/>
      <c r="Y247" s="33"/>
      <c r="Z247" s="33"/>
      <c r="AA247" s="33"/>
      <c r="AB247" s="33"/>
      <c r="AC247" s="33"/>
      <c r="AD247" s="33"/>
      <c r="AE247" s="33"/>
      <c r="AF247" s="33"/>
      <c r="AG247" s="33"/>
      <c r="AH247" s="33"/>
      <c r="AI247" s="33"/>
      <c r="AJ247" s="33"/>
      <c r="AK247" s="33"/>
      <c r="AL247" s="33"/>
    </row>
    <row r="248" spans="7:38" ht="20" hidden="1" customHeight="1" x14ac:dyDescent="0.35">
      <c r="G248" s="27"/>
      <c r="H248" s="27" t="s">
        <v>36</v>
      </c>
      <c r="I248" s="28" t="s">
        <v>8</v>
      </c>
      <c r="J248" s="28" t="s">
        <v>34</v>
      </c>
      <c r="K248" s="22" t="s">
        <v>39</v>
      </c>
      <c r="L248" s="29">
        <f t="shared" ca="1" si="17"/>
        <v>868</v>
      </c>
      <c r="M248" s="23">
        <v>45235</v>
      </c>
      <c r="N248" s="31" t="s">
        <v>11</v>
      </c>
      <c r="W248" s="33"/>
      <c r="X248" s="33"/>
      <c r="Y248" s="33"/>
      <c r="Z248" s="33"/>
      <c r="AA248" s="33"/>
      <c r="AB248" s="33"/>
      <c r="AC248" s="33"/>
      <c r="AD248" s="33"/>
      <c r="AE248" s="33"/>
      <c r="AF248" s="33"/>
      <c r="AG248" s="33"/>
      <c r="AH248" s="33"/>
      <c r="AI248" s="33"/>
      <c r="AJ248" s="33"/>
      <c r="AK248" s="33"/>
      <c r="AL248" s="33"/>
    </row>
    <row r="249" spans="7:38" ht="20" hidden="1" customHeight="1" x14ac:dyDescent="0.35">
      <c r="G249" s="27"/>
      <c r="H249" s="27" t="s">
        <v>36</v>
      </c>
      <c r="I249" s="28" t="s">
        <v>8</v>
      </c>
      <c r="J249" s="28" t="s">
        <v>41</v>
      </c>
      <c r="K249" s="22" t="s">
        <v>10</v>
      </c>
      <c r="L249" s="29">
        <f t="shared" ca="1" si="17"/>
        <v>869</v>
      </c>
      <c r="M249" s="23">
        <v>45236</v>
      </c>
      <c r="N249" s="31" t="s">
        <v>11</v>
      </c>
      <c r="W249" s="33"/>
      <c r="X249" s="33"/>
      <c r="Y249" s="33"/>
      <c r="Z249" s="33"/>
      <c r="AA249" s="33"/>
      <c r="AB249" s="33"/>
      <c r="AC249" s="33"/>
      <c r="AD249" s="33"/>
      <c r="AE249" s="33"/>
      <c r="AF249" s="33"/>
      <c r="AG249" s="33"/>
      <c r="AH249" s="33"/>
      <c r="AI249" s="33"/>
      <c r="AJ249" s="33"/>
      <c r="AK249" s="33"/>
      <c r="AL249" s="33"/>
    </row>
    <row r="250" spans="7:38" ht="20" hidden="1" customHeight="1" x14ac:dyDescent="0.35">
      <c r="G250" s="27"/>
      <c r="H250" s="27" t="s">
        <v>36</v>
      </c>
      <c r="I250" s="28" t="s">
        <v>8</v>
      </c>
      <c r="J250" s="28" t="s">
        <v>41</v>
      </c>
      <c r="K250" s="22" t="s">
        <v>42</v>
      </c>
      <c r="L250" s="29">
        <f t="shared" ca="1" si="17"/>
        <v>250</v>
      </c>
      <c r="M250" s="23">
        <v>45237</v>
      </c>
      <c r="N250" s="31" t="s">
        <v>11</v>
      </c>
      <c r="W250" s="33"/>
      <c r="X250" s="33"/>
      <c r="Y250" s="33"/>
      <c r="Z250" s="33"/>
      <c r="AA250" s="33"/>
      <c r="AB250" s="33"/>
      <c r="AC250" s="33"/>
      <c r="AD250" s="33"/>
      <c r="AE250" s="33"/>
      <c r="AF250" s="33"/>
      <c r="AG250" s="33"/>
      <c r="AH250" s="33"/>
      <c r="AI250" s="33"/>
      <c r="AJ250" s="33"/>
      <c r="AK250" s="33"/>
      <c r="AL250" s="33"/>
    </row>
    <row r="251" spans="7:38" ht="20" hidden="1" customHeight="1" x14ac:dyDescent="0.35">
      <c r="G251" s="27"/>
      <c r="H251" s="27" t="s">
        <v>36</v>
      </c>
      <c r="I251" s="28" t="s">
        <v>8</v>
      </c>
      <c r="J251" s="28" t="s">
        <v>41</v>
      </c>
      <c r="K251" s="22" t="s">
        <v>62</v>
      </c>
      <c r="L251" s="29">
        <f t="shared" ca="1" si="17"/>
        <v>827</v>
      </c>
      <c r="M251" s="23">
        <v>45233</v>
      </c>
      <c r="N251" s="31" t="s">
        <v>11</v>
      </c>
      <c r="W251" s="33"/>
      <c r="X251" s="33"/>
      <c r="Y251" s="33"/>
      <c r="Z251" s="33"/>
      <c r="AA251" s="33"/>
      <c r="AB251" s="33"/>
      <c r="AC251" s="33"/>
      <c r="AD251" s="33"/>
      <c r="AE251" s="33"/>
      <c r="AF251" s="33"/>
      <c r="AG251" s="33"/>
      <c r="AH251" s="33"/>
      <c r="AI251" s="33"/>
      <c r="AJ251" s="33"/>
      <c r="AK251" s="33"/>
      <c r="AL251" s="33"/>
    </row>
    <row r="252" spans="7:38" ht="20" hidden="1" customHeight="1" x14ac:dyDescent="0.35">
      <c r="G252" s="27"/>
      <c r="H252" s="27" t="s">
        <v>36</v>
      </c>
      <c r="I252" s="28" t="s">
        <v>8</v>
      </c>
      <c r="J252" s="28" t="s">
        <v>41</v>
      </c>
      <c r="K252" s="22" t="s">
        <v>43</v>
      </c>
      <c r="L252" s="29">
        <f t="shared" ca="1" si="17"/>
        <v>190</v>
      </c>
      <c r="M252" s="23">
        <v>45234</v>
      </c>
      <c r="N252" s="31" t="s">
        <v>11</v>
      </c>
      <c r="W252" s="33"/>
      <c r="X252" s="33"/>
      <c r="Y252" s="33"/>
      <c r="Z252" s="33"/>
      <c r="AA252" s="33"/>
      <c r="AB252" s="33"/>
      <c r="AC252" s="33"/>
      <c r="AD252" s="33"/>
      <c r="AE252" s="33"/>
      <c r="AF252" s="33"/>
      <c r="AG252" s="33"/>
      <c r="AH252" s="33"/>
      <c r="AI252" s="33"/>
      <c r="AJ252" s="33"/>
      <c r="AK252" s="33"/>
      <c r="AL252" s="33"/>
    </row>
    <row r="253" spans="7:38" ht="20" hidden="1" customHeight="1" x14ac:dyDescent="0.35">
      <c r="G253" s="27"/>
      <c r="H253" s="27" t="s">
        <v>36</v>
      </c>
      <c r="I253" s="28" t="s">
        <v>8</v>
      </c>
      <c r="J253" s="28" t="s">
        <v>41</v>
      </c>
      <c r="K253" s="22" t="s">
        <v>44</v>
      </c>
      <c r="L253" s="29">
        <f t="shared" ca="1" si="17"/>
        <v>878</v>
      </c>
      <c r="M253" s="23">
        <v>45236</v>
      </c>
      <c r="N253" s="31" t="s">
        <v>11</v>
      </c>
      <c r="W253" s="33"/>
      <c r="X253" s="33"/>
      <c r="Y253" s="33"/>
      <c r="Z253" s="33"/>
      <c r="AA253" s="33"/>
      <c r="AB253" s="33"/>
      <c r="AC253" s="33"/>
      <c r="AD253" s="33"/>
      <c r="AE253" s="33"/>
      <c r="AF253" s="33"/>
      <c r="AG253" s="33"/>
      <c r="AH253" s="33"/>
      <c r="AI253" s="33"/>
      <c r="AJ253" s="33"/>
      <c r="AK253" s="33"/>
      <c r="AL253" s="33"/>
    </row>
    <row r="254" spans="7:38" ht="20" hidden="1" customHeight="1" x14ac:dyDescent="0.35">
      <c r="G254" s="27"/>
      <c r="H254" s="27" t="s">
        <v>36</v>
      </c>
      <c r="I254" s="28" t="s">
        <v>8</v>
      </c>
      <c r="J254" s="28" t="s">
        <v>41</v>
      </c>
      <c r="K254" s="22" t="s">
        <v>45</v>
      </c>
      <c r="L254" s="29">
        <f t="shared" ca="1" si="17"/>
        <v>972</v>
      </c>
      <c r="M254" s="23">
        <v>45237</v>
      </c>
      <c r="N254" s="31" t="s">
        <v>11</v>
      </c>
      <c r="W254" s="33"/>
      <c r="X254" s="33"/>
      <c r="Y254" s="33"/>
      <c r="Z254" s="33"/>
      <c r="AA254" s="33"/>
      <c r="AB254" s="33"/>
      <c r="AC254" s="33"/>
      <c r="AD254" s="33"/>
      <c r="AE254" s="33"/>
      <c r="AF254" s="33"/>
      <c r="AG254" s="33"/>
      <c r="AH254" s="33"/>
      <c r="AI254" s="33"/>
      <c r="AJ254" s="33"/>
      <c r="AK254" s="33"/>
      <c r="AL254" s="33"/>
    </row>
    <row r="255" spans="7:38" ht="20" hidden="1" customHeight="1" x14ac:dyDescent="0.35">
      <c r="G255" s="27"/>
      <c r="H255" s="27" t="s">
        <v>36</v>
      </c>
      <c r="I255" s="28" t="s">
        <v>8</v>
      </c>
      <c r="J255" s="28" t="s">
        <v>41</v>
      </c>
      <c r="K255" s="22" t="s">
        <v>46</v>
      </c>
      <c r="L255" s="29">
        <f t="shared" ca="1" si="17"/>
        <v>941</v>
      </c>
      <c r="M255" s="23">
        <v>45238</v>
      </c>
      <c r="N255" s="31" t="s">
        <v>11</v>
      </c>
      <c r="W255" s="33"/>
      <c r="X255" s="33"/>
      <c r="Y255" s="33"/>
      <c r="Z255" s="33"/>
      <c r="AA255" s="33"/>
      <c r="AB255" s="33"/>
      <c r="AC255" s="33"/>
      <c r="AD255" s="33"/>
      <c r="AE255" s="33"/>
      <c r="AF255" s="33"/>
      <c r="AG255" s="33"/>
      <c r="AH255" s="33"/>
      <c r="AI255" s="33"/>
      <c r="AJ255" s="33"/>
      <c r="AK255" s="33"/>
      <c r="AL255" s="33"/>
    </row>
    <row r="256" spans="7:38" ht="20" hidden="1" customHeight="1" x14ac:dyDescent="0.35">
      <c r="G256" s="27"/>
      <c r="H256" s="27" t="s">
        <v>36</v>
      </c>
      <c r="I256" s="28" t="s">
        <v>8</v>
      </c>
      <c r="J256" s="28" t="s">
        <v>41</v>
      </c>
      <c r="K256" s="22" t="s">
        <v>47</v>
      </c>
      <c r="L256" s="29">
        <f t="shared" ca="1" si="17"/>
        <v>232</v>
      </c>
      <c r="M256" s="23">
        <v>45239</v>
      </c>
      <c r="N256" s="31" t="s">
        <v>11</v>
      </c>
      <c r="W256" s="33"/>
      <c r="X256" s="33"/>
      <c r="Y256" s="33"/>
      <c r="Z256" s="33"/>
      <c r="AA256" s="33"/>
      <c r="AB256" s="33"/>
      <c r="AC256" s="33"/>
      <c r="AD256" s="33"/>
      <c r="AE256" s="33"/>
      <c r="AF256" s="33"/>
      <c r="AG256" s="33"/>
      <c r="AH256" s="33"/>
      <c r="AI256" s="33"/>
      <c r="AJ256" s="33"/>
      <c r="AK256" s="33"/>
      <c r="AL256" s="33"/>
    </row>
    <row r="257" spans="7:38" ht="20" hidden="1" customHeight="1" x14ac:dyDescent="0.35">
      <c r="G257" s="27"/>
      <c r="H257" s="27" t="s">
        <v>36</v>
      </c>
      <c r="I257" s="28" t="s">
        <v>8</v>
      </c>
      <c r="J257" s="28" t="s">
        <v>41</v>
      </c>
      <c r="K257" s="22" t="s">
        <v>32</v>
      </c>
      <c r="L257" s="29">
        <f t="shared" ca="1" si="17"/>
        <v>806</v>
      </c>
      <c r="M257" s="23">
        <v>45234</v>
      </c>
      <c r="N257" s="31" t="s">
        <v>11</v>
      </c>
      <c r="W257" s="33"/>
      <c r="X257" s="33"/>
      <c r="Y257" s="33"/>
      <c r="Z257" s="33"/>
      <c r="AA257" s="33"/>
      <c r="AB257" s="33"/>
      <c r="AC257" s="33"/>
      <c r="AD257" s="33"/>
      <c r="AE257" s="33"/>
      <c r="AF257" s="33"/>
      <c r="AG257" s="33"/>
      <c r="AH257" s="33"/>
      <c r="AI257" s="33"/>
      <c r="AJ257" s="33"/>
      <c r="AK257" s="33"/>
      <c r="AL257" s="33"/>
    </row>
    <row r="258" spans="7:38" ht="20" hidden="1" customHeight="1" x14ac:dyDescent="0.35">
      <c r="G258" s="27"/>
      <c r="H258" s="27" t="s">
        <v>36</v>
      </c>
      <c r="I258" s="28" t="s">
        <v>48</v>
      </c>
      <c r="J258" s="28" t="s">
        <v>49</v>
      </c>
      <c r="K258" s="22" t="s">
        <v>50</v>
      </c>
      <c r="L258" s="30">
        <f ca="1">RANDBETWEEN(7000,9000)</f>
        <v>7964</v>
      </c>
      <c r="M258" s="5"/>
      <c r="N258" s="31"/>
      <c r="W258" s="33"/>
      <c r="X258" s="33"/>
      <c r="Y258" s="33"/>
      <c r="Z258" s="33"/>
      <c r="AA258" s="33"/>
      <c r="AB258" s="33"/>
      <c r="AC258" s="33"/>
      <c r="AD258" s="33"/>
      <c r="AE258" s="33"/>
      <c r="AF258" s="33"/>
      <c r="AG258" s="33"/>
      <c r="AH258" s="33"/>
      <c r="AI258" s="33"/>
      <c r="AJ258" s="33"/>
      <c r="AK258" s="33"/>
      <c r="AL258" s="33"/>
    </row>
    <row r="259" spans="7:38" ht="20" hidden="1" customHeight="1" x14ac:dyDescent="0.35">
      <c r="G259" s="27"/>
      <c r="H259" s="27" t="s">
        <v>36</v>
      </c>
      <c r="I259" s="28" t="s">
        <v>48</v>
      </c>
      <c r="J259" s="28" t="s">
        <v>49</v>
      </c>
      <c r="K259" s="22" t="s">
        <v>51</v>
      </c>
      <c r="L259" s="30">
        <f t="shared" ref="L259:L261" ca="1" si="18">RANDBETWEEN(7000,9000)</f>
        <v>7407</v>
      </c>
      <c r="M259" s="5"/>
      <c r="N259" s="31"/>
      <c r="W259" s="33"/>
      <c r="X259" s="33"/>
      <c r="Y259" s="33"/>
      <c r="Z259" s="33"/>
      <c r="AA259" s="33"/>
      <c r="AB259" s="33"/>
      <c r="AC259" s="33"/>
      <c r="AD259" s="33"/>
      <c r="AE259" s="33"/>
      <c r="AF259" s="33"/>
      <c r="AG259" s="33"/>
      <c r="AH259" s="33"/>
      <c r="AI259" s="33"/>
      <c r="AJ259" s="33"/>
      <c r="AK259" s="33"/>
      <c r="AL259" s="33"/>
    </row>
    <row r="260" spans="7:38" ht="20" hidden="1" customHeight="1" x14ac:dyDescent="0.35">
      <c r="G260" s="27"/>
      <c r="H260" s="27" t="s">
        <v>36</v>
      </c>
      <c r="I260" s="28" t="s">
        <v>48</v>
      </c>
      <c r="J260" s="28" t="s">
        <v>52</v>
      </c>
      <c r="K260" s="22" t="s">
        <v>53</v>
      </c>
      <c r="L260" s="30">
        <f t="shared" ca="1" si="18"/>
        <v>8031</v>
      </c>
      <c r="M260" s="5"/>
      <c r="N260" s="31"/>
      <c r="W260" s="33"/>
      <c r="X260" s="33"/>
      <c r="Y260" s="33"/>
      <c r="Z260" s="33"/>
      <c r="AA260" s="33"/>
      <c r="AB260" s="33"/>
      <c r="AC260" s="33"/>
      <c r="AD260" s="33"/>
      <c r="AE260" s="33"/>
      <c r="AF260" s="33"/>
      <c r="AG260" s="33"/>
      <c r="AH260" s="33"/>
      <c r="AI260" s="33"/>
      <c r="AJ260" s="33"/>
      <c r="AK260" s="33"/>
      <c r="AL260" s="33"/>
    </row>
    <row r="261" spans="7:38" ht="20" hidden="1" customHeight="1" x14ac:dyDescent="0.35">
      <c r="G261" s="27"/>
      <c r="H261" s="27" t="s">
        <v>36</v>
      </c>
      <c r="I261" s="28" t="s">
        <v>48</v>
      </c>
      <c r="J261" s="28" t="s">
        <v>52</v>
      </c>
      <c r="K261" s="22" t="s">
        <v>54</v>
      </c>
      <c r="L261" s="30">
        <f t="shared" ca="1" si="18"/>
        <v>7067</v>
      </c>
      <c r="M261" s="24"/>
      <c r="N261" s="32"/>
      <c r="W261" s="33"/>
      <c r="X261" s="33"/>
      <c r="Y261" s="33"/>
      <c r="Z261" s="33"/>
      <c r="AA261" s="33"/>
      <c r="AB261" s="33"/>
      <c r="AC261" s="33"/>
      <c r="AD261" s="33"/>
      <c r="AE261" s="33"/>
      <c r="AF261" s="33"/>
      <c r="AG261" s="33"/>
      <c r="AH261" s="33"/>
      <c r="AI261" s="33"/>
      <c r="AJ261" s="33"/>
      <c r="AK261" s="33"/>
      <c r="AL261" s="33"/>
    </row>
    <row r="262" spans="7:38" ht="20" hidden="1" customHeight="1" x14ac:dyDescent="0.35">
      <c r="G262" s="27"/>
      <c r="H262" s="27" t="s">
        <v>38</v>
      </c>
      <c r="I262" s="28" t="s">
        <v>8</v>
      </c>
      <c r="J262" s="28" t="s">
        <v>9</v>
      </c>
      <c r="K262" s="22" t="s">
        <v>10</v>
      </c>
      <c r="L262" s="29">
        <f ca="1">RANDBETWEEN(100,900)</f>
        <v>485</v>
      </c>
      <c r="M262" s="23">
        <v>45139</v>
      </c>
      <c r="N262" s="31" t="s">
        <v>11</v>
      </c>
      <c r="W262" s="33"/>
      <c r="X262" s="33"/>
      <c r="Y262" s="33"/>
      <c r="Z262" s="33"/>
      <c r="AA262" s="33"/>
      <c r="AB262" s="33"/>
      <c r="AC262" s="33"/>
      <c r="AD262" s="33"/>
      <c r="AE262" s="33"/>
      <c r="AF262" s="33"/>
      <c r="AG262" s="33"/>
      <c r="AH262" s="33"/>
      <c r="AI262" s="33"/>
      <c r="AJ262" s="33"/>
      <c r="AK262" s="33"/>
      <c r="AL262" s="33"/>
    </row>
    <row r="263" spans="7:38" ht="20" hidden="1" customHeight="1" x14ac:dyDescent="0.35">
      <c r="G263" s="27"/>
      <c r="H263" s="27" t="s">
        <v>38</v>
      </c>
      <c r="I263" s="28" t="s">
        <v>8</v>
      </c>
      <c r="J263" s="28" t="s">
        <v>9</v>
      </c>
      <c r="K263" s="22" t="s">
        <v>13</v>
      </c>
      <c r="L263" s="29">
        <f t="shared" ref="L263:L282" ca="1" si="19">RANDBETWEEN(100,900)</f>
        <v>870</v>
      </c>
      <c r="M263" s="23">
        <v>45145</v>
      </c>
      <c r="N263" s="31" t="s">
        <v>11</v>
      </c>
      <c r="W263" s="33"/>
      <c r="X263" s="33"/>
      <c r="Y263" s="33"/>
      <c r="Z263" s="33"/>
      <c r="AA263" s="33"/>
      <c r="AB263" s="33"/>
      <c r="AC263" s="33"/>
      <c r="AD263" s="33"/>
      <c r="AE263" s="33"/>
      <c r="AF263" s="33"/>
      <c r="AG263" s="33"/>
      <c r="AH263" s="33"/>
      <c r="AI263" s="33"/>
      <c r="AJ263" s="33"/>
      <c r="AK263" s="33"/>
      <c r="AL263" s="33"/>
    </row>
    <row r="264" spans="7:38" ht="20" hidden="1" customHeight="1" x14ac:dyDescent="0.35">
      <c r="G264" s="27"/>
      <c r="H264" s="27" t="s">
        <v>38</v>
      </c>
      <c r="I264" s="28" t="s">
        <v>8</v>
      </c>
      <c r="J264" s="28" t="s">
        <v>9</v>
      </c>
      <c r="K264" s="22" t="s">
        <v>17</v>
      </c>
      <c r="L264" s="29">
        <f t="shared" ca="1" si="19"/>
        <v>482</v>
      </c>
      <c r="M264" s="23">
        <v>45140</v>
      </c>
      <c r="N264" s="31" t="s">
        <v>11</v>
      </c>
      <c r="W264" s="33"/>
      <c r="X264" s="33"/>
      <c r="Y264" s="33"/>
      <c r="Z264" s="33"/>
      <c r="AA264" s="33"/>
      <c r="AB264" s="33"/>
      <c r="AC264" s="33"/>
      <c r="AD264" s="33"/>
      <c r="AE264" s="33"/>
      <c r="AF264" s="33"/>
      <c r="AG264" s="33"/>
      <c r="AH264" s="33"/>
      <c r="AI264" s="33"/>
      <c r="AJ264" s="33"/>
      <c r="AK264" s="33"/>
      <c r="AL264" s="33"/>
    </row>
    <row r="265" spans="7:38" ht="20" hidden="1" customHeight="1" x14ac:dyDescent="0.35">
      <c r="G265" s="27"/>
      <c r="H265" s="27" t="s">
        <v>38</v>
      </c>
      <c r="I265" s="28" t="s">
        <v>8</v>
      </c>
      <c r="J265" s="28" t="s">
        <v>9</v>
      </c>
      <c r="K265" s="22" t="s">
        <v>20</v>
      </c>
      <c r="L265" s="29">
        <f t="shared" ca="1" si="19"/>
        <v>584</v>
      </c>
      <c r="M265" s="23">
        <v>45142</v>
      </c>
      <c r="N265" s="31" t="s">
        <v>11</v>
      </c>
      <c r="W265" s="33"/>
      <c r="X265" s="33"/>
      <c r="Y265" s="33"/>
      <c r="Z265" s="33"/>
      <c r="AA265" s="33"/>
      <c r="AB265" s="33"/>
      <c r="AC265" s="33"/>
      <c r="AD265" s="33"/>
      <c r="AE265" s="33"/>
      <c r="AF265" s="33"/>
      <c r="AG265" s="33"/>
      <c r="AH265" s="33"/>
      <c r="AI265" s="33"/>
      <c r="AJ265" s="33"/>
      <c r="AK265" s="33"/>
      <c r="AL265" s="33"/>
    </row>
    <row r="266" spans="7:38" ht="20" hidden="1" customHeight="1" x14ac:dyDescent="0.35">
      <c r="G266" s="27"/>
      <c r="H266" s="27" t="s">
        <v>38</v>
      </c>
      <c r="I266" s="28" t="s">
        <v>8</v>
      </c>
      <c r="J266" s="28" t="s">
        <v>9</v>
      </c>
      <c r="K266" s="22" t="s">
        <v>23</v>
      </c>
      <c r="L266" s="29">
        <f t="shared" ca="1" si="19"/>
        <v>864</v>
      </c>
      <c r="M266" s="23">
        <v>45142</v>
      </c>
      <c r="N266" s="31" t="s">
        <v>11</v>
      </c>
      <c r="W266" s="33"/>
      <c r="X266" s="33"/>
      <c r="Y266" s="33"/>
      <c r="Z266" s="33"/>
      <c r="AA266" s="33"/>
      <c r="AB266" s="33"/>
      <c r="AC266" s="33"/>
      <c r="AD266" s="33"/>
      <c r="AE266" s="33"/>
      <c r="AF266" s="33"/>
      <c r="AG266" s="33"/>
      <c r="AH266" s="33"/>
      <c r="AI266" s="33"/>
      <c r="AJ266" s="33"/>
      <c r="AK266" s="33"/>
      <c r="AL266" s="33"/>
    </row>
    <row r="267" spans="7:38" ht="20" hidden="1" customHeight="1" x14ac:dyDescent="0.35">
      <c r="G267" s="27"/>
      <c r="H267" s="27" t="s">
        <v>38</v>
      </c>
      <c r="I267" s="28" t="s">
        <v>8</v>
      </c>
      <c r="J267" s="28" t="s">
        <v>9</v>
      </c>
      <c r="K267" s="22" t="s">
        <v>26</v>
      </c>
      <c r="L267" s="29">
        <f t="shared" ca="1" si="19"/>
        <v>166</v>
      </c>
      <c r="M267" s="23">
        <v>45143</v>
      </c>
      <c r="N267" s="31" t="s">
        <v>14</v>
      </c>
      <c r="W267" s="33"/>
      <c r="X267" s="33"/>
      <c r="Y267" s="33"/>
      <c r="Z267" s="33"/>
      <c r="AA267" s="33"/>
      <c r="AB267" s="33"/>
      <c r="AC267" s="33"/>
      <c r="AD267" s="33"/>
      <c r="AE267" s="33"/>
      <c r="AF267" s="33"/>
      <c r="AG267" s="33"/>
      <c r="AH267" s="33"/>
      <c r="AI267" s="33"/>
      <c r="AJ267" s="33"/>
      <c r="AK267" s="33"/>
      <c r="AL267" s="33"/>
    </row>
    <row r="268" spans="7:38" ht="20" hidden="1" customHeight="1" x14ac:dyDescent="0.35">
      <c r="G268" s="27"/>
      <c r="H268" s="27" t="s">
        <v>38</v>
      </c>
      <c r="I268" s="28" t="s">
        <v>8</v>
      </c>
      <c r="J268" s="28" t="s">
        <v>9</v>
      </c>
      <c r="K268" s="22" t="s">
        <v>28</v>
      </c>
      <c r="L268" s="29">
        <f t="shared" ca="1" si="19"/>
        <v>518</v>
      </c>
      <c r="M268" s="23">
        <v>45144</v>
      </c>
      <c r="N268" s="31" t="s">
        <v>11</v>
      </c>
      <c r="W268" s="33"/>
      <c r="X268" s="33"/>
      <c r="Y268" s="33"/>
      <c r="Z268" s="33"/>
      <c r="AA268" s="33"/>
      <c r="AB268" s="33"/>
      <c r="AC268" s="33"/>
      <c r="AD268" s="33"/>
      <c r="AE268" s="33"/>
      <c r="AF268" s="33"/>
      <c r="AG268" s="33"/>
      <c r="AH268" s="33"/>
      <c r="AI268" s="33"/>
      <c r="AJ268" s="33"/>
      <c r="AK268" s="33"/>
      <c r="AL268" s="33"/>
    </row>
    <row r="269" spans="7:38" ht="20" hidden="1" customHeight="1" x14ac:dyDescent="0.35">
      <c r="G269" s="27"/>
      <c r="H269" s="27" t="s">
        <v>38</v>
      </c>
      <c r="I269" s="28" t="s">
        <v>8</v>
      </c>
      <c r="J269" s="28" t="s">
        <v>9</v>
      </c>
      <c r="K269" s="22" t="s">
        <v>30</v>
      </c>
      <c r="L269" s="29">
        <f t="shared" ca="1" si="19"/>
        <v>588</v>
      </c>
      <c r="M269" s="23">
        <v>45145</v>
      </c>
      <c r="N269" s="31" t="s">
        <v>11</v>
      </c>
      <c r="W269" s="33"/>
      <c r="X269" s="33"/>
      <c r="Y269" s="33"/>
      <c r="Z269" s="33"/>
      <c r="AA269" s="33"/>
      <c r="AB269" s="33"/>
      <c r="AC269" s="33"/>
      <c r="AD269" s="33"/>
      <c r="AE269" s="33"/>
      <c r="AF269" s="33"/>
      <c r="AG269" s="33"/>
      <c r="AH269" s="33"/>
      <c r="AI269" s="33"/>
      <c r="AJ269" s="33"/>
      <c r="AK269" s="33"/>
      <c r="AL269" s="33"/>
    </row>
    <row r="270" spans="7:38" ht="20" hidden="1" customHeight="1" x14ac:dyDescent="0.35">
      <c r="G270" s="27"/>
      <c r="H270" s="27" t="s">
        <v>38</v>
      </c>
      <c r="I270" s="28" t="s">
        <v>8</v>
      </c>
      <c r="J270" s="28" t="s">
        <v>9</v>
      </c>
      <c r="K270" s="22" t="s">
        <v>32</v>
      </c>
      <c r="L270" s="29">
        <f t="shared" ca="1" si="19"/>
        <v>687</v>
      </c>
      <c r="M270" s="23">
        <v>45146</v>
      </c>
      <c r="N270" s="31" t="s">
        <v>14</v>
      </c>
      <c r="W270" s="33"/>
      <c r="X270" s="33"/>
      <c r="Y270" s="33"/>
      <c r="Z270" s="33"/>
      <c r="AA270" s="33"/>
      <c r="AB270" s="33"/>
      <c r="AC270" s="33"/>
      <c r="AD270" s="33"/>
      <c r="AE270" s="33"/>
      <c r="AF270" s="33"/>
      <c r="AG270" s="33"/>
      <c r="AH270" s="33"/>
      <c r="AI270" s="33"/>
      <c r="AJ270" s="33"/>
      <c r="AK270" s="33"/>
      <c r="AL270" s="33"/>
    </row>
    <row r="271" spans="7:38" ht="20" hidden="1" customHeight="1" x14ac:dyDescent="0.35">
      <c r="G271" s="27"/>
      <c r="H271" s="27" t="s">
        <v>38</v>
      </c>
      <c r="I271" s="28" t="s">
        <v>8</v>
      </c>
      <c r="J271" s="28" t="s">
        <v>34</v>
      </c>
      <c r="K271" s="22" t="s">
        <v>35</v>
      </c>
      <c r="L271" s="29">
        <f t="shared" ca="1" si="19"/>
        <v>522</v>
      </c>
      <c r="M271" s="23">
        <v>45147</v>
      </c>
      <c r="N271" s="31" t="s">
        <v>11</v>
      </c>
      <c r="W271" s="33"/>
      <c r="X271" s="33"/>
      <c r="Y271" s="33"/>
      <c r="Z271" s="33"/>
      <c r="AA271" s="33"/>
      <c r="AB271" s="33"/>
      <c r="AC271" s="33"/>
      <c r="AD271" s="33"/>
      <c r="AE271" s="33"/>
      <c r="AF271" s="33"/>
      <c r="AG271" s="33"/>
      <c r="AH271" s="33"/>
      <c r="AI271" s="33"/>
      <c r="AJ271" s="33"/>
      <c r="AK271" s="33"/>
      <c r="AL271" s="33"/>
    </row>
    <row r="272" spans="7:38" ht="20" hidden="1" customHeight="1" x14ac:dyDescent="0.35">
      <c r="G272" s="27"/>
      <c r="H272" s="27" t="s">
        <v>38</v>
      </c>
      <c r="I272" s="28" t="s">
        <v>8</v>
      </c>
      <c r="J272" s="28" t="s">
        <v>34</v>
      </c>
      <c r="K272" s="22" t="s">
        <v>37</v>
      </c>
      <c r="L272" s="29">
        <f t="shared" ca="1" si="19"/>
        <v>606</v>
      </c>
      <c r="M272" s="23">
        <v>45142</v>
      </c>
      <c r="N272" s="31" t="s">
        <v>11</v>
      </c>
      <c r="W272" s="33"/>
      <c r="X272" s="33"/>
      <c r="Y272" s="33"/>
      <c r="Z272" s="33"/>
      <c r="AA272" s="33"/>
      <c r="AB272" s="33"/>
      <c r="AC272" s="33"/>
      <c r="AD272" s="33"/>
      <c r="AE272" s="33"/>
      <c r="AF272" s="33"/>
      <c r="AG272" s="33"/>
      <c r="AH272" s="33"/>
      <c r="AI272" s="33"/>
      <c r="AJ272" s="33"/>
      <c r="AK272" s="33"/>
      <c r="AL272" s="33"/>
    </row>
    <row r="273" spans="7:38" ht="20" hidden="1" customHeight="1" x14ac:dyDescent="0.35">
      <c r="G273" s="27"/>
      <c r="H273" s="27" t="s">
        <v>38</v>
      </c>
      <c r="I273" s="28" t="s">
        <v>8</v>
      </c>
      <c r="J273" s="28" t="s">
        <v>34</v>
      </c>
      <c r="K273" s="22" t="s">
        <v>39</v>
      </c>
      <c r="L273" s="29">
        <f t="shared" ca="1" si="19"/>
        <v>141</v>
      </c>
      <c r="M273" s="23">
        <v>45143</v>
      </c>
      <c r="N273" s="31" t="s">
        <v>14</v>
      </c>
      <c r="W273" s="33"/>
      <c r="X273" s="33"/>
      <c r="Y273" s="33"/>
      <c r="Z273" s="33"/>
      <c r="AA273" s="33"/>
      <c r="AB273" s="33"/>
      <c r="AC273" s="33"/>
      <c r="AD273" s="33"/>
      <c r="AE273" s="33"/>
      <c r="AF273" s="33"/>
      <c r="AG273" s="33"/>
      <c r="AH273" s="33"/>
      <c r="AI273" s="33"/>
      <c r="AJ273" s="33"/>
      <c r="AK273" s="33"/>
      <c r="AL273" s="33"/>
    </row>
    <row r="274" spans="7:38" ht="20" hidden="1" customHeight="1" x14ac:dyDescent="0.35">
      <c r="G274" s="27"/>
      <c r="H274" s="27" t="s">
        <v>38</v>
      </c>
      <c r="I274" s="28" t="s">
        <v>8</v>
      </c>
      <c r="J274" s="28" t="s">
        <v>41</v>
      </c>
      <c r="K274" s="22" t="s">
        <v>10</v>
      </c>
      <c r="L274" s="29">
        <f t="shared" ca="1" si="19"/>
        <v>162</v>
      </c>
      <c r="M274" s="23">
        <v>45144</v>
      </c>
      <c r="N274" s="31" t="s">
        <v>11</v>
      </c>
      <c r="W274" s="33"/>
      <c r="X274" s="33"/>
      <c r="Y274" s="33"/>
      <c r="Z274" s="33"/>
      <c r="AA274" s="33"/>
      <c r="AB274" s="33"/>
      <c r="AC274" s="33"/>
      <c r="AD274" s="33"/>
      <c r="AE274" s="33"/>
      <c r="AF274" s="33"/>
      <c r="AG274" s="33"/>
      <c r="AH274" s="33"/>
      <c r="AI274" s="33"/>
      <c r="AJ274" s="33"/>
      <c r="AK274" s="33"/>
      <c r="AL274" s="33"/>
    </row>
    <row r="275" spans="7:38" ht="20" hidden="1" customHeight="1" x14ac:dyDescent="0.35">
      <c r="G275" s="27"/>
      <c r="H275" s="27" t="s">
        <v>38</v>
      </c>
      <c r="I275" s="28" t="s">
        <v>8</v>
      </c>
      <c r="J275" s="28" t="s">
        <v>41</v>
      </c>
      <c r="K275" s="22" t="s">
        <v>42</v>
      </c>
      <c r="L275" s="29">
        <f t="shared" ca="1" si="19"/>
        <v>561</v>
      </c>
      <c r="M275" s="23">
        <v>45145</v>
      </c>
      <c r="N275" s="31" t="s">
        <v>11</v>
      </c>
      <c r="W275" s="33"/>
      <c r="X275" s="33"/>
      <c r="Y275" s="33"/>
      <c r="Z275" s="33"/>
      <c r="AA275" s="33"/>
      <c r="AB275" s="33"/>
      <c r="AC275" s="33"/>
      <c r="AD275" s="33"/>
      <c r="AE275" s="33"/>
      <c r="AF275" s="33"/>
      <c r="AG275" s="33"/>
      <c r="AH275" s="33"/>
      <c r="AI275" s="33"/>
      <c r="AJ275" s="33"/>
      <c r="AK275" s="33"/>
      <c r="AL275" s="33"/>
    </row>
    <row r="276" spans="7:38" ht="20" hidden="1" customHeight="1" x14ac:dyDescent="0.35">
      <c r="G276" s="27"/>
      <c r="H276" s="27" t="s">
        <v>38</v>
      </c>
      <c r="I276" s="28" t="s">
        <v>8</v>
      </c>
      <c r="J276" s="28" t="s">
        <v>41</v>
      </c>
      <c r="K276" s="22" t="s">
        <v>62</v>
      </c>
      <c r="L276" s="29">
        <f t="shared" ca="1" si="19"/>
        <v>691</v>
      </c>
      <c r="M276" s="23">
        <v>45141</v>
      </c>
      <c r="N276" s="31" t="s">
        <v>14</v>
      </c>
      <c r="W276" s="33"/>
      <c r="X276" s="33"/>
      <c r="Y276" s="33"/>
      <c r="Z276" s="33"/>
      <c r="AA276" s="33"/>
      <c r="AB276" s="33"/>
      <c r="AC276" s="33"/>
      <c r="AD276" s="33"/>
      <c r="AE276" s="33"/>
      <c r="AF276" s="33"/>
      <c r="AG276" s="33"/>
      <c r="AH276" s="33"/>
      <c r="AI276" s="33"/>
      <c r="AJ276" s="33"/>
      <c r="AK276" s="33"/>
      <c r="AL276" s="33"/>
    </row>
    <row r="277" spans="7:38" ht="20" hidden="1" customHeight="1" x14ac:dyDescent="0.35">
      <c r="G277" s="27"/>
      <c r="H277" s="27" t="s">
        <v>38</v>
      </c>
      <c r="I277" s="28" t="s">
        <v>8</v>
      </c>
      <c r="J277" s="28" t="s">
        <v>41</v>
      </c>
      <c r="K277" s="22" t="s">
        <v>43</v>
      </c>
      <c r="L277" s="29">
        <f t="shared" ca="1" si="19"/>
        <v>547</v>
      </c>
      <c r="M277" s="23">
        <v>45142</v>
      </c>
      <c r="N277" s="31" t="s">
        <v>11</v>
      </c>
      <c r="W277" s="33"/>
      <c r="X277" s="33"/>
      <c r="Y277" s="33"/>
      <c r="Z277" s="33"/>
      <c r="AA277" s="33"/>
      <c r="AB277" s="33"/>
      <c r="AC277" s="33"/>
      <c r="AD277" s="33"/>
      <c r="AE277" s="33"/>
      <c r="AF277" s="33"/>
      <c r="AG277" s="33"/>
      <c r="AH277" s="33"/>
      <c r="AI277" s="33"/>
      <c r="AJ277" s="33"/>
      <c r="AK277" s="33"/>
      <c r="AL277" s="33"/>
    </row>
    <row r="278" spans="7:38" ht="20" hidden="1" customHeight="1" x14ac:dyDescent="0.35">
      <c r="G278" s="27"/>
      <c r="H278" s="27" t="s">
        <v>38</v>
      </c>
      <c r="I278" s="28" t="s">
        <v>8</v>
      </c>
      <c r="J278" s="28" t="s">
        <v>41</v>
      </c>
      <c r="K278" s="22" t="s">
        <v>44</v>
      </c>
      <c r="L278" s="29">
        <f t="shared" ca="1" si="19"/>
        <v>462</v>
      </c>
      <c r="M278" s="23">
        <v>45143</v>
      </c>
      <c r="N278" s="31" t="s">
        <v>11</v>
      </c>
      <c r="W278" s="33"/>
      <c r="X278" s="33"/>
      <c r="Y278" s="33"/>
      <c r="Z278" s="33"/>
      <c r="AA278" s="33"/>
      <c r="AB278" s="33"/>
      <c r="AC278" s="33"/>
      <c r="AD278" s="33"/>
      <c r="AE278" s="33"/>
      <c r="AF278" s="33"/>
      <c r="AG278" s="33"/>
      <c r="AH278" s="33"/>
      <c r="AI278" s="33"/>
      <c r="AJ278" s="33"/>
      <c r="AK278" s="33"/>
      <c r="AL278" s="33"/>
    </row>
    <row r="279" spans="7:38" ht="20" hidden="1" customHeight="1" x14ac:dyDescent="0.35">
      <c r="G279" s="27"/>
      <c r="H279" s="27" t="s">
        <v>38</v>
      </c>
      <c r="I279" s="28" t="s">
        <v>8</v>
      </c>
      <c r="J279" s="28" t="s">
        <v>41</v>
      </c>
      <c r="K279" s="22" t="s">
        <v>45</v>
      </c>
      <c r="L279" s="29">
        <f t="shared" ca="1" si="19"/>
        <v>745</v>
      </c>
      <c r="M279" s="23">
        <v>45144</v>
      </c>
      <c r="N279" s="31" t="s">
        <v>14</v>
      </c>
      <c r="W279" s="33"/>
      <c r="X279" s="33"/>
      <c r="Y279" s="33"/>
      <c r="Z279" s="33"/>
      <c r="AA279" s="33"/>
      <c r="AB279" s="33"/>
      <c r="AC279" s="33"/>
      <c r="AD279" s="33"/>
      <c r="AE279" s="33"/>
      <c r="AF279" s="33"/>
      <c r="AG279" s="33"/>
      <c r="AH279" s="33"/>
      <c r="AI279" s="33"/>
      <c r="AJ279" s="33"/>
      <c r="AK279" s="33"/>
      <c r="AL279" s="33"/>
    </row>
    <row r="280" spans="7:38" ht="20" hidden="1" customHeight="1" x14ac:dyDescent="0.35">
      <c r="G280" s="27"/>
      <c r="H280" s="27" t="s">
        <v>38</v>
      </c>
      <c r="I280" s="28" t="s">
        <v>8</v>
      </c>
      <c r="J280" s="28" t="s">
        <v>41</v>
      </c>
      <c r="K280" s="22" t="s">
        <v>46</v>
      </c>
      <c r="L280" s="29">
        <f t="shared" ca="1" si="19"/>
        <v>283</v>
      </c>
      <c r="M280" s="23">
        <v>45145</v>
      </c>
      <c r="N280" s="31" t="s">
        <v>11</v>
      </c>
      <c r="W280" s="33"/>
      <c r="X280" s="33"/>
      <c r="Y280" s="33"/>
      <c r="Z280" s="33"/>
      <c r="AA280" s="33"/>
      <c r="AB280" s="33"/>
      <c r="AC280" s="33"/>
      <c r="AD280" s="33"/>
      <c r="AE280" s="33"/>
      <c r="AF280" s="33"/>
      <c r="AG280" s="33"/>
      <c r="AH280" s="33"/>
      <c r="AI280" s="33"/>
      <c r="AJ280" s="33"/>
      <c r="AK280" s="33"/>
      <c r="AL280" s="33"/>
    </row>
    <row r="281" spans="7:38" ht="20" hidden="1" customHeight="1" x14ac:dyDescent="0.35">
      <c r="G281" s="27"/>
      <c r="H281" s="27" t="s">
        <v>38</v>
      </c>
      <c r="I281" s="28" t="s">
        <v>8</v>
      </c>
      <c r="J281" s="28" t="s">
        <v>41</v>
      </c>
      <c r="K281" s="22" t="s">
        <v>47</v>
      </c>
      <c r="L281" s="29">
        <f t="shared" ca="1" si="19"/>
        <v>768</v>
      </c>
      <c r="M281" s="23">
        <v>45146</v>
      </c>
      <c r="N281" s="31" t="s">
        <v>11</v>
      </c>
      <c r="W281" s="33"/>
      <c r="X281" s="33"/>
      <c r="Y281" s="33"/>
      <c r="Z281" s="33"/>
      <c r="AA281" s="33"/>
      <c r="AB281" s="33"/>
      <c r="AC281" s="33"/>
      <c r="AD281" s="33"/>
      <c r="AE281" s="33"/>
      <c r="AF281" s="33"/>
      <c r="AG281" s="33"/>
      <c r="AH281" s="33"/>
      <c r="AI281" s="33"/>
      <c r="AJ281" s="33"/>
      <c r="AK281" s="33"/>
      <c r="AL281" s="33"/>
    </row>
    <row r="282" spans="7:38" ht="20" hidden="1" customHeight="1" x14ac:dyDescent="0.35">
      <c r="G282" s="27"/>
      <c r="H282" s="27" t="s">
        <v>38</v>
      </c>
      <c r="I282" s="28" t="s">
        <v>8</v>
      </c>
      <c r="J282" s="28" t="s">
        <v>41</v>
      </c>
      <c r="K282" s="22" t="s">
        <v>32</v>
      </c>
      <c r="L282" s="29">
        <f t="shared" ca="1" si="19"/>
        <v>766</v>
      </c>
      <c r="M282" s="23">
        <v>45147</v>
      </c>
      <c r="N282" s="31" t="s">
        <v>11</v>
      </c>
      <c r="W282" s="33"/>
      <c r="X282" s="33"/>
      <c r="Y282" s="33"/>
      <c r="Z282" s="33"/>
      <c r="AA282" s="33"/>
      <c r="AB282" s="33"/>
      <c r="AC282" s="33"/>
      <c r="AD282" s="33"/>
      <c r="AE282" s="33"/>
      <c r="AF282" s="33"/>
      <c r="AG282" s="33"/>
      <c r="AH282" s="33"/>
      <c r="AI282" s="33"/>
      <c r="AJ282" s="33"/>
      <c r="AK282" s="33"/>
      <c r="AL282" s="33"/>
    </row>
    <row r="283" spans="7:38" ht="20" hidden="1" customHeight="1" x14ac:dyDescent="0.35">
      <c r="G283" s="27"/>
      <c r="H283" s="27" t="s">
        <v>38</v>
      </c>
      <c r="I283" s="28" t="s">
        <v>48</v>
      </c>
      <c r="J283" s="28" t="s">
        <v>49</v>
      </c>
      <c r="K283" s="22" t="s">
        <v>50</v>
      </c>
      <c r="L283" s="30">
        <f ca="1">RANDBETWEEN(8000,11000)</f>
        <v>8503</v>
      </c>
      <c r="M283" s="5"/>
      <c r="N283" s="31"/>
      <c r="W283" s="33"/>
      <c r="X283" s="33"/>
      <c r="Y283" s="33"/>
      <c r="Z283" s="33"/>
      <c r="AA283" s="33"/>
      <c r="AB283" s="33"/>
      <c r="AC283" s="33"/>
      <c r="AD283" s="33"/>
      <c r="AE283" s="33"/>
      <c r="AF283" s="33"/>
      <c r="AG283" s="33"/>
      <c r="AH283" s="33"/>
      <c r="AI283" s="33"/>
      <c r="AJ283" s="33"/>
      <c r="AK283" s="33"/>
      <c r="AL283" s="33"/>
    </row>
    <row r="284" spans="7:38" ht="20" hidden="1" customHeight="1" x14ac:dyDescent="0.35">
      <c r="G284" s="27"/>
      <c r="H284" s="27" t="s">
        <v>38</v>
      </c>
      <c r="I284" s="28" t="s">
        <v>48</v>
      </c>
      <c r="J284" s="28" t="s">
        <v>49</v>
      </c>
      <c r="K284" s="22" t="s">
        <v>51</v>
      </c>
      <c r="L284" s="30">
        <f t="shared" ref="L284:L286" ca="1" si="20">RANDBETWEEN(8000,11000)</f>
        <v>9686</v>
      </c>
      <c r="M284" s="5"/>
      <c r="N284" s="31"/>
      <c r="W284" s="33"/>
      <c r="X284" s="33"/>
      <c r="Y284" s="33"/>
      <c r="Z284" s="33"/>
      <c r="AA284" s="33"/>
      <c r="AB284" s="33"/>
      <c r="AC284" s="33"/>
      <c r="AD284" s="33"/>
      <c r="AE284" s="33"/>
      <c r="AF284" s="33"/>
      <c r="AG284" s="33"/>
      <c r="AH284" s="33"/>
      <c r="AI284" s="33"/>
      <c r="AJ284" s="33"/>
      <c r="AK284" s="33"/>
      <c r="AL284" s="33"/>
    </row>
    <row r="285" spans="7:38" ht="20" hidden="1" customHeight="1" x14ac:dyDescent="0.35">
      <c r="G285" s="27"/>
      <c r="H285" s="27" t="s">
        <v>38</v>
      </c>
      <c r="I285" s="28" t="s">
        <v>48</v>
      </c>
      <c r="J285" s="28" t="s">
        <v>52</v>
      </c>
      <c r="K285" s="22" t="s">
        <v>53</v>
      </c>
      <c r="L285" s="30">
        <f t="shared" ca="1" si="20"/>
        <v>8541</v>
      </c>
      <c r="M285" s="5"/>
      <c r="N285" s="31"/>
      <c r="W285" s="33"/>
      <c r="X285" s="33"/>
      <c r="Y285" s="33"/>
      <c r="Z285" s="33"/>
      <c r="AA285" s="33"/>
      <c r="AB285" s="33"/>
      <c r="AC285" s="33"/>
      <c r="AD285" s="33"/>
      <c r="AE285" s="33"/>
      <c r="AF285" s="33"/>
      <c r="AG285" s="33"/>
      <c r="AH285" s="33"/>
      <c r="AI285" s="33"/>
      <c r="AJ285" s="33"/>
      <c r="AK285" s="33"/>
      <c r="AL285" s="33"/>
    </row>
    <row r="286" spans="7:38" ht="20" hidden="1" customHeight="1" x14ac:dyDescent="0.35">
      <c r="G286" s="27"/>
      <c r="H286" s="27" t="s">
        <v>38</v>
      </c>
      <c r="I286" s="28" t="s">
        <v>48</v>
      </c>
      <c r="J286" s="28" t="s">
        <v>52</v>
      </c>
      <c r="K286" s="22" t="s">
        <v>54</v>
      </c>
      <c r="L286" s="30">
        <f t="shared" ca="1" si="20"/>
        <v>10740</v>
      </c>
      <c r="M286" s="24"/>
      <c r="N286" s="32"/>
      <c r="W286" s="33"/>
      <c r="X286" s="33"/>
      <c r="Y286" s="33"/>
      <c r="Z286" s="33"/>
      <c r="AA286" s="33"/>
      <c r="AB286" s="33"/>
      <c r="AC286" s="33"/>
      <c r="AD286" s="33"/>
      <c r="AE286" s="33"/>
      <c r="AF286" s="33"/>
      <c r="AG286" s="33"/>
      <c r="AH286" s="33"/>
      <c r="AI286" s="33"/>
      <c r="AJ286" s="33"/>
      <c r="AK286" s="33"/>
      <c r="AL286" s="33"/>
    </row>
    <row r="287" spans="7:38" ht="20" hidden="1" customHeight="1" x14ac:dyDescent="0.35">
      <c r="G287" s="27"/>
      <c r="H287" s="27" t="s">
        <v>40</v>
      </c>
      <c r="I287" s="28" t="s">
        <v>8</v>
      </c>
      <c r="J287" s="28" t="s">
        <v>9</v>
      </c>
      <c r="K287" s="22" t="s">
        <v>10</v>
      </c>
      <c r="L287" s="29">
        <f ca="1">RANDBETWEEN(1000,10000)</f>
        <v>5339</v>
      </c>
      <c r="M287" s="23">
        <v>45261</v>
      </c>
      <c r="N287" s="31" t="s">
        <v>11</v>
      </c>
      <c r="W287" s="33"/>
      <c r="X287" s="33"/>
      <c r="Y287" s="33"/>
      <c r="Z287" s="33"/>
      <c r="AA287" s="33"/>
      <c r="AB287" s="33"/>
      <c r="AC287" s="33"/>
      <c r="AD287" s="33"/>
      <c r="AE287" s="33"/>
      <c r="AF287" s="33"/>
      <c r="AG287" s="33"/>
      <c r="AH287" s="33"/>
      <c r="AI287" s="33"/>
      <c r="AJ287" s="33"/>
      <c r="AK287" s="33"/>
      <c r="AL287" s="33"/>
    </row>
    <row r="288" spans="7:38" ht="20" hidden="1" customHeight="1" x14ac:dyDescent="0.35">
      <c r="G288" s="27"/>
      <c r="H288" s="27" t="s">
        <v>40</v>
      </c>
      <c r="I288" s="28" t="s">
        <v>8</v>
      </c>
      <c r="J288" s="28" t="s">
        <v>9</v>
      </c>
      <c r="K288" s="22" t="s">
        <v>13</v>
      </c>
      <c r="L288" s="29">
        <f t="shared" ref="L288:L307" ca="1" si="21">RANDBETWEEN(1000,10000)</f>
        <v>3591</v>
      </c>
      <c r="M288" s="23">
        <v>45267</v>
      </c>
      <c r="N288" s="31" t="s">
        <v>14</v>
      </c>
      <c r="W288" s="33"/>
      <c r="X288" s="33"/>
      <c r="Y288" s="33"/>
      <c r="Z288" s="33"/>
      <c r="AA288" s="33"/>
      <c r="AB288" s="33"/>
      <c r="AC288" s="33"/>
      <c r="AD288" s="33"/>
      <c r="AE288" s="33"/>
      <c r="AF288" s="33"/>
      <c r="AG288" s="33"/>
      <c r="AH288" s="33"/>
      <c r="AI288" s="33"/>
      <c r="AJ288" s="33"/>
      <c r="AK288" s="33"/>
      <c r="AL288" s="33"/>
    </row>
    <row r="289" spans="7:38" ht="20" hidden="1" customHeight="1" x14ac:dyDescent="0.35">
      <c r="G289" s="27"/>
      <c r="H289" s="27" t="s">
        <v>40</v>
      </c>
      <c r="I289" s="28" t="s">
        <v>8</v>
      </c>
      <c r="J289" s="28" t="s">
        <v>9</v>
      </c>
      <c r="K289" s="22" t="s">
        <v>17</v>
      </c>
      <c r="L289" s="29">
        <f t="shared" ca="1" si="21"/>
        <v>6855</v>
      </c>
      <c r="M289" s="23">
        <v>45262</v>
      </c>
      <c r="N289" s="31" t="s">
        <v>11</v>
      </c>
      <c r="W289" s="33"/>
      <c r="X289" s="33"/>
      <c r="Y289" s="33"/>
      <c r="Z289" s="33"/>
      <c r="AA289" s="33"/>
      <c r="AB289" s="33"/>
      <c r="AC289" s="33"/>
      <c r="AD289" s="33"/>
      <c r="AE289" s="33"/>
      <c r="AF289" s="33"/>
      <c r="AG289" s="33"/>
      <c r="AH289" s="33"/>
      <c r="AI289" s="33"/>
      <c r="AJ289" s="33"/>
      <c r="AK289" s="33"/>
      <c r="AL289" s="33"/>
    </row>
    <row r="290" spans="7:38" ht="20" hidden="1" customHeight="1" x14ac:dyDescent="0.35">
      <c r="G290" s="27"/>
      <c r="H290" s="27" t="s">
        <v>40</v>
      </c>
      <c r="I290" s="28" t="s">
        <v>8</v>
      </c>
      <c r="J290" s="28" t="s">
        <v>9</v>
      </c>
      <c r="K290" s="22" t="s">
        <v>20</v>
      </c>
      <c r="L290" s="29">
        <f t="shared" ca="1" si="21"/>
        <v>2435</v>
      </c>
      <c r="M290" s="23">
        <v>45264</v>
      </c>
      <c r="N290" s="31" t="s">
        <v>11</v>
      </c>
      <c r="W290" s="33"/>
      <c r="X290" s="33"/>
      <c r="Y290" s="33"/>
      <c r="Z290" s="33"/>
      <c r="AA290" s="33"/>
      <c r="AB290" s="33"/>
      <c r="AC290" s="33"/>
      <c r="AD290" s="33"/>
      <c r="AE290" s="33"/>
      <c r="AF290" s="33"/>
      <c r="AG290" s="33"/>
      <c r="AH290" s="33"/>
      <c r="AI290" s="33"/>
      <c r="AJ290" s="33"/>
      <c r="AK290" s="33"/>
      <c r="AL290" s="33"/>
    </row>
    <row r="291" spans="7:38" ht="20" hidden="1" customHeight="1" x14ac:dyDescent="0.35">
      <c r="G291" s="27"/>
      <c r="H291" s="27" t="s">
        <v>40</v>
      </c>
      <c r="I291" s="28" t="s">
        <v>8</v>
      </c>
      <c r="J291" s="28" t="s">
        <v>9</v>
      </c>
      <c r="K291" s="22" t="s">
        <v>23</v>
      </c>
      <c r="L291" s="29">
        <f t="shared" ca="1" si="21"/>
        <v>2424</v>
      </c>
      <c r="M291" s="23">
        <v>45264</v>
      </c>
      <c r="N291" s="31" t="s">
        <v>14</v>
      </c>
      <c r="W291" s="33"/>
      <c r="X291" s="33"/>
      <c r="Y291" s="33"/>
      <c r="Z291" s="33"/>
      <c r="AA291" s="33"/>
      <c r="AB291" s="33"/>
      <c r="AC291" s="33"/>
      <c r="AD291" s="33"/>
      <c r="AE291" s="33"/>
      <c r="AF291" s="33"/>
      <c r="AG291" s="33"/>
      <c r="AH291" s="33"/>
      <c r="AI291" s="33"/>
      <c r="AJ291" s="33"/>
      <c r="AK291" s="33"/>
      <c r="AL291" s="33"/>
    </row>
    <row r="292" spans="7:38" ht="20" hidden="1" customHeight="1" x14ac:dyDescent="0.35">
      <c r="G292" s="27"/>
      <c r="H292" s="27" t="s">
        <v>40</v>
      </c>
      <c r="I292" s="28" t="s">
        <v>8</v>
      </c>
      <c r="J292" s="28" t="s">
        <v>9</v>
      </c>
      <c r="K292" s="22" t="s">
        <v>26</v>
      </c>
      <c r="L292" s="29">
        <f t="shared" ca="1" si="21"/>
        <v>7274</v>
      </c>
      <c r="M292" s="23">
        <v>45265</v>
      </c>
      <c r="N292" s="31" t="s">
        <v>11</v>
      </c>
      <c r="W292" s="33"/>
      <c r="X292" s="33"/>
      <c r="Y292" s="33"/>
      <c r="Z292" s="33"/>
      <c r="AA292" s="33"/>
      <c r="AB292" s="33"/>
      <c r="AC292" s="33"/>
      <c r="AD292" s="33"/>
      <c r="AE292" s="33"/>
      <c r="AF292" s="33"/>
      <c r="AG292" s="33"/>
      <c r="AH292" s="33"/>
      <c r="AI292" s="33"/>
      <c r="AJ292" s="33"/>
      <c r="AK292" s="33"/>
      <c r="AL292" s="33"/>
    </row>
    <row r="293" spans="7:38" ht="20" hidden="1" customHeight="1" x14ac:dyDescent="0.35">
      <c r="G293" s="27"/>
      <c r="H293" s="27" t="s">
        <v>40</v>
      </c>
      <c r="I293" s="28" t="s">
        <v>8</v>
      </c>
      <c r="J293" s="28" t="s">
        <v>9</v>
      </c>
      <c r="K293" s="22" t="s">
        <v>28</v>
      </c>
      <c r="L293" s="29">
        <f t="shared" ca="1" si="21"/>
        <v>7025</v>
      </c>
      <c r="M293" s="23">
        <v>45266</v>
      </c>
      <c r="N293" s="31" t="s">
        <v>11</v>
      </c>
      <c r="W293" s="33"/>
      <c r="X293" s="33"/>
      <c r="Y293" s="33"/>
      <c r="Z293" s="33"/>
      <c r="AA293" s="33"/>
      <c r="AB293" s="33"/>
      <c r="AC293" s="33"/>
      <c r="AD293" s="33"/>
      <c r="AE293" s="33"/>
      <c r="AF293" s="33"/>
      <c r="AG293" s="33"/>
      <c r="AH293" s="33"/>
      <c r="AI293" s="33"/>
      <c r="AJ293" s="33"/>
      <c r="AK293" s="33"/>
      <c r="AL293" s="33"/>
    </row>
    <row r="294" spans="7:38" ht="20" hidden="1" customHeight="1" x14ac:dyDescent="0.35">
      <c r="G294" s="27"/>
      <c r="H294" s="27" t="s">
        <v>40</v>
      </c>
      <c r="I294" s="28" t="s">
        <v>8</v>
      </c>
      <c r="J294" s="28" t="s">
        <v>9</v>
      </c>
      <c r="K294" s="22" t="s">
        <v>30</v>
      </c>
      <c r="L294" s="29">
        <f t="shared" ca="1" si="21"/>
        <v>7553</v>
      </c>
      <c r="M294" s="23">
        <v>45267</v>
      </c>
      <c r="N294" s="31" t="s">
        <v>14</v>
      </c>
      <c r="W294" s="33"/>
      <c r="X294" s="33"/>
      <c r="Y294" s="33"/>
      <c r="Z294" s="33"/>
      <c r="AA294" s="33"/>
      <c r="AB294" s="33"/>
      <c r="AC294" s="33"/>
      <c r="AD294" s="33"/>
      <c r="AE294" s="33"/>
      <c r="AF294" s="33"/>
      <c r="AG294" s="33"/>
      <c r="AH294" s="33"/>
      <c r="AI294" s="33"/>
      <c r="AJ294" s="33"/>
      <c r="AK294" s="33"/>
      <c r="AL294" s="33"/>
    </row>
    <row r="295" spans="7:38" ht="20" hidden="1" customHeight="1" x14ac:dyDescent="0.35">
      <c r="G295" s="27"/>
      <c r="H295" s="27" t="s">
        <v>40</v>
      </c>
      <c r="I295" s="28" t="s">
        <v>8</v>
      </c>
      <c r="J295" s="28" t="s">
        <v>9</v>
      </c>
      <c r="K295" s="22" t="s">
        <v>32</v>
      </c>
      <c r="L295" s="29">
        <f t="shared" ca="1" si="21"/>
        <v>8359</v>
      </c>
      <c r="M295" s="23">
        <v>45268</v>
      </c>
      <c r="N295" s="31" t="s">
        <v>11</v>
      </c>
      <c r="W295" s="33"/>
      <c r="X295" s="33"/>
      <c r="Y295" s="33"/>
      <c r="Z295" s="33"/>
      <c r="AA295" s="33"/>
      <c r="AB295" s="33"/>
      <c r="AC295" s="33"/>
      <c r="AD295" s="33"/>
      <c r="AE295" s="33"/>
      <c r="AF295" s="33"/>
      <c r="AG295" s="33"/>
      <c r="AH295" s="33"/>
      <c r="AI295" s="33"/>
      <c r="AJ295" s="33"/>
      <c r="AK295" s="33"/>
      <c r="AL295" s="33"/>
    </row>
    <row r="296" spans="7:38" ht="20" hidden="1" customHeight="1" x14ac:dyDescent="0.35">
      <c r="G296" s="27"/>
      <c r="H296" s="27" t="s">
        <v>40</v>
      </c>
      <c r="I296" s="28" t="s">
        <v>8</v>
      </c>
      <c r="J296" s="28" t="s">
        <v>34</v>
      </c>
      <c r="K296" s="22" t="s">
        <v>35</v>
      </c>
      <c r="L296" s="29">
        <f t="shared" ca="1" si="21"/>
        <v>5852</v>
      </c>
      <c r="M296" s="23">
        <v>45269</v>
      </c>
      <c r="N296" s="31" t="s">
        <v>11</v>
      </c>
      <c r="W296" s="33"/>
      <c r="X296" s="33"/>
      <c r="Y296" s="33"/>
      <c r="Z296" s="33"/>
      <c r="AA296" s="33"/>
      <c r="AB296" s="33"/>
      <c r="AC296" s="33"/>
      <c r="AD296" s="33"/>
      <c r="AE296" s="33"/>
      <c r="AF296" s="33"/>
      <c r="AG296" s="33"/>
      <c r="AH296" s="33"/>
      <c r="AI296" s="33"/>
      <c r="AJ296" s="33"/>
      <c r="AK296" s="33"/>
      <c r="AL296" s="33"/>
    </row>
    <row r="297" spans="7:38" ht="20" hidden="1" customHeight="1" x14ac:dyDescent="0.35">
      <c r="G297" s="27"/>
      <c r="H297" s="27" t="s">
        <v>40</v>
      </c>
      <c r="I297" s="28" t="s">
        <v>8</v>
      </c>
      <c r="J297" s="28" t="s">
        <v>34</v>
      </c>
      <c r="K297" s="22" t="s">
        <v>37</v>
      </c>
      <c r="L297" s="29">
        <f t="shared" ca="1" si="21"/>
        <v>6566</v>
      </c>
      <c r="M297" s="23">
        <v>45264</v>
      </c>
      <c r="N297" s="31" t="s">
        <v>11</v>
      </c>
      <c r="W297" s="33"/>
      <c r="X297" s="33"/>
      <c r="Y297" s="33"/>
      <c r="Z297" s="33"/>
      <c r="AA297" s="33"/>
      <c r="AB297" s="33"/>
      <c r="AC297" s="33"/>
      <c r="AD297" s="33"/>
      <c r="AE297" s="33"/>
      <c r="AF297" s="33"/>
      <c r="AG297" s="33"/>
      <c r="AH297" s="33"/>
      <c r="AI297" s="33"/>
      <c r="AJ297" s="33"/>
      <c r="AK297" s="33"/>
      <c r="AL297" s="33"/>
    </row>
    <row r="298" spans="7:38" ht="20" hidden="1" customHeight="1" x14ac:dyDescent="0.35">
      <c r="G298" s="27"/>
      <c r="H298" s="27" t="s">
        <v>40</v>
      </c>
      <c r="I298" s="28" t="s">
        <v>8</v>
      </c>
      <c r="J298" s="28" t="s">
        <v>34</v>
      </c>
      <c r="K298" s="22" t="s">
        <v>39</v>
      </c>
      <c r="L298" s="29">
        <f t="shared" ca="1" si="21"/>
        <v>3316</v>
      </c>
      <c r="M298" s="23">
        <v>45265</v>
      </c>
      <c r="N298" s="31" t="s">
        <v>11</v>
      </c>
      <c r="W298" s="33"/>
      <c r="X298" s="33"/>
      <c r="Y298" s="33"/>
      <c r="Z298" s="33"/>
      <c r="AA298" s="33"/>
      <c r="AB298" s="33"/>
      <c r="AC298" s="33"/>
      <c r="AD298" s="33"/>
      <c r="AE298" s="33"/>
      <c r="AF298" s="33"/>
      <c r="AG298" s="33"/>
      <c r="AH298" s="33"/>
      <c r="AI298" s="33"/>
      <c r="AJ298" s="33"/>
      <c r="AK298" s="33"/>
      <c r="AL298" s="33"/>
    </row>
    <row r="299" spans="7:38" ht="20" hidden="1" customHeight="1" x14ac:dyDescent="0.35">
      <c r="G299" s="27"/>
      <c r="H299" s="27" t="s">
        <v>40</v>
      </c>
      <c r="I299" s="28" t="s">
        <v>8</v>
      </c>
      <c r="J299" s="28" t="s">
        <v>41</v>
      </c>
      <c r="K299" s="22" t="s">
        <v>10</v>
      </c>
      <c r="L299" s="29">
        <f t="shared" ca="1" si="21"/>
        <v>3868</v>
      </c>
      <c r="M299" s="23">
        <v>45266</v>
      </c>
      <c r="N299" s="31" t="s">
        <v>11</v>
      </c>
      <c r="W299" s="33"/>
      <c r="X299" s="33"/>
      <c r="Y299" s="33"/>
      <c r="Z299" s="33"/>
      <c r="AA299" s="33"/>
      <c r="AB299" s="33"/>
      <c r="AC299" s="33"/>
      <c r="AD299" s="33"/>
      <c r="AE299" s="33"/>
      <c r="AF299" s="33"/>
      <c r="AG299" s="33"/>
      <c r="AH299" s="33"/>
      <c r="AI299" s="33"/>
      <c r="AJ299" s="33"/>
      <c r="AK299" s="33"/>
      <c r="AL299" s="33"/>
    </row>
    <row r="300" spans="7:38" ht="20" hidden="1" customHeight="1" x14ac:dyDescent="0.35">
      <c r="G300" s="27"/>
      <c r="H300" s="27" t="s">
        <v>40</v>
      </c>
      <c r="I300" s="28" t="s">
        <v>8</v>
      </c>
      <c r="J300" s="28" t="s">
        <v>41</v>
      </c>
      <c r="K300" s="22" t="s">
        <v>42</v>
      </c>
      <c r="L300" s="29">
        <f t="shared" ca="1" si="21"/>
        <v>3833</v>
      </c>
      <c r="M300" s="23">
        <v>45267</v>
      </c>
      <c r="N300" s="31" t="s">
        <v>11</v>
      </c>
      <c r="W300" s="33"/>
      <c r="X300" s="33"/>
      <c r="Y300" s="33"/>
      <c r="Z300" s="33"/>
      <c r="AA300" s="33"/>
      <c r="AB300" s="33"/>
      <c r="AC300" s="33"/>
      <c r="AD300" s="33"/>
      <c r="AE300" s="33"/>
      <c r="AF300" s="33"/>
      <c r="AG300" s="33"/>
      <c r="AH300" s="33"/>
      <c r="AI300" s="33"/>
      <c r="AJ300" s="33"/>
      <c r="AK300" s="33"/>
      <c r="AL300" s="33"/>
    </row>
    <row r="301" spans="7:38" ht="20" hidden="1" customHeight="1" x14ac:dyDescent="0.35">
      <c r="G301" s="27"/>
      <c r="H301" s="27" t="s">
        <v>40</v>
      </c>
      <c r="I301" s="28" t="s">
        <v>8</v>
      </c>
      <c r="J301" s="28" t="s">
        <v>41</v>
      </c>
      <c r="K301" s="22" t="s">
        <v>62</v>
      </c>
      <c r="L301" s="29">
        <f t="shared" ca="1" si="21"/>
        <v>8818</v>
      </c>
      <c r="M301" s="23">
        <v>45263</v>
      </c>
      <c r="N301" s="31" t="s">
        <v>11</v>
      </c>
      <c r="W301" s="33"/>
      <c r="X301" s="33"/>
      <c r="Y301" s="33"/>
      <c r="Z301" s="33"/>
      <c r="AA301" s="33"/>
      <c r="AB301" s="33"/>
      <c r="AC301" s="33"/>
      <c r="AD301" s="33"/>
      <c r="AE301" s="33"/>
      <c r="AF301" s="33"/>
      <c r="AG301" s="33"/>
      <c r="AH301" s="33"/>
      <c r="AI301" s="33"/>
      <c r="AJ301" s="33"/>
      <c r="AK301" s="33"/>
      <c r="AL301" s="33"/>
    </row>
    <row r="302" spans="7:38" ht="20" hidden="1" customHeight="1" x14ac:dyDescent="0.35">
      <c r="G302" s="27"/>
      <c r="H302" s="27" t="s">
        <v>40</v>
      </c>
      <c r="I302" s="28" t="s">
        <v>8</v>
      </c>
      <c r="J302" s="28" t="s">
        <v>41</v>
      </c>
      <c r="K302" s="22" t="s">
        <v>43</v>
      </c>
      <c r="L302" s="29">
        <f t="shared" ca="1" si="21"/>
        <v>5081</v>
      </c>
      <c r="M302" s="23">
        <v>45264</v>
      </c>
      <c r="N302" s="31" t="s">
        <v>11</v>
      </c>
      <c r="W302" s="33"/>
      <c r="X302" s="33"/>
      <c r="Y302" s="33"/>
      <c r="Z302" s="33"/>
      <c r="AA302" s="33"/>
      <c r="AB302" s="33"/>
      <c r="AC302" s="33"/>
      <c r="AD302" s="33"/>
      <c r="AE302" s="33"/>
      <c r="AF302" s="33"/>
      <c r="AG302" s="33"/>
      <c r="AH302" s="33"/>
      <c r="AI302" s="33"/>
      <c r="AJ302" s="33"/>
      <c r="AK302" s="33"/>
      <c r="AL302" s="33"/>
    </row>
    <row r="303" spans="7:38" ht="20" hidden="1" customHeight="1" x14ac:dyDescent="0.35">
      <c r="G303" s="27"/>
      <c r="H303" s="27" t="s">
        <v>40</v>
      </c>
      <c r="I303" s="28" t="s">
        <v>8</v>
      </c>
      <c r="J303" s="28" t="s">
        <v>41</v>
      </c>
      <c r="K303" s="22" t="s">
        <v>44</v>
      </c>
      <c r="L303" s="29">
        <f t="shared" ca="1" si="21"/>
        <v>7344</v>
      </c>
      <c r="M303" s="23">
        <v>45265</v>
      </c>
      <c r="N303" s="31" t="s">
        <v>11</v>
      </c>
      <c r="W303" s="33"/>
      <c r="X303" s="33"/>
      <c r="Y303" s="33"/>
      <c r="Z303" s="33"/>
      <c r="AA303" s="33"/>
      <c r="AB303" s="33"/>
      <c r="AC303" s="33"/>
      <c r="AD303" s="33"/>
      <c r="AE303" s="33"/>
      <c r="AF303" s="33"/>
      <c r="AG303" s="33"/>
      <c r="AH303" s="33"/>
      <c r="AI303" s="33"/>
      <c r="AJ303" s="33"/>
      <c r="AK303" s="33"/>
      <c r="AL303" s="33"/>
    </row>
    <row r="304" spans="7:38" ht="20" hidden="1" customHeight="1" x14ac:dyDescent="0.35">
      <c r="G304" s="27"/>
      <c r="H304" s="27" t="s">
        <v>40</v>
      </c>
      <c r="I304" s="28" t="s">
        <v>8</v>
      </c>
      <c r="J304" s="28" t="s">
        <v>41</v>
      </c>
      <c r="K304" s="22" t="s">
        <v>45</v>
      </c>
      <c r="L304" s="29">
        <f t="shared" ca="1" si="21"/>
        <v>7127</v>
      </c>
      <c r="M304" s="23">
        <v>45266</v>
      </c>
      <c r="N304" s="31" t="s">
        <v>11</v>
      </c>
      <c r="W304" s="33"/>
      <c r="X304" s="33"/>
      <c r="Y304" s="33"/>
      <c r="Z304" s="33"/>
      <c r="AA304" s="33"/>
      <c r="AB304" s="33"/>
      <c r="AC304" s="33"/>
      <c r="AD304" s="33"/>
      <c r="AE304" s="33"/>
      <c r="AF304" s="33"/>
      <c r="AG304" s="33"/>
      <c r="AH304" s="33"/>
      <c r="AI304" s="33"/>
      <c r="AJ304" s="33"/>
      <c r="AK304" s="33"/>
      <c r="AL304" s="33"/>
    </row>
    <row r="305" spans="1:54" ht="20" hidden="1" customHeight="1" x14ac:dyDescent="0.35">
      <c r="G305" s="27"/>
      <c r="H305" s="27" t="s">
        <v>40</v>
      </c>
      <c r="I305" s="28" t="s">
        <v>8</v>
      </c>
      <c r="J305" s="28" t="s">
        <v>41</v>
      </c>
      <c r="K305" s="22" t="s">
        <v>46</v>
      </c>
      <c r="L305" s="29">
        <f t="shared" ca="1" si="21"/>
        <v>5761</v>
      </c>
      <c r="M305" s="23">
        <v>45267</v>
      </c>
      <c r="N305" s="31" t="s">
        <v>11</v>
      </c>
      <c r="W305" s="33"/>
      <c r="X305" s="33"/>
      <c r="Y305" s="33"/>
      <c r="Z305" s="33"/>
      <c r="AA305" s="33"/>
      <c r="AB305" s="33"/>
      <c r="AC305" s="33"/>
      <c r="AD305" s="33"/>
      <c r="AE305" s="33"/>
      <c r="AF305" s="33"/>
      <c r="AG305" s="33"/>
      <c r="AH305" s="33"/>
      <c r="AI305" s="33"/>
      <c r="AJ305" s="33"/>
      <c r="AK305" s="33"/>
      <c r="AL305" s="33"/>
    </row>
    <row r="306" spans="1:54" ht="20" hidden="1" customHeight="1" x14ac:dyDescent="0.35">
      <c r="G306" s="27"/>
      <c r="H306" s="27" t="s">
        <v>40</v>
      </c>
      <c r="I306" s="28" t="s">
        <v>8</v>
      </c>
      <c r="J306" s="28" t="s">
        <v>41</v>
      </c>
      <c r="K306" s="22" t="s">
        <v>47</v>
      </c>
      <c r="L306" s="29">
        <f t="shared" ca="1" si="21"/>
        <v>4622</v>
      </c>
      <c r="M306" s="23">
        <v>45268</v>
      </c>
      <c r="N306" s="31" t="s">
        <v>11</v>
      </c>
      <c r="W306" s="33"/>
      <c r="X306" s="33"/>
      <c r="Y306" s="33"/>
      <c r="Z306" s="33"/>
      <c r="AA306" s="33"/>
      <c r="AB306" s="33"/>
      <c r="AC306" s="33"/>
      <c r="AD306" s="33"/>
      <c r="AE306" s="33"/>
      <c r="AF306" s="33"/>
      <c r="AG306" s="33"/>
      <c r="AH306" s="33"/>
      <c r="AI306" s="33"/>
      <c r="AJ306" s="33"/>
      <c r="AK306" s="33"/>
      <c r="AL306" s="33"/>
    </row>
    <row r="307" spans="1:54" ht="20" hidden="1" customHeight="1" x14ac:dyDescent="0.35">
      <c r="G307" s="27"/>
      <c r="H307" s="27" t="s">
        <v>40</v>
      </c>
      <c r="I307" s="28" t="s">
        <v>8</v>
      </c>
      <c r="J307" s="28" t="s">
        <v>41</v>
      </c>
      <c r="K307" s="22" t="s">
        <v>32</v>
      </c>
      <c r="L307" s="29">
        <f t="shared" ca="1" si="21"/>
        <v>6577</v>
      </c>
      <c r="M307" s="23">
        <v>45269</v>
      </c>
      <c r="N307" s="31" t="s">
        <v>11</v>
      </c>
      <c r="W307" s="33"/>
      <c r="X307" s="33"/>
      <c r="Y307" s="33"/>
      <c r="Z307" s="33"/>
      <c r="AA307" s="33"/>
      <c r="AB307" s="33"/>
      <c r="AC307" s="33"/>
      <c r="AD307" s="33"/>
      <c r="AE307" s="33"/>
      <c r="AF307" s="33"/>
      <c r="AG307" s="33"/>
      <c r="AH307" s="33"/>
      <c r="AI307" s="33"/>
      <c r="AJ307" s="33"/>
      <c r="AK307" s="33"/>
      <c r="AL307" s="33"/>
    </row>
    <row r="308" spans="1:54" ht="20" hidden="1" customHeight="1" x14ac:dyDescent="0.35">
      <c r="G308" s="27"/>
      <c r="H308" s="27" t="s">
        <v>40</v>
      </c>
      <c r="I308" s="28" t="s">
        <v>48</v>
      </c>
      <c r="J308" s="28" t="s">
        <v>49</v>
      </c>
      <c r="K308" s="22" t="s">
        <v>50</v>
      </c>
      <c r="L308" s="30">
        <f ca="1">RANDBETWEEN(10000,12000)</f>
        <v>11206</v>
      </c>
      <c r="M308" s="5"/>
      <c r="N308" s="31"/>
      <c r="W308" s="33"/>
      <c r="X308" s="33"/>
      <c r="Y308" s="33"/>
      <c r="Z308" s="33"/>
      <c r="AA308" s="33"/>
      <c r="AB308" s="33"/>
      <c r="AC308" s="33"/>
      <c r="AD308" s="33"/>
      <c r="AE308" s="33"/>
      <c r="AF308" s="33"/>
      <c r="AG308" s="33"/>
      <c r="AH308" s="33"/>
      <c r="AI308" s="33"/>
      <c r="AJ308" s="33"/>
      <c r="AK308" s="33"/>
      <c r="AL308" s="33"/>
    </row>
    <row r="309" spans="1:54" ht="20" hidden="1" customHeight="1" x14ac:dyDescent="0.35">
      <c r="G309" s="27"/>
      <c r="H309" s="27" t="s">
        <v>40</v>
      </c>
      <c r="I309" s="28" t="s">
        <v>48</v>
      </c>
      <c r="J309" s="28" t="s">
        <v>49</v>
      </c>
      <c r="K309" s="22" t="s">
        <v>51</v>
      </c>
      <c r="L309" s="30">
        <f t="shared" ref="L309:L311" ca="1" si="22">RANDBETWEEN(10000,12000)</f>
        <v>11325</v>
      </c>
      <c r="M309" s="5"/>
      <c r="N309" s="31"/>
      <c r="W309" s="33"/>
      <c r="X309" s="33"/>
      <c r="Y309" s="33"/>
      <c r="Z309" s="33"/>
      <c r="AA309" s="33"/>
      <c r="AB309" s="33"/>
      <c r="AC309" s="33"/>
      <c r="AD309" s="33"/>
      <c r="AE309" s="33"/>
      <c r="AF309" s="33"/>
      <c r="AG309" s="33"/>
      <c r="AH309" s="33"/>
      <c r="AI309" s="33"/>
      <c r="AJ309" s="33"/>
      <c r="AK309" s="33"/>
      <c r="AL309" s="33"/>
    </row>
    <row r="310" spans="1:54" ht="20" hidden="1" customHeight="1" x14ac:dyDescent="0.35">
      <c r="G310" s="27"/>
      <c r="H310" s="27" t="s">
        <v>40</v>
      </c>
      <c r="I310" s="28" t="s">
        <v>48</v>
      </c>
      <c r="J310" s="28" t="s">
        <v>52</v>
      </c>
      <c r="K310" s="22" t="s">
        <v>53</v>
      </c>
      <c r="L310" s="30">
        <f t="shared" ca="1" si="22"/>
        <v>10375</v>
      </c>
      <c r="M310" s="5"/>
      <c r="N310" s="31"/>
      <c r="W310" s="33"/>
      <c r="X310" s="33"/>
      <c r="Y310" s="33"/>
      <c r="Z310" s="33"/>
      <c r="AA310" s="33"/>
      <c r="AB310" s="33"/>
      <c r="AC310" s="33"/>
      <c r="AD310" s="33"/>
      <c r="AE310" s="33"/>
      <c r="AF310" s="33"/>
      <c r="AG310" s="33"/>
      <c r="AH310" s="33"/>
      <c r="AI310" s="33"/>
      <c r="AJ310" s="33"/>
      <c r="AK310" s="33"/>
      <c r="AL310" s="33"/>
    </row>
    <row r="311" spans="1:54" ht="20" hidden="1" customHeight="1" x14ac:dyDescent="0.35">
      <c r="G311" s="27"/>
      <c r="H311" s="27" t="s">
        <v>40</v>
      </c>
      <c r="I311" s="28" t="s">
        <v>48</v>
      </c>
      <c r="J311" s="28" t="s">
        <v>52</v>
      </c>
      <c r="K311" s="22" t="s">
        <v>54</v>
      </c>
      <c r="L311" s="30">
        <f t="shared" ca="1" si="22"/>
        <v>11643</v>
      </c>
      <c r="M311" s="24"/>
      <c r="N311" s="32"/>
      <c r="W311" s="33"/>
      <c r="X311" s="33"/>
      <c r="Y311" s="33"/>
      <c r="Z311" s="33"/>
      <c r="AA311" s="33"/>
      <c r="AB311" s="33"/>
      <c r="AC311" s="33"/>
      <c r="AD311" s="33"/>
      <c r="AE311" s="33"/>
      <c r="AF311" s="33"/>
      <c r="AG311" s="33"/>
      <c r="AH311" s="33"/>
      <c r="AI311" s="33"/>
      <c r="AJ311" s="33"/>
      <c r="AK311" s="33"/>
      <c r="AL311" s="33"/>
    </row>
    <row r="312" spans="1:54" ht="20" customHeight="1" x14ac:dyDescent="0.4">
      <c r="W312" s="33"/>
      <c r="X312" s="33"/>
      <c r="Y312" s="33"/>
      <c r="Z312" s="33"/>
      <c r="AA312" s="33"/>
      <c r="AB312" s="33"/>
      <c r="AC312" s="33"/>
      <c r="AD312" s="33"/>
      <c r="AE312" s="33"/>
      <c r="AF312" s="33"/>
      <c r="AG312" s="33"/>
      <c r="AH312" s="33"/>
      <c r="AI312" s="33"/>
      <c r="AJ312" s="33"/>
      <c r="AK312" s="33"/>
      <c r="AL312" s="33"/>
    </row>
    <row r="313" spans="1:54" ht="20" customHeight="1" x14ac:dyDescent="0.4">
      <c r="W313" s="33"/>
      <c r="X313" s="33"/>
      <c r="Y313" s="33"/>
      <c r="Z313" s="33"/>
      <c r="AA313" s="33"/>
      <c r="AB313" s="33"/>
      <c r="AC313" s="33"/>
      <c r="AD313" s="33"/>
      <c r="AE313" s="33"/>
      <c r="AF313" s="33"/>
      <c r="AG313" s="33"/>
      <c r="AH313" s="33"/>
      <c r="AI313" s="33"/>
      <c r="AJ313" s="33"/>
      <c r="AK313" s="33"/>
      <c r="AL313" s="33"/>
    </row>
    <row r="314" spans="1:54" ht="20" customHeight="1" x14ac:dyDescent="0.4">
      <c r="W314" s="33"/>
      <c r="X314" s="33"/>
      <c r="Y314" s="33"/>
      <c r="Z314" s="33"/>
      <c r="AA314" s="33"/>
      <c r="AB314" s="33"/>
      <c r="AC314" s="33"/>
      <c r="AD314" s="33"/>
      <c r="AE314" s="33"/>
      <c r="AF314" s="33"/>
      <c r="AG314" s="33"/>
      <c r="AH314" s="33"/>
      <c r="AI314" s="33"/>
      <c r="AJ314" s="33"/>
      <c r="AK314" s="33"/>
      <c r="AL314" s="33"/>
    </row>
    <row r="315" spans="1:54" ht="20" customHeight="1" x14ac:dyDescent="0.4">
      <c r="A315" s="33"/>
      <c r="B315" s="33"/>
      <c r="C315" s="33"/>
      <c r="D315" s="33"/>
      <c r="E315" s="33"/>
      <c r="F315" s="34"/>
      <c r="G315" s="34"/>
      <c r="H315" s="34"/>
      <c r="I315" s="34"/>
      <c r="J315" s="34"/>
      <c r="K315" s="35"/>
      <c r="L315" s="33"/>
      <c r="M315" s="36"/>
      <c r="N315" s="33"/>
      <c r="O315" s="33"/>
      <c r="P315" s="33"/>
      <c r="Q315" s="33"/>
      <c r="R315" s="33"/>
      <c r="S315" s="33"/>
      <c r="T315" s="33"/>
      <c r="U315" s="33"/>
      <c r="V315" s="33"/>
      <c r="W315" s="33"/>
      <c r="X315" s="33"/>
      <c r="Y315" s="33"/>
      <c r="Z315" s="33"/>
      <c r="AA315" s="33"/>
      <c r="AB315" s="33"/>
      <c r="AC315" s="33"/>
      <c r="AD315" s="33"/>
      <c r="AE315" s="33"/>
      <c r="AF315" s="33"/>
      <c r="AG315" s="33"/>
      <c r="AH315" s="33"/>
      <c r="AI315" s="33"/>
      <c r="AJ315" s="33"/>
      <c r="AK315" s="33"/>
      <c r="AL315" s="33"/>
      <c r="AM315" s="33"/>
      <c r="AN315" s="33"/>
      <c r="AO315" s="33"/>
      <c r="AP315" s="33"/>
      <c r="AQ315" s="33"/>
      <c r="AR315" s="33"/>
      <c r="AS315" s="33"/>
      <c r="AT315" s="33"/>
      <c r="AU315" s="33"/>
      <c r="AV315" s="33"/>
      <c r="AW315" s="33"/>
      <c r="AX315" s="33"/>
      <c r="AY315" s="33"/>
      <c r="AZ315" s="33"/>
      <c r="BA315" s="33"/>
      <c r="BB315" s="33"/>
    </row>
    <row r="316" spans="1:54" ht="20" customHeight="1" x14ac:dyDescent="0.4">
      <c r="A316" s="33"/>
      <c r="B316" s="33"/>
      <c r="C316" s="33"/>
      <c r="D316" s="33"/>
      <c r="E316" s="33"/>
      <c r="F316" s="34"/>
      <c r="G316" s="34"/>
      <c r="H316" s="34"/>
      <c r="I316" s="34"/>
      <c r="J316" s="34"/>
      <c r="K316" s="35"/>
      <c r="L316" s="33"/>
      <c r="M316" s="36"/>
      <c r="N316" s="33"/>
      <c r="O316" s="33"/>
      <c r="P316" s="33"/>
      <c r="Q316" s="33"/>
      <c r="R316" s="33"/>
      <c r="S316" s="33"/>
      <c r="T316" s="33"/>
      <c r="U316" s="33"/>
      <c r="V316" s="33"/>
      <c r="W316" s="33"/>
      <c r="X316" s="33"/>
      <c r="Y316" s="33"/>
      <c r="Z316" s="33"/>
      <c r="AA316" s="33"/>
      <c r="AB316" s="33"/>
      <c r="AC316" s="33"/>
      <c r="AD316" s="33"/>
      <c r="AE316" s="33"/>
      <c r="AF316" s="33"/>
      <c r="AG316" s="33"/>
      <c r="AH316" s="33"/>
      <c r="AI316" s="33"/>
      <c r="AJ316" s="33"/>
      <c r="AK316" s="33"/>
      <c r="AL316" s="33"/>
      <c r="AM316" s="33"/>
      <c r="AN316" s="33"/>
      <c r="AO316" s="33"/>
      <c r="AP316" s="33"/>
      <c r="AQ316" s="33"/>
      <c r="AR316" s="33"/>
      <c r="AS316" s="33"/>
      <c r="AT316" s="33"/>
      <c r="AU316" s="33"/>
      <c r="AV316" s="33"/>
      <c r="AW316" s="33"/>
      <c r="AX316" s="33"/>
      <c r="AY316" s="33"/>
      <c r="AZ316" s="33"/>
      <c r="BA316" s="33"/>
      <c r="BB316" s="33"/>
    </row>
    <row r="317" spans="1:54" ht="20" customHeight="1" x14ac:dyDescent="0.4">
      <c r="A317" s="33"/>
      <c r="B317" s="33"/>
      <c r="C317" s="33"/>
      <c r="D317" s="33"/>
      <c r="E317" s="33"/>
      <c r="F317" s="34"/>
      <c r="G317" s="34"/>
      <c r="H317" s="34"/>
      <c r="I317" s="34"/>
      <c r="J317" s="34"/>
      <c r="K317" s="35"/>
      <c r="L317" s="33"/>
      <c r="M317" s="36"/>
      <c r="N317" s="33"/>
      <c r="O317" s="33"/>
      <c r="P317" s="33"/>
      <c r="Q317" s="33"/>
      <c r="R317" s="33"/>
      <c r="S317" s="33"/>
      <c r="T317" s="33"/>
      <c r="U317" s="33"/>
      <c r="V317" s="33"/>
      <c r="W317" s="33"/>
      <c r="X317" s="33"/>
      <c r="Y317" s="33"/>
      <c r="Z317" s="33"/>
      <c r="AA317" s="33"/>
      <c r="AB317" s="33"/>
      <c r="AC317" s="33"/>
      <c r="AD317" s="33"/>
      <c r="AE317" s="33"/>
      <c r="AF317" s="33"/>
      <c r="AG317" s="33"/>
      <c r="AH317" s="33"/>
      <c r="AI317" s="33"/>
      <c r="AJ317" s="33"/>
      <c r="AK317" s="33"/>
      <c r="AL317" s="33"/>
      <c r="AM317" s="33"/>
      <c r="AN317" s="33"/>
      <c r="AO317" s="33"/>
      <c r="AP317" s="33"/>
      <c r="AQ317" s="33"/>
      <c r="AR317" s="33"/>
      <c r="AS317" s="33"/>
      <c r="AT317" s="33"/>
      <c r="AU317" s="33"/>
      <c r="AV317" s="33"/>
      <c r="AW317" s="33"/>
      <c r="AX317" s="33"/>
      <c r="AY317" s="33"/>
      <c r="AZ317" s="33"/>
      <c r="BA317" s="33"/>
      <c r="BB317" s="33"/>
    </row>
    <row r="318" spans="1:54" ht="20" customHeight="1" x14ac:dyDescent="0.4">
      <c r="A318" s="33"/>
      <c r="B318" s="33"/>
      <c r="C318" s="33"/>
      <c r="D318" s="33"/>
      <c r="E318" s="33"/>
      <c r="F318" s="34"/>
      <c r="G318" s="34"/>
      <c r="H318" s="34"/>
      <c r="I318" s="34"/>
      <c r="J318" s="34"/>
      <c r="K318" s="35"/>
      <c r="L318" s="33"/>
      <c r="M318" s="36"/>
      <c r="N318" s="33"/>
      <c r="O318" s="33"/>
      <c r="P318" s="33"/>
      <c r="Q318" s="33"/>
      <c r="R318" s="33"/>
      <c r="S318" s="33"/>
      <c r="T318" s="33"/>
      <c r="U318" s="33"/>
      <c r="V318" s="33"/>
      <c r="W318" s="33"/>
      <c r="X318" s="33"/>
      <c r="Y318" s="33"/>
      <c r="Z318" s="33"/>
      <c r="AA318" s="33"/>
      <c r="AB318" s="33"/>
      <c r="AC318" s="33"/>
      <c r="AD318" s="33"/>
      <c r="AE318" s="33"/>
      <c r="AF318" s="33"/>
      <c r="AG318" s="33"/>
      <c r="AH318" s="33"/>
      <c r="AI318" s="33"/>
      <c r="AJ318" s="33"/>
      <c r="AK318" s="33"/>
      <c r="AL318" s="33"/>
      <c r="AM318" s="33"/>
      <c r="AN318" s="33"/>
      <c r="AO318" s="33"/>
      <c r="AP318" s="33"/>
      <c r="AQ318" s="33"/>
      <c r="AR318" s="33"/>
      <c r="AS318" s="33"/>
      <c r="AT318" s="33"/>
      <c r="AU318" s="33"/>
      <c r="AV318" s="33"/>
      <c r="AW318" s="33"/>
      <c r="AX318" s="33"/>
      <c r="AY318" s="33"/>
      <c r="AZ318" s="33"/>
      <c r="BA318" s="33"/>
      <c r="BB318" s="33"/>
    </row>
    <row r="319" spans="1:54" ht="20" customHeight="1" x14ac:dyDescent="0.4">
      <c r="A319" s="33"/>
      <c r="B319" s="33"/>
      <c r="C319" s="33"/>
      <c r="D319" s="33"/>
      <c r="E319" s="33"/>
      <c r="F319" s="34"/>
      <c r="G319" s="34"/>
      <c r="H319" s="34"/>
      <c r="I319" s="34"/>
      <c r="J319" s="34"/>
      <c r="K319" s="35"/>
      <c r="L319" s="33"/>
      <c r="M319" s="36"/>
      <c r="N319" s="33"/>
      <c r="O319" s="33"/>
      <c r="P319" s="33"/>
      <c r="Q319" s="33"/>
      <c r="R319" s="33"/>
      <c r="S319" s="33"/>
      <c r="T319" s="33"/>
      <c r="U319" s="33"/>
      <c r="V319" s="33"/>
      <c r="W319" s="33"/>
      <c r="X319" s="33"/>
      <c r="Y319" s="33"/>
      <c r="Z319" s="33"/>
      <c r="AA319" s="33"/>
      <c r="AB319" s="33"/>
      <c r="AC319" s="33"/>
      <c r="AD319" s="33"/>
      <c r="AE319" s="33"/>
      <c r="AF319" s="33"/>
      <c r="AG319" s="33"/>
      <c r="AH319" s="33"/>
      <c r="AI319" s="33"/>
      <c r="AJ319" s="33"/>
      <c r="AK319" s="33"/>
      <c r="AL319" s="33"/>
      <c r="AM319" s="33"/>
      <c r="AN319" s="33"/>
      <c r="AO319" s="33"/>
      <c r="AP319" s="33"/>
      <c r="AQ319" s="33"/>
      <c r="AR319" s="33"/>
      <c r="AS319" s="33"/>
      <c r="AT319" s="33"/>
      <c r="AU319" s="33"/>
      <c r="AV319" s="33"/>
      <c r="AW319" s="33"/>
      <c r="AX319" s="33"/>
      <c r="AY319" s="33"/>
      <c r="AZ319" s="33"/>
      <c r="BA319" s="33"/>
      <c r="BB319" s="33"/>
    </row>
    <row r="320" spans="1:54" ht="20" customHeight="1" x14ac:dyDescent="0.4">
      <c r="A320" s="33"/>
      <c r="B320" s="33"/>
      <c r="C320" s="33"/>
      <c r="D320" s="33"/>
      <c r="E320" s="33"/>
      <c r="F320" s="34"/>
      <c r="G320" s="34"/>
      <c r="H320" s="34"/>
      <c r="I320" s="34"/>
      <c r="J320" s="34"/>
      <c r="K320" s="35"/>
      <c r="L320" s="33"/>
      <c r="M320" s="36"/>
      <c r="N320" s="33"/>
      <c r="O320" s="33"/>
      <c r="P320" s="33"/>
      <c r="Q320" s="33"/>
      <c r="R320" s="33"/>
      <c r="S320" s="33"/>
      <c r="T320" s="33"/>
      <c r="U320" s="33"/>
      <c r="V320" s="33"/>
      <c r="W320" s="33"/>
      <c r="X320" s="33"/>
      <c r="Y320" s="33"/>
      <c r="Z320" s="33"/>
      <c r="AA320" s="33"/>
      <c r="AB320" s="33"/>
      <c r="AC320" s="33"/>
      <c r="AD320" s="33"/>
      <c r="AE320" s="33"/>
      <c r="AF320" s="33"/>
      <c r="AG320" s="33"/>
      <c r="AH320" s="33"/>
      <c r="AI320" s="33"/>
      <c r="AJ320" s="33"/>
      <c r="AK320" s="33"/>
      <c r="AL320" s="33"/>
      <c r="AM320" s="33"/>
      <c r="AN320" s="33"/>
      <c r="AO320" s="33"/>
      <c r="AP320" s="33"/>
      <c r="AQ320" s="33"/>
      <c r="AR320" s="33"/>
      <c r="AS320" s="33"/>
      <c r="AT320" s="33"/>
      <c r="AU320" s="33"/>
      <c r="AV320" s="33"/>
      <c r="AW320" s="33"/>
      <c r="AX320" s="33"/>
      <c r="AY320" s="33"/>
      <c r="AZ320" s="33"/>
      <c r="BA320" s="33"/>
      <c r="BB320" s="33"/>
    </row>
    <row r="321" spans="1:54" ht="20" customHeight="1" x14ac:dyDescent="0.4">
      <c r="A321" s="33"/>
      <c r="B321" s="33"/>
      <c r="C321" s="33"/>
      <c r="D321" s="33"/>
      <c r="E321" s="33"/>
      <c r="F321" s="34"/>
      <c r="G321" s="34"/>
      <c r="H321" s="34"/>
      <c r="I321" s="34"/>
      <c r="J321" s="34"/>
      <c r="K321" s="35"/>
      <c r="L321" s="33"/>
      <c r="M321" s="36"/>
      <c r="N321" s="33"/>
      <c r="O321" s="33"/>
      <c r="P321" s="33"/>
      <c r="Q321" s="33"/>
      <c r="R321" s="33"/>
      <c r="S321" s="33"/>
      <c r="T321" s="33"/>
      <c r="U321" s="33"/>
      <c r="V321" s="33"/>
      <c r="W321" s="33"/>
      <c r="X321" s="33"/>
      <c r="Y321" s="33"/>
      <c r="Z321" s="33"/>
      <c r="AA321" s="33"/>
      <c r="AB321" s="33"/>
      <c r="AC321" s="33"/>
      <c r="AD321" s="33"/>
      <c r="AE321" s="33"/>
      <c r="AF321" s="33"/>
      <c r="AG321" s="33"/>
      <c r="AH321" s="33"/>
      <c r="AI321" s="33"/>
      <c r="AJ321" s="33"/>
      <c r="AK321" s="33"/>
      <c r="AL321" s="33"/>
      <c r="AM321" s="33"/>
      <c r="AN321" s="33"/>
      <c r="AO321" s="33"/>
      <c r="AP321" s="33"/>
      <c r="AQ321" s="33"/>
      <c r="AR321" s="33"/>
      <c r="AS321" s="33"/>
      <c r="AT321" s="33"/>
      <c r="AU321" s="33"/>
      <c r="AV321" s="33"/>
      <c r="AW321" s="33"/>
      <c r="AX321" s="33"/>
      <c r="AY321" s="33"/>
      <c r="AZ321" s="33"/>
      <c r="BA321" s="33"/>
      <c r="BB321" s="33"/>
    </row>
    <row r="322" spans="1:54" ht="20" customHeight="1" x14ac:dyDescent="0.4">
      <c r="A322" s="33"/>
      <c r="B322" s="33"/>
      <c r="C322" s="33"/>
      <c r="D322" s="33"/>
      <c r="E322" s="33"/>
      <c r="F322" s="34"/>
      <c r="G322" s="34"/>
      <c r="H322" s="34"/>
      <c r="I322" s="34"/>
      <c r="J322" s="34"/>
      <c r="K322" s="35"/>
      <c r="L322" s="33"/>
      <c r="M322" s="36"/>
      <c r="N322" s="33"/>
      <c r="O322" s="33"/>
      <c r="P322" s="33"/>
      <c r="Q322" s="33"/>
      <c r="R322" s="33"/>
      <c r="S322" s="33"/>
      <c r="T322" s="33"/>
      <c r="U322" s="33"/>
      <c r="V322" s="33"/>
      <c r="W322" s="33"/>
      <c r="X322" s="33"/>
      <c r="Y322" s="33"/>
      <c r="Z322" s="33"/>
      <c r="AA322" s="33"/>
      <c r="AB322" s="33"/>
      <c r="AC322" s="33"/>
      <c r="AD322" s="33"/>
      <c r="AE322" s="33"/>
      <c r="AF322" s="33"/>
      <c r="AG322" s="33"/>
      <c r="AH322" s="33"/>
      <c r="AI322" s="33"/>
      <c r="AJ322" s="33"/>
      <c r="AK322" s="33"/>
      <c r="AL322" s="33"/>
      <c r="AM322" s="33"/>
      <c r="AN322" s="33"/>
      <c r="AO322" s="33"/>
      <c r="AP322" s="33"/>
      <c r="AQ322" s="33"/>
      <c r="AR322" s="33"/>
      <c r="AS322" s="33"/>
      <c r="AT322" s="33"/>
      <c r="AU322" s="33"/>
      <c r="AV322" s="33"/>
      <c r="AW322" s="33"/>
      <c r="AX322" s="33"/>
      <c r="AY322" s="33"/>
      <c r="AZ322" s="33"/>
      <c r="BA322" s="33"/>
      <c r="BB322" s="33"/>
    </row>
    <row r="323" spans="1:54" ht="20" customHeight="1" x14ac:dyDescent="0.4">
      <c r="A323" s="33"/>
      <c r="B323" s="33"/>
      <c r="C323" s="33"/>
      <c r="D323" s="33"/>
      <c r="E323" s="33"/>
      <c r="F323" s="34"/>
      <c r="G323" s="34"/>
      <c r="H323" s="34"/>
      <c r="I323" s="34"/>
      <c r="J323" s="34"/>
      <c r="K323" s="35"/>
      <c r="L323" s="33"/>
      <c r="M323" s="36"/>
      <c r="N323" s="33"/>
      <c r="O323" s="33"/>
      <c r="P323" s="33"/>
      <c r="Q323" s="33"/>
      <c r="R323" s="33"/>
      <c r="S323" s="33"/>
      <c r="T323" s="33"/>
      <c r="U323" s="33"/>
      <c r="V323" s="33"/>
      <c r="W323" s="33"/>
      <c r="X323" s="33"/>
      <c r="Y323" s="33"/>
      <c r="Z323" s="33"/>
      <c r="AA323" s="33"/>
      <c r="AB323" s="33"/>
      <c r="AC323" s="33"/>
      <c r="AD323" s="33"/>
      <c r="AE323" s="33"/>
      <c r="AF323" s="33"/>
      <c r="AG323" s="33"/>
      <c r="AH323" s="33"/>
      <c r="AI323" s="33"/>
      <c r="AJ323" s="33"/>
      <c r="AK323" s="33"/>
      <c r="AL323" s="33"/>
      <c r="AM323" s="33"/>
      <c r="AN323" s="33"/>
      <c r="AO323" s="33"/>
      <c r="AP323" s="33"/>
      <c r="AQ323" s="33"/>
      <c r="AR323" s="33"/>
      <c r="AS323" s="33"/>
      <c r="AT323" s="33"/>
      <c r="AU323" s="33"/>
      <c r="AV323" s="33"/>
      <c r="AW323" s="33"/>
      <c r="AX323" s="33"/>
      <c r="AY323" s="33"/>
      <c r="AZ323" s="33"/>
      <c r="BA323" s="33"/>
      <c r="BB323" s="33"/>
    </row>
    <row r="324" spans="1:54" ht="20" customHeight="1" x14ac:dyDescent="0.4">
      <c r="A324" s="33"/>
      <c r="B324" s="33"/>
      <c r="C324" s="33"/>
      <c r="D324" s="33"/>
      <c r="E324" s="33"/>
      <c r="F324" s="34"/>
      <c r="G324" s="34"/>
      <c r="H324" s="34"/>
      <c r="I324" s="34"/>
      <c r="J324" s="34"/>
      <c r="K324" s="35"/>
      <c r="L324" s="33"/>
      <c r="M324" s="36"/>
      <c r="N324" s="33"/>
      <c r="O324" s="33"/>
      <c r="P324" s="33"/>
      <c r="Q324" s="33"/>
      <c r="R324" s="33"/>
      <c r="S324" s="33"/>
      <c r="T324" s="33"/>
      <c r="U324" s="33"/>
      <c r="V324" s="33"/>
      <c r="W324" s="33"/>
      <c r="X324" s="33"/>
      <c r="Y324" s="33"/>
      <c r="Z324" s="33"/>
      <c r="AA324" s="33"/>
      <c r="AB324" s="33"/>
      <c r="AC324" s="33"/>
      <c r="AD324" s="33"/>
      <c r="AE324" s="33"/>
      <c r="AF324" s="33"/>
      <c r="AG324" s="33"/>
      <c r="AH324" s="33"/>
      <c r="AI324" s="33"/>
      <c r="AJ324" s="33"/>
      <c r="AK324" s="33"/>
      <c r="AL324" s="33"/>
      <c r="AM324" s="33"/>
      <c r="AN324" s="33"/>
      <c r="AO324" s="33"/>
      <c r="AP324" s="33"/>
      <c r="AQ324" s="33"/>
      <c r="AR324" s="33"/>
      <c r="AS324" s="33"/>
      <c r="AT324" s="33"/>
      <c r="AU324" s="33"/>
      <c r="AV324" s="33"/>
      <c r="AW324" s="33"/>
      <c r="AX324" s="33"/>
      <c r="AY324" s="33"/>
      <c r="AZ324" s="33"/>
      <c r="BA324" s="33"/>
      <c r="BB324" s="33"/>
    </row>
    <row r="325" spans="1:54" ht="20" customHeight="1" x14ac:dyDescent="0.4">
      <c r="A325" s="33"/>
      <c r="B325" s="33"/>
      <c r="C325" s="33"/>
      <c r="D325" s="33"/>
      <c r="E325" s="33"/>
      <c r="F325" s="34"/>
      <c r="G325" s="34"/>
      <c r="H325" s="34"/>
      <c r="I325" s="34"/>
      <c r="J325" s="34"/>
      <c r="K325" s="35"/>
      <c r="L325" s="33"/>
      <c r="M325" s="36"/>
      <c r="N325" s="33"/>
      <c r="O325" s="33"/>
      <c r="P325" s="33"/>
      <c r="Q325" s="33"/>
      <c r="R325" s="33"/>
      <c r="S325" s="33"/>
      <c r="T325" s="33"/>
      <c r="U325" s="33"/>
      <c r="V325" s="33"/>
      <c r="W325" s="33"/>
      <c r="X325" s="33"/>
      <c r="Y325" s="33"/>
      <c r="Z325" s="33"/>
      <c r="AA325" s="33"/>
      <c r="AB325" s="33"/>
      <c r="AC325" s="33"/>
      <c r="AD325" s="33"/>
      <c r="AE325" s="33"/>
      <c r="AF325" s="33"/>
      <c r="AG325" s="33"/>
      <c r="AH325" s="33"/>
      <c r="AI325" s="33"/>
      <c r="AJ325" s="33"/>
      <c r="AK325" s="33"/>
      <c r="AL325" s="33"/>
      <c r="AM325" s="33"/>
      <c r="AN325" s="33"/>
      <c r="AO325" s="33"/>
      <c r="AP325" s="33"/>
      <c r="AQ325" s="33"/>
      <c r="AR325" s="33"/>
      <c r="AS325" s="33"/>
      <c r="AT325" s="33"/>
      <c r="AU325" s="33"/>
      <c r="AV325" s="33"/>
      <c r="AW325" s="33"/>
      <c r="AX325" s="33"/>
      <c r="AY325" s="33"/>
      <c r="AZ325" s="33"/>
      <c r="BA325" s="33"/>
      <c r="BB325" s="33"/>
    </row>
    <row r="326" spans="1:54" ht="20" customHeight="1" x14ac:dyDescent="0.4">
      <c r="A326" s="33"/>
      <c r="B326" s="33"/>
      <c r="C326" s="33"/>
      <c r="D326" s="33"/>
      <c r="E326" s="33"/>
      <c r="F326" s="34"/>
      <c r="G326" s="34"/>
      <c r="H326" s="34"/>
      <c r="I326" s="34"/>
      <c r="J326" s="34"/>
      <c r="K326" s="35"/>
      <c r="L326" s="33"/>
      <c r="M326" s="36"/>
      <c r="N326" s="33"/>
      <c r="O326" s="33"/>
      <c r="P326" s="33"/>
      <c r="Q326" s="33"/>
      <c r="R326" s="33"/>
      <c r="S326" s="33"/>
      <c r="T326" s="33"/>
      <c r="U326" s="33"/>
      <c r="V326" s="33"/>
      <c r="W326" s="33"/>
      <c r="X326" s="33"/>
      <c r="Y326" s="33"/>
      <c r="Z326" s="33"/>
      <c r="AA326" s="33"/>
      <c r="AB326" s="33"/>
      <c r="AC326" s="33"/>
      <c r="AD326" s="33"/>
      <c r="AE326" s="33"/>
      <c r="AF326" s="33"/>
      <c r="AG326" s="33"/>
      <c r="AH326" s="33"/>
      <c r="AI326" s="33"/>
      <c r="AJ326" s="33"/>
      <c r="AK326" s="33"/>
      <c r="AL326" s="33"/>
      <c r="AM326" s="33"/>
      <c r="AN326" s="33"/>
      <c r="AO326" s="33"/>
      <c r="AP326" s="33"/>
      <c r="AQ326" s="33"/>
      <c r="AR326" s="33"/>
      <c r="AS326" s="33"/>
      <c r="AT326" s="33"/>
      <c r="AU326" s="33"/>
      <c r="AV326" s="33"/>
      <c r="AW326" s="33"/>
      <c r="AX326" s="33"/>
      <c r="AY326" s="33"/>
      <c r="AZ326" s="33"/>
      <c r="BA326" s="33"/>
      <c r="BB326" s="33"/>
    </row>
    <row r="327" spans="1:54" ht="20" customHeight="1" x14ac:dyDescent="0.4">
      <c r="A327" s="33"/>
      <c r="B327" s="33"/>
      <c r="C327" s="33"/>
      <c r="D327" s="33"/>
      <c r="E327" s="33"/>
      <c r="F327" s="34"/>
      <c r="G327" s="34"/>
      <c r="H327" s="34"/>
      <c r="I327" s="34"/>
      <c r="J327" s="34"/>
      <c r="K327" s="35"/>
      <c r="L327" s="33"/>
      <c r="M327" s="36"/>
      <c r="N327" s="33"/>
      <c r="O327" s="33"/>
      <c r="P327" s="33"/>
      <c r="Q327" s="33"/>
      <c r="R327" s="33"/>
      <c r="S327" s="33"/>
      <c r="T327" s="33"/>
      <c r="U327" s="33"/>
      <c r="V327" s="33"/>
      <c r="W327" s="33"/>
      <c r="X327" s="33"/>
      <c r="Y327" s="33"/>
      <c r="Z327" s="33"/>
      <c r="AA327" s="33"/>
      <c r="AB327" s="33"/>
      <c r="AC327" s="33"/>
      <c r="AD327" s="33"/>
      <c r="AE327" s="33"/>
      <c r="AF327" s="33"/>
      <c r="AG327" s="33"/>
      <c r="AH327" s="33"/>
      <c r="AI327" s="33"/>
      <c r="AJ327" s="33"/>
      <c r="AK327" s="33"/>
      <c r="AL327" s="33"/>
      <c r="AM327" s="33"/>
      <c r="AN327" s="33"/>
      <c r="AO327" s="33"/>
      <c r="AP327" s="33"/>
      <c r="AQ327" s="33"/>
      <c r="AR327" s="33"/>
      <c r="AS327" s="33"/>
      <c r="AT327" s="33"/>
      <c r="AU327" s="33"/>
      <c r="AV327" s="33"/>
      <c r="AW327" s="33"/>
      <c r="AX327" s="33"/>
      <c r="AY327" s="33"/>
      <c r="AZ327" s="33"/>
      <c r="BA327" s="33"/>
      <c r="BB327" s="33"/>
    </row>
    <row r="328" spans="1:54" ht="20" customHeight="1" x14ac:dyDescent="0.4">
      <c r="A328" s="33"/>
      <c r="B328" s="33"/>
      <c r="C328" s="33"/>
      <c r="D328" s="33"/>
      <c r="E328" s="33"/>
      <c r="F328" s="34"/>
      <c r="G328" s="34"/>
      <c r="H328" s="34"/>
      <c r="I328" s="34"/>
      <c r="J328" s="34"/>
      <c r="K328" s="35"/>
      <c r="L328" s="33"/>
      <c r="M328" s="36"/>
      <c r="N328" s="33"/>
      <c r="O328" s="33"/>
      <c r="P328" s="33"/>
      <c r="Q328" s="33"/>
      <c r="R328" s="33"/>
      <c r="S328" s="33"/>
      <c r="T328" s="33"/>
      <c r="U328" s="33"/>
      <c r="V328" s="33"/>
      <c r="W328" s="33"/>
      <c r="X328" s="33"/>
      <c r="Y328" s="33"/>
      <c r="Z328" s="33"/>
      <c r="AA328" s="33"/>
      <c r="AB328" s="33"/>
      <c r="AC328" s="33"/>
      <c r="AD328" s="33"/>
      <c r="AE328" s="33"/>
      <c r="AF328" s="33"/>
      <c r="AG328" s="33"/>
      <c r="AH328" s="33"/>
      <c r="AI328" s="33"/>
      <c r="AJ328" s="33"/>
      <c r="AK328" s="33"/>
      <c r="AL328" s="33"/>
      <c r="AM328" s="33"/>
      <c r="AN328" s="33"/>
      <c r="AO328" s="33"/>
      <c r="AP328" s="33"/>
      <c r="AQ328" s="33"/>
      <c r="AR328" s="33"/>
      <c r="AS328" s="33"/>
      <c r="AT328" s="33"/>
      <c r="AU328" s="33"/>
      <c r="AV328" s="33"/>
      <c r="AW328" s="33"/>
      <c r="AX328" s="33"/>
      <c r="AY328" s="33"/>
      <c r="AZ328" s="33"/>
      <c r="BA328" s="33"/>
      <c r="BB328" s="33"/>
    </row>
    <row r="329" spans="1:54" ht="20" customHeight="1" x14ac:dyDescent="0.4">
      <c r="A329" s="33"/>
      <c r="B329" s="33"/>
      <c r="C329" s="33"/>
      <c r="D329" s="33"/>
      <c r="E329" s="33"/>
      <c r="F329" s="34"/>
      <c r="G329" s="34"/>
      <c r="H329" s="34"/>
      <c r="I329" s="34"/>
      <c r="J329" s="34"/>
      <c r="K329" s="35"/>
      <c r="L329" s="33"/>
      <c r="M329" s="36"/>
      <c r="N329" s="33"/>
      <c r="O329" s="33"/>
      <c r="P329" s="33"/>
      <c r="Q329" s="33"/>
      <c r="R329" s="33"/>
      <c r="S329" s="33"/>
      <c r="T329" s="33"/>
      <c r="U329" s="33"/>
      <c r="V329" s="33"/>
      <c r="W329" s="33"/>
      <c r="X329" s="33"/>
      <c r="Y329" s="33"/>
      <c r="Z329" s="33"/>
      <c r="AA329" s="33"/>
      <c r="AB329" s="33"/>
      <c r="AC329" s="33"/>
      <c r="AD329" s="33"/>
      <c r="AE329" s="33"/>
      <c r="AF329" s="33"/>
      <c r="AG329" s="33"/>
      <c r="AH329" s="33"/>
      <c r="AI329" s="33"/>
      <c r="AJ329" s="33"/>
      <c r="AK329" s="33"/>
      <c r="AL329" s="33"/>
      <c r="AM329" s="33"/>
      <c r="AN329" s="33"/>
      <c r="AO329" s="33"/>
      <c r="AP329" s="33"/>
      <c r="AQ329" s="33"/>
      <c r="AR329" s="33"/>
      <c r="AS329" s="33"/>
      <c r="AT329" s="33"/>
      <c r="AU329" s="33"/>
      <c r="AV329" s="33"/>
      <c r="AW329" s="33"/>
      <c r="AX329" s="33"/>
      <c r="AY329" s="33"/>
      <c r="AZ329" s="33"/>
      <c r="BA329" s="33"/>
      <c r="BB329" s="33"/>
    </row>
    <row r="330" spans="1:54" ht="20" customHeight="1" x14ac:dyDescent="0.4">
      <c r="A330" s="33"/>
      <c r="B330" s="33"/>
      <c r="C330" s="33"/>
      <c r="D330" s="33"/>
      <c r="E330" s="33"/>
      <c r="F330" s="34"/>
      <c r="G330" s="34"/>
      <c r="H330" s="34"/>
      <c r="I330" s="34"/>
      <c r="J330" s="34"/>
      <c r="K330" s="35"/>
      <c r="L330" s="33"/>
      <c r="M330" s="36"/>
      <c r="N330" s="33"/>
      <c r="O330" s="33"/>
      <c r="P330" s="33"/>
      <c r="Q330" s="33"/>
      <c r="R330" s="33"/>
      <c r="S330" s="33"/>
      <c r="T330" s="33"/>
      <c r="U330" s="33"/>
      <c r="V330" s="33"/>
      <c r="W330" s="33"/>
      <c r="X330" s="33"/>
      <c r="Y330" s="33"/>
      <c r="Z330" s="33"/>
      <c r="AA330" s="33"/>
      <c r="AB330" s="33"/>
      <c r="AC330" s="33"/>
      <c r="AD330" s="33"/>
      <c r="AE330" s="33"/>
      <c r="AF330" s="33"/>
      <c r="AG330" s="33"/>
      <c r="AH330" s="33"/>
      <c r="AI330" s="33"/>
      <c r="AJ330" s="33"/>
      <c r="AK330" s="33"/>
      <c r="AL330" s="33"/>
      <c r="AM330" s="33"/>
      <c r="AN330" s="33"/>
      <c r="AO330" s="33"/>
      <c r="AP330" s="33"/>
      <c r="AQ330" s="33"/>
      <c r="AR330" s="33"/>
      <c r="AS330" s="33"/>
      <c r="AT330" s="33"/>
      <c r="AU330" s="33"/>
      <c r="AV330" s="33"/>
      <c r="AW330" s="33"/>
      <c r="AX330" s="33"/>
      <c r="AY330" s="33"/>
      <c r="AZ330" s="33"/>
      <c r="BA330" s="33"/>
      <c r="BB330" s="33"/>
    </row>
    <row r="331" spans="1:54" ht="20" customHeight="1" x14ac:dyDescent="0.4">
      <c r="A331" s="33"/>
      <c r="B331" s="33"/>
      <c r="C331" s="33"/>
      <c r="D331" s="33"/>
      <c r="E331" s="33"/>
      <c r="F331" s="34"/>
      <c r="G331" s="34"/>
      <c r="H331" s="34"/>
      <c r="I331" s="34"/>
      <c r="J331" s="34"/>
      <c r="K331" s="35"/>
      <c r="L331" s="33"/>
      <c r="M331" s="36"/>
      <c r="N331" s="33"/>
      <c r="O331" s="33"/>
      <c r="P331" s="33"/>
      <c r="Q331" s="33"/>
      <c r="R331" s="33"/>
      <c r="S331" s="33"/>
      <c r="T331" s="33"/>
      <c r="U331" s="33"/>
      <c r="V331" s="33"/>
      <c r="W331" s="33"/>
      <c r="X331" s="33"/>
      <c r="Y331" s="33"/>
      <c r="Z331" s="33"/>
      <c r="AA331" s="33"/>
      <c r="AB331" s="33"/>
      <c r="AC331" s="33"/>
      <c r="AD331" s="33"/>
      <c r="AE331" s="33"/>
      <c r="AF331" s="33"/>
      <c r="AG331" s="33"/>
      <c r="AH331" s="33"/>
      <c r="AI331" s="33"/>
      <c r="AJ331" s="33"/>
      <c r="AK331" s="33"/>
      <c r="AL331" s="33"/>
      <c r="AM331" s="33"/>
      <c r="AN331" s="33"/>
      <c r="AO331" s="33"/>
      <c r="AP331" s="33"/>
      <c r="AQ331" s="33"/>
      <c r="AR331" s="33"/>
      <c r="AS331" s="33"/>
      <c r="AT331" s="33"/>
      <c r="AU331" s="33"/>
      <c r="AV331" s="33"/>
      <c r="AW331" s="33"/>
      <c r="AX331" s="33"/>
      <c r="AY331" s="33"/>
      <c r="AZ331" s="33"/>
      <c r="BA331" s="33"/>
      <c r="BB331" s="33"/>
    </row>
    <row r="332" spans="1:54" ht="20" customHeight="1" x14ac:dyDescent="0.4">
      <c r="A332" s="33"/>
      <c r="B332" s="33"/>
      <c r="C332" s="33"/>
      <c r="D332" s="33"/>
      <c r="E332" s="33"/>
      <c r="F332" s="34"/>
      <c r="G332" s="34"/>
      <c r="H332" s="34"/>
      <c r="I332" s="34"/>
      <c r="J332" s="34"/>
      <c r="K332" s="35"/>
      <c r="L332" s="33"/>
      <c r="M332" s="36"/>
      <c r="N332" s="33"/>
      <c r="O332" s="33"/>
      <c r="P332" s="33"/>
      <c r="Q332" s="33"/>
      <c r="R332" s="33"/>
      <c r="S332" s="33"/>
      <c r="T332" s="33"/>
      <c r="U332" s="33"/>
      <c r="V332" s="33"/>
      <c r="W332" s="33"/>
      <c r="X332" s="33"/>
      <c r="Y332" s="33"/>
      <c r="Z332" s="33"/>
      <c r="AA332" s="33"/>
      <c r="AB332" s="33"/>
      <c r="AC332" s="33"/>
      <c r="AD332" s="33"/>
      <c r="AE332" s="33"/>
      <c r="AF332" s="33"/>
      <c r="AG332" s="33"/>
      <c r="AH332" s="33"/>
      <c r="AI332" s="33"/>
      <c r="AJ332" s="33"/>
      <c r="AK332" s="33"/>
      <c r="AL332" s="33"/>
      <c r="AM332" s="33"/>
      <c r="AN332" s="33"/>
      <c r="AO332" s="33"/>
      <c r="AP332" s="33"/>
      <c r="AQ332" s="33"/>
      <c r="AR332" s="33"/>
      <c r="AS332" s="33"/>
      <c r="AT332" s="33"/>
      <c r="AU332" s="33"/>
      <c r="AV332" s="33"/>
      <c r="AW332" s="33"/>
      <c r="AX332" s="33"/>
      <c r="AY332" s="33"/>
      <c r="AZ332" s="33"/>
      <c r="BA332" s="33"/>
      <c r="BB332" s="33"/>
    </row>
    <row r="333" spans="1:54" ht="20" customHeight="1" x14ac:dyDescent="0.4">
      <c r="A333" s="33"/>
      <c r="B333" s="33"/>
      <c r="C333" s="33"/>
      <c r="D333" s="33"/>
      <c r="E333" s="33"/>
      <c r="F333" s="34"/>
      <c r="G333" s="34"/>
      <c r="H333" s="34"/>
      <c r="I333" s="34"/>
      <c r="J333" s="34"/>
      <c r="K333" s="35"/>
      <c r="L333" s="33"/>
      <c r="M333" s="36"/>
      <c r="N333" s="33"/>
      <c r="O333" s="33"/>
      <c r="P333" s="33"/>
      <c r="Q333" s="33"/>
      <c r="R333" s="33"/>
      <c r="S333" s="33"/>
      <c r="T333" s="33"/>
      <c r="U333" s="33"/>
      <c r="V333" s="33"/>
      <c r="W333" s="33"/>
      <c r="X333" s="33"/>
      <c r="Y333" s="33"/>
      <c r="Z333" s="33"/>
      <c r="AA333" s="33"/>
      <c r="AB333" s="33"/>
      <c r="AC333" s="33"/>
      <c r="AD333" s="33"/>
      <c r="AE333" s="33"/>
      <c r="AF333" s="33"/>
      <c r="AG333" s="33"/>
      <c r="AH333" s="33"/>
      <c r="AI333" s="33"/>
      <c r="AJ333" s="33"/>
      <c r="AK333" s="33"/>
      <c r="AL333" s="33"/>
      <c r="AM333" s="33"/>
      <c r="AN333" s="33"/>
      <c r="AO333" s="33"/>
      <c r="AP333" s="33"/>
      <c r="AQ333" s="33"/>
      <c r="AR333" s="33"/>
      <c r="AS333" s="33"/>
      <c r="AT333" s="33"/>
      <c r="AU333" s="33"/>
      <c r="AV333" s="33"/>
      <c r="AW333" s="33"/>
      <c r="AX333" s="33"/>
      <c r="AY333" s="33"/>
      <c r="AZ333" s="33"/>
      <c r="BA333" s="33"/>
      <c r="BB333" s="33"/>
    </row>
    <row r="334" spans="1:54" ht="20" customHeight="1" x14ac:dyDescent="0.4">
      <c r="A334" s="33"/>
      <c r="B334" s="33"/>
      <c r="C334" s="33"/>
      <c r="D334" s="33"/>
      <c r="E334" s="33"/>
      <c r="F334" s="34"/>
      <c r="G334" s="34"/>
      <c r="H334" s="34"/>
      <c r="I334" s="34"/>
      <c r="J334" s="34"/>
      <c r="K334" s="35"/>
      <c r="L334" s="33"/>
      <c r="M334" s="36"/>
      <c r="N334" s="33"/>
      <c r="O334" s="33"/>
      <c r="P334" s="33"/>
      <c r="Q334" s="33"/>
      <c r="R334" s="33"/>
      <c r="S334" s="33"/>
      <c r="T334" s="33"/>
      <c r="U334" s="33"/>
      <c r="V334" s="33"/>
      <c r="W334" s="33"/>
      <c r="X334" s="33"/>
      <c r="Y334" s="33"/>
      <c r="Z334" s="33"/>
      <c r="AA334" s="33"/>
      <c r="AB334" s="33"/>
      <c r="AC334" s="33"/>
      <c r="AD334" s="33"/>
      <c r="AE334" s="33"/>
      <c r="AF334" s="33"/>
      <c r="AG334" s="33"/>
      <c r="AH334" s="33"/>
      <c r="AI334" s="33"/>
      <c r="AJ334" s="33"/>
      <c r="AK334" s="33"/>
      <c r="AL334" s="33"/>
      <c r="AM334" s="33"/>
      <c r="AN334" s="33"/>
      <c r="AO334" s="33"/>
      <c r="AP334" s="33"/>
      <c r="AQ334" s="33"/>
      <c r="AR334" s="33"/>
      <c r="AS334" s="33"/>
      <c r="AT334" s="33"/>
      <c r="AU334" s="33"/>
      <c r="AV334" s="33"/>
      <c r="AW334" s="33"/>
      <c r="AX334" s="33"/>
      <c r="AY334" s="33"/>
      <c r="AZ334" s="33"/>
      <c r="BA334" s="33"/>
      <c r="BB334" s="33"/>
    </row>
    <row r="335" spans="1:54" ht="20" customHeight="1" x14ac:dyDescent="0.4">
      <c r="A335" s="33"/>
      <c r="B335" s="33"/>
      <c r="C335" s="33"/>
      <c r="D335" s="33"/>
      <c r="E335" s="33"/>
      <c r="F335" s="34"/>
      <c r="G335" s="34"/>
      <c r="H335" s="34"/>
      <c r="I335" s="34"/>
      <c r="J335" s="34"/>
      <c r="K335" s="35"/>
      <c r="L335" s="33"/>
      <c r="M335" s="36"/>
      <c r="N335" s="33"/>
      <c r="O335" s="33"/>
      <c r="P335" s="33"/>
      <c r="Q335" s="33"/>
      <c r="R335" s="33"/>
      <c r="S335" s="33"/>
      <c r="T335" s="33"/>
      <c r="U335" s="33"/>
      <c r="V335" s="33"/>
      <c r="W335" s="33"/>
      <c r="X335" s="33"/>
      <c r="Y335" s="33"/>
      <c r="Z335" s="33"/>
      <c r="AA335" s="33"/>
      <c r="AB335" s="33"/>
      <c r="AC335" s="33"/>
      <c r="AD335" s="33"/>
      <c r="AE335" s="33"/>
      <c r="AF335" s="33"/>
      <c r="AG335" s="33"/>
      <c r="AH335" s="33"/>
      <c r="AI335" s="33"/>
      <c r="AJ335" s="33"/>
      <c r="AK335" s="33"/>
      <c r="AL335" s="33"/>
      <c r="AM335" s="33"/>
      <c r="AN335" s="33"/>
      <c r="AO335" s="33"/>
      <c r="AP335" s="33"/>
      <c r="AQ335" s="33"/>
      <c r="AR335" s="33"/>
      <c r="AS335" s="33"/>
      <c r="AT335" s="33"/>
      <c r="AU335" s="33"/>
      <c r="AV335" s="33"/>
      <c r="AW335" s="33"/>
      <c r="AX335" s="33"/>
      <c r="AY335" s="33"/>
      <c r="AZ335" s="33"/>
      <c r="BA335" s="33"/>
      <c r="BB335" s="33"/>
    </row>
    <row r="336" spans="1:54" ht="20" customHeight="1" x14ac:dyDescent="0.4">
      <c r="A336" s="33"/>
      <c r="B336" s="33"/>
      <c r="C336" s="33"/>
      <c r="D336" s="33"/>
      <c r="E336" s="33"/>
      <c r="F336" s="34"/>
      <c r="G336" s="34"/>
      <c r="H336" s="34"/>
      <c r="I336" s="34"/>
      <c r="J336" s="34"/>
      <c r="K336" s="35"/>
      <c r="L336" s="33"/>
      <c r="M336" s="36"/>
      <c r="N336" s="33"/>
      <c r="O336" s="33"/>
      <c r="P336" s="33"/>
      <c r="Q336" s="33"/>
      <c r="R336" s="33"/>
      <c r="S336" s="33"/>
      <c r="T336" s="33"/>
      <c r="U336" s="33"/>
      <c r="V336" s="33"/>
      <c r="W336" s="33"/>
      <c r="X336" s="33"/>
      <c r="Y336" s="33"/>
      <c r="Z336" s="33"/>
      <c r="AA336" s="33"/>
      <c r="AB336" s="33"/>
      <c r="AC336" s="33"/>
      <c r="AD336" s="33"/>
      <c r="AE336" s="33"/>
      <c r="AF336" s="33"/>
      <c r="AG336" s="33"/>
      <c r="AH336" s="33"/>
      <c r="AI336" s="33"/>
      <c r="AJ336" s="33"/>
      <c r="AK336" s="33"/>
      <c r="AL336" s="33"/>
      <c r="AM336" s="33"/>
      <c r="AN336" s="33"/>
      <c r="AO336" s="33"/>
      <c r="AP336" s="33"/>
      <c r="AQ336" s="33"/>
      <c r="AR336" s="33"/>
      <c r="AS336" s="33"/>
      <c r="AT336" s="33"/>
      <c r="AU336" s="33"/>
      <c r="AV336" s="33"/>
      <c r="AW336" s="33"/>
      <c r="AX336" s="33"/>
      <c r="AY336" s="33"/>
      <c r="AZ336" s="33"/>
      <c r="BA336" s="33"/>
      <c r="BB336" s="33"/>
    </row>
    <row r="337" spans="1:54" ht="20" customHeight="1" x14ac:dyDescent="0.4">
      <c r="A337" s="33"/>
      <c r="B337" s="33"/>
      <c r="C337" s="33"/>
      <c r="D337" s="33"/>
      <c r="E337" s="33"/>
      <c r="F337" s="34"/>
      <c r="G337" s="34"/>
      <c r="H337" s="34"/>
      <c r="I337" s="34"/>
      <c r="J337" s="34"/>
      <c r="K337" s="35"/>
      <c r="L337" s="33"/>
      <c r="M337" s="36"/>
      <c r="N337" s="33"/>
      <c r="O337" s="33"/>
      <c r="P337" s="33"/>
      <c r="Q337" s="33"/>
      <c r="R337" s="33"/>
      <c r="S337" s="33"/>
      <c r="T337" s="33"/>
      <c r="U337" s="33"/>
      <c r="V337" s="33"/>
      <c r="W337" s="33"/>
      <c r="X337" s="33"/>
      <c r="Y337" s="33"/>
      <c r="Z337" s="33"/>
      <c r="AA337" s="33"/>
      <c r="AB337" s="33"/>
      <c r="AC337" s="33"/>
      <c r="AD337" s="33"/>
      <c r="AE337" s="33"/>
      <c r="AF337" s="33"/>
      <c r="AG337" s="33"/>
      <c r="AH337" s="33"/>
      <c r="AI337" s="33"/>
      <c r="AJ337" s="33"/>
      <c r="AK337" s="33"/>
      <c r="AL337" s="33"/>
      <c r="AM337" s="33"/>
      <c r="AN337" s="33"/>
      <c r="AO337" s="33"/>
      <c r="AP337" s="33"/>
      <c r="AQ337" s="33"/>
      <c r="AR337" s="33"/>
      <c r="AS337" s="33"/>
      <c r="AT337" s="33"/>
      <c r="AU337" s="33"/>
      <c r="AV337" s="33"/>
      <c r="AW337" s="33"/>
      <c r="AX337" s="33"/>
      <c r="AY337" s="33"/>
      <c r="AZ337" s="33"/>
      <c r="BA337" s="33"/>
      <c r="BB337" s="33"/>
    </row>
    <row r="338" spans="1:54" ht="20" customHeight="1" x14ac:dyDescent="0.4">
      <c r="A338" s="33"/>
      <c r="B338" s="33"/>
      <c r="C338" s="33"/>
      <c r="D338" s="33"/>
      <c r="E338" s="33"/>
      <c r="F338" s="34"/>
      <c r="G338" s="34"/>
      <c r="H338" s="34"/>
      <c r="I338" s="34"/>
      <c r="J338" s="34"/>
      <c r="K338" s="35"/>
      <c r="L338" s="33"/>
      <c r="M338" s="36"/>
      <c r="N338" s="33"/>
      <c r="O338" s="33"/>
      <c r="P338" s="33"/>
      <c r="Q338" s="33"/>
      <c r="R338" s="33"/>
      <c r="S338" s="33"/>
      <c r="T338" s="33"/>
      <c r="U338" s="33"/>
      <c r="V338" s="33"/>
      <c r="W338" s="33"/>
      <c r="X338" s="33"/>
      <c r="Y338" s="33"/>
      <c r="Z338" s="33"/>
      <c r="AA338" s="33"/>
      <c r="AB338" s="33"/>
      <c r="AC338" s="33"/>
      <c r="AD338" s="33"/>
      <c r="AE338" s="33"/>
      <c r="AF338" s="33"/>
      <c r="AG338" s="33"/>
      <c r="AH338" s="33"/>
      <c r="AI338" s="33"/>
      <c r="AJ338" s="33"/>
      <c r="AK338" s="33"/>
      <c r="AL338" s="33"/>
      <c r="AM338" s="33"/>
      <c r="AN338" s="33"/>
      <c r="AO338" s="33"/>
      <c r="AP338" s="33"/>
      <c r="AQ338" s="33"/>
      <c r="AR338" s="33"/>
      <c r="AS338" s="33"/>
      <c r="AT338" s="33"/>
      <c r="AU338" s="33"/>
      <c r="AV338" s="33"/>
      <c r="AW338" s="33"/>
      <c r="AX338" s="33"/>
      <c r="AY338" s="33"/>
      <c r="AZ338" s="33"/>
      <c r="BA338" s="33"/>
      <c r="BB338" s="33"/>
    </row>
    <row r="339" spans="1:54" ht="20" customHeight="1" x14ac:dyDescent="0.4">
      <c r="A339" s="33"/>
      <c r="B339" s="33"/>
      <c r="C339" s="33"/>
      <c r="D339" s="33"/>
      <c r="E339" s="33"/>
      <c r="F339" s="34"/>
      <c r="G339" s="34"/>
      <c r="H339" s="34"/>
      <c r="I339" s="34"/>
      <c r="J339" s="34"/>
      <c r="K339" s="35"/>
      <c r="L339" s="33"/>
      <c r="M339" s="36"/>
      <c r="N339" s="33"/>
      <c r="O339" s="33"/>
      <c r="P339" s="33"/>
      <c r="Q339" s="33"/>
      <c r="R339" s="33"/>
      <c r="S339" s="33"/>
      <c r="T339" s="33"/>
      <c r="U339" s="33"/>
      <c r="V339" s="33"/>
      <c r="W339" s="33"/>
      <c r="X339" s="33"/>
      <c r="Y339" s="33"/>
      <c r="Z339" s="33"/>
      <c r="AA339" s="33"/>
      <c r="AB339" s="33"/>
      <c r="AC339" s="33"/>
      <c r="AD339" s="33"/>
      <c r="AE339" s="33"/>
      <c r="AF339" s="33"/>
      <c r="AG339" s="33"/>
      <c r="AH339" s="33"/>
      <c r="AI339" s="33"/>
      <c r="AJ339" s="33"/>
      <c r="AK339" s="33"/>
      <c r="AL339" s="33"/>
      <c r="AM339" s="33"/>
      <c r="AN339" s="33"/>
      <c r="AO339" s="33"/>
      <c r="AP339" s="33"/>
      <c r="AQ339" s="33"/>
      <c r="AR339" s="33"/>
      <c r="AS339" s="33"/>
      <c r="AT339" s="33"/>
      <c r="AU339" s="33"/>
      <c r="AV339" s="33"/>
      <c r="AW339" s="33"/>
      <c r="AX339" s="33"/>
      <c r="AY339" s="33"/>
      <c r="AZ339" s="33"/>
      <c r="BA339" s="33"/>
      <c r="BB339" s="33"/>
    </row>
    <row r="340" spans="1:54" ht="20" customHeight="1" x14ac:dyDescent="0.4">
      <c r="A340" s="33"/>
      <c r="B340" s="33"/>
      <c r="C340" s="33"/>
      <c r="D340" s="33"/>
      <c r="E340" s="33"/>
      <c r="F340" s="34"/>
      <c r="G340" s="34"/>
      <c r="H340" s="34"/>
      <c r="I340" s="34"/>
      <c r="J340" s="34"/>
      <c r="K340" s="35"/>
      <c r="L340" s="33"/>
      <c r="M340" s="36"/>
      <c r="N340" s="33"/>
      <c r="O340" s="33"/>
      <c r="P340" s="33"/>
      <c r="Q340" s="33"/>
      <c r="R340" s="33"/>
      <c r="S340" s="33"/>
      <c r="T340" s="33"/>
      <c r="U340" s="33"/>
      <c r="V340" s="33"/>
      <c r="W340" s="33"/>
      <c r="X340" s="33"/>
      <c r="Y340" s="33"/>
      <c r="Z340" s="33"/>
      <c r="AA340" s="33"/>
      <c r="AB340" s="33"/>
      <c r="AC340" s="33"/>
      <c r="AD340" s="33"/>
      <c r="AE340" s="33"/>
      <c r="AF340" s="33"/>
      <c r="AG340" s="33"/>
      <c r="AH340" s="33"/>
      <c r="AI340" s="33"/>
      <c r="AJ340" s="33"/>
      <c r="AK340" s="33"/>
      <c r="AL340" s="33"/>
      <c r="AM340" s="33"/>
      <c r="AN340" s="33"/>
      <c r="AO340" s="33"/>
      <c r="AP340" s="33"/>
      <c r="AQ340" s="33"/>
      <c r="AR340" s="33"/>
      <c r="AS340" s="33"/>
      <c r="AT340" s="33"/>
      <c r="AU340" s="33"/>
      <c r="AV340" s="33"/>
      <c r="AW340" s="33"/>
      <c r="AX340" s="33"/>
      <c r="AY340" s="33"/>
      <c r="AZ340" s="33"/>
      <c r="BA340" s="33"/>
      <c r="BB340" s="33"/>
    </row>
    <row r="341" spans="1:54" ht="20" customHeight="1" x14ac:dyDescent="0.4">
      <c r="A341" s="33"/>
      <c r="B341" s="33"/>
      <c r="C341" s="33"/>
      <c r="D341" s="33"/>
      <c r="E341" s="33"/>
      <c r="F341" s="34"/>
      <c r="G341" s="34"/>
      <c r="H341" s="34"/>
      <c r="I341" s="34"/>
      <c r="J341" s="34"/>
      <c r="K341" s="35"/>
      <c r="L341" s="33"/>
      <c r="M341" s="36"/>
      <c r="N341" s="33"/>
      <c r="O341" s="33"/>
      <c r="P341" s="33"/>
      <c r="Q341" s="33"/>
      <c r="R341" s="33"/>
      <c r="S341" s="33"/>
      <c r="T341" s="33"/>
      <c r="U341" s="33"/>
      <c r="V341" s="33"/>
      <c r="W341" s="33"/>
      <c r="X341" s="33"/>
      <c r="Y341" s="33"/>
      <c r="Z341" s="33"/>
      <c r="AA341" s="33"/>
      <c r="AB341" s="33"/>
      <c r="AC341" s="33"/>
      <c r="AD341" s="33"/>
      <c r="AE341" s="33"/>
      <c r="AF341" s="33"/>
      <c r="AG341" s="33"/>
      <c r="AH341" s="33"/>
      <c r="AI341" s="33"/>
      <c r="AJ341" s="33"/>
      <c r="AK341" s="33"/>
      <c r="AL341" s="33"/>
      <c r="AM341" s="33"/>
      <c r="AN341" s="33"/>
      <c r="AO341" s="33"/>
      <c r="AP341" s="33"/>
      <c r="AQ341" s="33"/>
      <c r="AR341" s="33"/>
      <c r="AS341" s="33"/>
      <c r="AT341" s="33"/>
      <c r="AU341" s="33"/>
      <c r="AV341" s="33"/>
      <c r="AW341" s="33"/>
      <c r="AX341" s="33"/>
      <c r="AY341" s="33"/>
      <c r="AZ341" s="33"/>
      <c r="BA341" s="33"/>
      <c r="BB341" s="33"/>
    </row>
    <row r="342" spans="1:54" ht="20" customHeight="1" x14ac:dyDescent="0.4">
      <c r="A342" s="33"/>
      <c r="B342" s="33"/>
      <c r="C342" s="33"/>
      <c r="D342" s="33"/>
      <c r="E342" s="33"/>
      <c r="F342" s="34"/>
      <c r="G342" s="34"/>
      <c r="H342" s="34"/>
      <c r="I342" s="34"/>
      <c r="J342" s="34"/>
      <c r="K342" s="35"/>
      <c r="L342" s="33"/>
      <c r="M342" s="36"/>
      <c r="N342" s="33"/>
      <c r="O342" s="33"/>
      <c r="P342" s="33"/>
      <c r="Q342" s="33"/>
      <c r="R342" s="33"/>
      <c r="S342" s="33"/>
      <c r="T342" s="33"/>
      <c r="U342" s="33"/>
      <c r="V342" s="33"/>
      <c r="W342" s="33"/>
      <c r="X342" s="33"/>
      <c r="Y342" s="33"/>
      <c r="Z342" s="33"/>
      <c r="AA342" s="33"/>
      <c r="AB342" s="33"/>
      <c r="AC342" s="33"/>
      <c r="AD342" s="33"/>
      <c r="AE342" s="33"/>
      <c r="AF342" s="33"/>
      <c r="AG342" s="33"/>
      <c r="AH342" s="33"/>
      <c r="AI342" s="33"/>
      <c r="AJ342" s="33"/>
      <c r="AK342" s="33"/>
      <c r="AL342" s="33"/>
      <c r="AM342" s="33"/>
      <c r="AN342" s="33"/>
      <c r="AO342" s="33"/>
      <c r="AP342" s="33"/>
      <c r="AQ342" s="33"/>
      <c r="AR342" s="33"/>
      <c r="AS342" s="33"/>
      <c r="AT342" s="33"/>
      <c r="AU342" s="33"/>
      <c r="AV342" s="33"/>
      <c r="AW342" s="33"/>
      <c r="AX342" s="33"/>
      <c r="AY342" s="33"/>
      <c r="AZ342" s="33"/>
      <c r="BA342" s="33"/>
      <c r="BB342" s="33"/>
    </row>
    <row r="343" spans="1:54" ht="20" customHeight="1" x14ac:dyDescent="0.4">
      <c r="A343" s="33"/>
      <c r="B343" s="33"/>
      <c r="C343" s="33"/>
      <c r="D343" s="33"/>
      <c r="E343" s="33"/>
      <c r="F343" s="34"/>
      <c r="G343" s="34"/>
      <c r="H343" s="34"/>
      <c r="I343" s="34"/>
      <c r="J343" s="34"/>
      <c r="K343" s="35"/>
      <c r="L343" s="33"/>
      <c r="M343" s="36"/>
      <c r="N343" s="33"/>
      <c r="O343" s="33"/>
      <c r="P343" s="33"/>
      <c r="Q343" s="33"/>
      <c r="R343" s="33"/>
      <c r="S343" s="33"/>
      <c r="T343" s="33"/>
      <c r="U343" s="33"/>
      <c r="V343" s="33"/>
      <c r="W343" s="33"/>
      <c r="X343" s="33"/>
      <c r="Y343" s="33"/>
      <c r="Z343" s="33"/>
      <c r="AA343" s="33"/>
      <c r="AB343" s="33"/>
      <c r="AC343" s="33"/>
      <c r="AD343" s="33"/>
      <c r="AE343" s="33"/>
      <c r="AF343" s="33"/>
      <c r="AG343" s="33"/>
      <c r="AH343" s="33"/>
      <c r="AI343" s="33"/>
      <c r="AJ343" s="33"/>
      <c r="AK343" s="33"/>
      <c r="AL343" s="33"/>
      <c r="AM343" s="33"/>
      <c r="AN343" s="33"/>
      <c r="AO343" s="33"/>
      <c r="AP343" s="33"/>
      <c r="AQ343" s="33"/>
      <c r="AR343" s="33"/>
      <c r="AS343" s="33"/>
      <c r="AT343" s="33"/>
      <c r="AU343" s="33"/>
      <c r="AV343" s="33"/>
      <c r="AW343" s="33"/>
      <c r="AX343" s="33"/>
      <c r="AY343" s="33"/>
      <c r="AZ343" s="33"/>
      <c r="BA343" s="33"/>
      <c r="BB343" s="33"/>
    </row>
    <row r="344" spans="1:54" ht="20" customHeight="1" x14ac:dyDescent="0.4">
      <c r="A344" s="33"/>
      <c r="B344" s="33"/>
      <c r="C344" s="33"/>
      <c r="D344" s="33"/>
      <c r="E344" s="33"/>
      <c r="F344" s="34"/>
      <c r="G344" s="34"/>
      <c r="H344" s="34"/>
      <c r="I344" s="34"/>
      <c r="J344" s="34"/>
      <c r="K344" s="35"/>
      <c r="L344" s="33"/>
      <c r="M344" s="36"/>
      <c r="N344" s="33"/>
      <c r="O344" s="33"/>
      <c r="P344" s="33"/>
      <c r="Q344" s="33"/>
      <c r="R344" s="33"/>
      <c r="S344" s="33"/>
      <c r="T344" s="33"/>
      <c r="U344" s="33"/>
      <c r="V344" s="33"/>
      <c r="W344" s="33"/>
      <c r="X344" s="33"/>
      <c r="Y344" s="33"/>
      <c r="Z344" s="33"/>
      <c r="AA344" s="33"/>
      <c r="AB344" s="33"/>
      <c r="AC344" s="33"/>
      <c r="AD344" s="33"/>
      <c r="AE344" s="33"/>
      <c r="AF344" s="33"/>
      <c r="AG344" s="33"/>
      <c r="AH344" s="33"/>
      <c r="AI344" s="33"/>
      <c r="AJ344" s="33"/>
      <c r="AK344" s="33"/>
      <c r="AL344" s="33"/>
      <c r="AM344" s="33"/>
      <c r="AN344" s="33"/>
      <c r="AO344" s="33"/>
      <c r="AP344" s="33"/>
      <c r="AQ344" s="33"/>
      <c r="AR344" s="33"/>
      <c r="AS344" s="33"/>
      <c r="AT344" s="33"/>
      <c r="AU344" s="33"/>
      <c r="AV344" s="33"/>
      <c r="AW344" s="33"/>
      <c r="AX344" s="33"/>
      <c r="AY344" s="33"/>
      <c r="AZ344" s="33"/>
      <c r="BA344" s="33"/>
      <c r="BB344" s="33"/>
    </row>
    <row r="345" spans="1:54" ht="20" customHeight="1" x14ac:dyDescent="0.4">
      <c r="A345" s="33"/>
      <c r="B345" s="33"/>
      <c r="C345" s="33"/>
      <c r="D345" s="33"/>
      <c r="E345" s="33"/>
      <c r="F345" s="34"/>
      <c r="G345" s="34"/>
      <c r="H345" s="34"/>
      <c r="I345" s="34"/>
      <c r="J345" s="34"/>
      <c r="K345" s="35"/>
      <c r="L345" s="33"/>
      <c r="M345" s="36"/>
      <c r="N345" s="33"/>
      <c r="O345" s="33"/>
      <c r="P345" s="33"/>
      <c r="Q345" s="33"/>
      <c r="R345" s="33"/>
      <c r="S345" s="33"/>
      <c r="T345" s="33"/>
      <c r="U345" s="33"/>
      <c r="V345" s="33"/>
      <c r="W345" s="33"/>
      <c r="X345" s="33"/>
      <c r="Y345" s="33"/>
      <c r="Z345" s="33"/>
      <c r="AA345" s="33"/>
      <c r="AB345" s="33"/>
      <c r="AC345" s="33"/>
      <c r="AD345" s="33"/>
      <c r="AE345" s="33"/>
      <c r="AF345" s="33"/>
      <c r="AG345" s="33"/>
      <c r="AH345" s="33"/>
      <c r="AI345" s="33"/>
      <c r="AJ345" s="33"/>
      <c r="AK345" s="33"/>
      <c r="AL345" s="33"/>
      <c r="AM345" s="33"/>
      <c r="AN345" s="33"/>
      <c r="AO345" s="33"/>
      <c r="AP345" s="33"/>
      <c r="AQ345" s="33"/>
      <c r="AR345" s="33"/>
      <c r="AS345" s="33"/>
      <c r="AT345" s="33"/>
      <c r="AU345" s="33"/>
      <c r="AV345" s="33"/>
      <c r="AW345" s="33"/>
      <c r="AX345" s="33"/>
      <c r="AY345" s="33"/>
      <c r="AZ345" s="33"/>
      <c r="BA345" s="33"/>
      <c r="BB345" s="33"/>
    </row>
    <row r="346" spans="1:54" ht="20" customHeight="1" x14ac:dyDescent="0.4">
      <c r="A346" s="33"/>
      <c r="B346" s="33"/>
      <c r="C346" s="33"/>
      <c r="D346" s="33"/>
      <c r="E346" s="33"/>
      <c r="F346" s="34"/>
      <c r="G346" s="34"/>
      <c r="H346" s="34"/>
      <c r="I346" s="34"/>
      <c r="J346" s="34"/>
      <c r="K346" s="35"/>
      <c r="L346" s="33"/>
      <c r="M346" s="36"/>
      <c r="N346" s="33"/>
      <c r="O346" s="33"/>
      <c r="P346" s="33"/>
      <c r="Q346" s="33"/>
      <c r="R346" s="33"/>
      <c r="S346" s="33"/>
      <c r="T346" s="33"/>
      <c r="U346" s="33"/>
      <c r="V346" s="33"/>
      <c r="W346" s="33"/>
      <c r="X346" s="33"/>
      <c r="Y346" s="33"/>
      <c r="Z346" s="33"/>
      <c r="AA346" s="33"/>
      <c r="AB346" s="33"/>
      <c r="AC346" s="33"/>
      <c r="AD346" s="33"/>
      <c r="AE346" s="33"/>
      <c r="AF346" s="33"/>
      <c r="AG346" s="33"/>
      <c r="AH346" s="33"/>
      <c r="AI346" s="33"/>
      <c r="AJ346" s="33"/>
      <c r="AK346" s="33"/>
      <c r="AL346" s="33"/>
      <c r="AM346" s="33"/>
      <c r="AN346" s="33"/>
      <c r="AO346" s="33"/>
      <c r="AP346" s="33"/>
      <c r="AQ346" s="33"/>
      <c r="AR346" s="33"/>
      <c r="AS346" s="33"/>
      <c r="AT346" s="33"/>
      <c r="AU346" s="33"/>
      <c r="AV346" s="33"/>
      <c r="AW346" s="33"/>
      <c r="AX346" s="33"/>
      <c r="AY346" s="33"/>
      <c r="AZ346" s="33"/>
      <c r="BA346" s="33"/>
      <c r="BB346" s="33"/>
    </row>
    <row r="347" spans="1:54" ht="20" customHeight="1" x14ac:dyDescent="0.4">
      <c r="A347" s="33"/>
      <c r="B347" s="33"/>
      <c r="C347" s="33"/>
      <c r="D347" s="33"/>
      <c r="E347" s="33"/>
      <c r="F347" s="34"/>
      <c r="G347" s="34"/>
      <c r="H347" s="34"/>
      <c r="I347" s="34"/>
      <c r="J347" s="34"/>
      <c r="K347" s="35"/>
      <c r="L347" s="33"/>
      <c r="M347" s="36"/>
      <c r="N347" s="33"/>
      <c r="O347" s="33"/>
      <c r="P347" s="33"/>
      <c r="Q347" s="33"/>
      <c r="R347" s="33"/>
      <c r="S347" s="33"/>
      <c r="T347" s="33"/>
      <c r="U347" s="33"/>
      <c r="V347" s="33"/>
      <c r="W347" s="33"/>
      <c r="X347" s="33"/>
      <c r="Y347" s="33"/>
      <c r="Z347" s="33"/>
      <c r="AA347" s="33"/>
      <c r="AB347" s="33"/>
      <c r="AC347" s="33"/>
      <c r="AD347" s="33"/>
      <c r="AE347" s="33"/>
      <c r="AF347" s="33"/>
      <c r="AG347" s="33"/>
      <c r="AH347" s="33"/>
      <c r="AI347" s="33"/>
      <c r="AJ347" s="33"/>
      <c r="AK347" s="33"/>
      <c r="AL347" s="33"/>
      <c r="AM347" s="33"/>
      <c r="AN347" s="33"/>
      <c r="AO347" s="33"/>
      <c r="AP347" s="33"/>
      <c r="AQ347" s="33"/>
      <c r="AR347" s="33"/>
      <c r="AS347" s="33"/>
      <c r="AT347" s="33"/>
      <c r="AU347" s="33"/>
      <c r="AV347" s="33"/>
      <c r="AW347" s="33"/>
      <c r="AX347" s="33"/>
      <c r="AY347" s="33"/>
      <c r="AZ347" s="33"/>
      <c r="BA347" s="33"/>
      <c r="BB347" s="33"/>
    </row>
    <row r="348" spans="1:54" ht="20" customHeight="1" x14ac:dyDescent="0.4">
      <c r="A348" s="33"/>
      <c r="B348" s="33"/>
      <c r="C348" s="33"/>
      <c r="D348" s="33"/>
      <c r="E348" s="33"/>
      <c r="F348" s="34"/>
      <c r="G348" s="34"/>
      <c r="H348" s="34"/>
      <c r="I348" s="34"/>
      <c r="J348" s="34"/>
      <c r="K348" s="35"/>
      <c r="L348" s="33"/>
      <c r="M348" s="36"/>
      <c r="N348" s="33"/>
      <c r="O348" s="33"/>
      <c r="P348" s="33"/>
      <c r="Q348" s="33"/>
      <c r="R348" s="33"/>
      <c r="S348" s="33"/>
      <c r="T348" s="33"/>
      <c r="U348" s="33"/>
      <c r="V348" s="33"/>
      <c r="W348" s="33"/>
      <c r="X348" s="33"/>
      <c r="Y348" s="33"/>
      <c r="Z348" s="33"/>
      <c r="AA348" s="33"/>
      <c r="AB348" s="33"/>
      <c r="AC348" s="33"/>
      <c r="AD348" s="33"/>
      <c r="AE348" s="33"/>
      <c r="AF348" s="33"/>
      <c r="AG348" s="33"/>
      <c r="AH348" s="33"/>
      <c r="AI348" s="33"/>
      <c r="AJ348" s="33"/>
      <c r="AK348" s="33"/>
      <c r="AL348" s="33"/>
      <c r="AM348" s="33"/>
      <c r="AN348" s="33"/>
      <c r="AO348" s="33"/>
      <c r="AP348" s="33"/>
      <c r="AQ348" s="33"/>
      <c r="AR348" s="33"/>
      <c r="AS348" s="33"/>
      <c r="AT348" s="33"/>
      <c r="AU348" s="33"/>
      <c r="AV348" s="33"/>
      <c r="AW348" s="33"/>
      <c r="AX348" s="33"/>
      <c r="AY348" s="33"/>
      <c r="AZ348" s="33"/>
      <c r="BA348" s="33"/>
      <c r="BB348" s="33"/>
    </row>
    <row r="349" spans="1:54" ht="20" customHeight="1" x14ac:dyDescent="0.4">
      <c r="A349" s="33"/>
      <c r="B349" s="33"/>
      <c r="C349" s="33"/>
      <c r="D349" s="33"/>
      <c r="E349" s="33"/>
      <c r="F349" s="34"/>
      <c r="G349" s="34"/>
      <c r="H349" s="34"/>
      <c r="I349" s="34"/>
      <c r="J349" s="34"/>
      <c r="K349" s="35"/>
      <c r="L349" s="33"/>
      <c r="M349" s="36"/>
      <c r="N349" s="33"/>
      <c r="O349" s="33"/>
      <c r="P349" s="33"/>
      <c r="Q349" s="33"/>
      <c r="R349" s="33"/>
      <c r="S349" s="33"/>
      <c r="T349" s="33"/>
      <c r="U349" s="33"/>
      <c r="V349" s="33"/>
      <c r="W349" s="33"/>
      <c r="X349" s="33"/>
      <c r="Y349" s="33"/>
      <c r="Z349" s="33"/>
      <c r="AA349" s="33"/>
      <c r="AB349" s="33"/>
      <c r="AC349" s="33"/>
      <c r="AD349" s="33"/>
      <c r="AE349" s="33"/>
      <c r="AF349" s="33"/>
      <c r="AG349" s="33"/>
      <c r="AH349" s="33"/>
      <c r="AI349" s="33"/>
      <c r="AJ349" s="33"/>
      <c r="AK349" s="33"/>
      <c r="AL349" s="33"/>
      <c r="AM349" s="33"/>
      <c r="AN349" s="33"/>
      <c r="AO349" s="33"/>
      <c r="AP349" s="33"/>
      <c r="AQ349" s="33"/>
      <c r="AR349" s="33"/>
      <c r="AS349" s="33"/>
      <c r="AT349" s="33"/>
      <c r="AU349" s="33"/>
      <c r="AV349" s="33"/>
      <c r="AW349" s="33"/>
      <c r="AX349" s="33"/>
      <c r="AY349" s="33"/>
      <c r="AZ349" s="33"/>
      <c r="BA349" s="33"/>
      <c r="BB349" s="33"/>
    </row>
    <row r="350" spans="1:54" ht="20" customHeight="1" x14ac:dyDescent="0.4">
      <c r="A350" s="33"/>
      <c r="B350" s="33"/>
      <c r="C350" s="33"/>
      <c r="D350" s="33"/>
      <c r="E350" s="33"/>
      <c r="F350" s="34"/>
      <c r="G350" s="34"/>
      <c r="H350" s="34"/>
      <c r="I350" s="34"/>
      <c r="J350" s="34"/>
      <c r="K350" s="35"/>
      <c r="L350" s="33"/>
      <c r="M350" s="36"/>
      <c r="N350" s="33"/>
      <c r="O350" s="33"/>
      <c r="P350" s="33"/>
      <c r="Q350" s="33"/>
      <c r="R350" s="33"/>
      <c r="S350" s="33"/>
      <c r="T350" s="33"/>
      <c r="U350" s="33"/>
      <c r="V350" s="33"/>
      <c r="W350" s="33"/>
      <c r="X350" s="33"/>
      <c r="Y350" s="33"/>
      <c r="Z350" s="33"/>
      <c r="AA350" s="33"/>
      <c r="AB350" s="33"/>
      <c r="AC350" s="33"/>
      <c r="AD350" s="33"/>
      <c r="AE350" s="33"/>
      <c r="AF350" s="33"/>
      <c r="AG350" s="33"/>
      <c r="AH350" s="33"/>
      <c r="AI350" s="33"/>
      <c r="AJ350" s="33"/>
      <c r="AK350" s="33"/>
      <c r="AL350" s="33"/>
      <c r="AM350" s="33"/>
      <c r="AN350" s="33"/>
      <c r="AO350" s="33"/>
      <c r="AP350" s="33"/>
      <c r="AQ350" s="33"/>
      <c r="AR350" s="33"/>
      <c r="AS350" s="33"/>
      <c r="AT350" s="33"/>
      <c r="AU350" s="33"/>
      <c r="AV350" s="33"/>
      <c r="AW350" s="33"/>
      <c r="AX350" s="33"/>
      <c r="AY350" s="33"/>
      <c r="AZ350" s="33"/>
      <c r="BA350" s="33"/>
      <c r="BB350" s="33"/>
    </row>
    <row r="351" spans="1:54" ht="20" customHeight="1" x14ac:dyDescent="0.4">
      <c r="A351" s="33"/>
      <c r="B351" s="33"/>
      <c r="C351" s="33"/>
      <c r="D351" s="33"/>
      <c r="E351" s="33"/>
      <c r="F351" s="34"/>
      <c r="G351" s="34"/>
      <c r="H351" s="34"/>
      <c r="I351" s="34"/>
      <c r="J351" s="34"/>
      <c r="K351" s="35"/>
      <c r="L351" s="33"/>
      <c r="M351" s="36"/>
      <c r="N351" s="33"/>
      <c r="O351" s="33"/>
      <c r="P351" s="33"/>
      <c r="Q351" s="33"/>
      <c r="R351" s="33"/>
      <c r="S351" s="33"/>
      <c r="T351" s="33"/>
      <c r="U351" s="33"/>
      <c r="V351" s="33"/>
      <c r="W351" s="33"/>
      <c r="X351" s="33"/>
      <c r="Y351" s="33"/>
      <c r="Z351" s="33"/>
      <c r="AA351" s="33"/>
      <c r="AB351" s="33"/>
      <c r="AC351" s="33"/>
      <c r="AD351" s="33"/>
      <c r="AE351" s="33"/>
      <c r="AF351" s="33"/>
      <c r="AG351" s="33"/>
      <c r="AH351" s="33"/>
      <c r="AI351" s="33"/>
      <c r="AJ351" s="33"/>
      <c r="AK351" s="33"/>
      <c r="AL351" s="33"/>
      <c r="AM351" s="33"/>
      <c r="AN351" s="33"/>
      <c r="AO351" s="33"/>
      <c r="AP351" s="33"/>
      <c r="AQ351" s="33"/>
      <c r="AR351" s="33"/>
      <c r="AS351" s="33"/>
      <c r="AT351" s="33"/>
      <c r="AU351" s="33"/>
      <c r="AV351" s="33"/>
      <c r="AW351" s="33"/>
      <c r="AX351" s="33"/>
      <c r="AY351" s="33"/>
      <c r="AZ351" s="33"/>
      <c r="BA351" s="33"/>
      <c r="BB351" s="33"/>
    </row>
    <row r="352" spans="1:54" ht="20" customHeight="1" x14ac:dyDescent="0.4">
      <c r="A352" s="33"/>
      <c r="B352" s="33"/>
      <c r="C352" s="33"/>
      <c r="D352" s="33"/>
      <c r="E352" s="33"/>
      <c r="F352" s="34"/>
      <c r="G352" s="34"/>
      <c r="H352" s="34"/>
      <c r="I352" s="34"/>
      <c r="J352" s="34"/>
      <c r="K352" s="35"/>
      <c r="L352" s="33"/>
      <c r="M352" s="36"/>
      <c r="N352" s="33"/>
      <c r="O352" s="33"/>
      <c r="P352" s="33"/>
      <c r="Q352" s="33"/>
      <c r="R352" s="33"/>
      <c r="S352" s="33"/>
      <c r="T352" s="33"/>
      <c r="U352" s="33"/>
      <c r="V352" s="33"/>
      <c r="W352" s="33"/>
      <c r="X352" s="33"/>
      <c r="Y352" s="33"/>
      <c r="Z352" s="33"/>
      <c r="AA352" s="33"/>
      <c r="AB352" s="33"/>
      <c r="AC352" s="33"/>
      <c r="AD352" s="33"/>
      <c r="AE352" s="33"/>
      <c r="AF352" s="33"/>
      <c r="AG352" s="33"/>
      <c r="AH352" s="33"/>
      <c r="AI352" s="33"/>
      <c r="AJ352" s="33"/>
      <c r="AK352" s="33"/>
      <c r="AL352" s="33"/>
      <c r="AM352" s="33"/>
      <c r="AN352" s="33"/>
      <c r="AO352" s="33"/>
      <c r="AP352" s="33"/>
      <c r="AQ352" s="33"/>
      <c r="AR352" s="33"/>
      <c r="AS352" s="33"/>
      <c r="AT352" s="33"/>
      <c r="AU352" s="33"/>
      <c r="AV352" s="33"/>
      <c r="AW352" s="33"/>
      <c r="AX352" s="33"/>
      <c r="AY352" s="33"/>
      <c r="AZ352" s="33"/>
      <c r="BA352" s="33"/>
      <c r="BB352" s="33"/>
    </row>
    <row r="353" spans="1:54" ht="20" customHeight="1" x14ac:dyDescent="0.4">
      <c r="A353" s="33"/>
      <c r="B353" s="33"/>
      <c r="C353" s="33"/>
      <c r="D353" s="33"/>
      <c r="E353" s="33"/>
      <c r="F353" s="34"/>
      <c r="G353" s="34"/>
      <c r="H353" s="34"/>
      <c r="I353" s="34"/>
      <c r="J353" s="34"/>
      <c r="K353" s="35"/>
      <c r="L353" s="33"/>
      <c r="M353" s="36"/>
      <c r="N353" s="33"/>
      <c r="O353" s="33"/>
      <c r="P353" s="33"/>
      <c r="Q353" s="33"/>
      <c r="R353" s="33"/>
      <c r="S353" s="33"/>
      <c r="T353" s="33"/>
      <c r="U353" s="33"/>
      <c r="V353" s="33"/>
      <c r="W353" s="33"/>
      <c r="X353" s="33"/>
      <c r="Y353" s="33"/>
      <c r="Z353" s="33"/>
      <c r="AA353" s="33"/>
      <c r="AB353" s="33"/>
      <c r="AC353" s="33"/>
      <c r="AD353" s="33"/>
      <c r="AE353" s="33"/>
      <c r="AF353" s="33"/>
      <c r="AG353" s="33"/>
      <c r="AH353" s="33"/>
      <c r="AI353" s="33"/>
      <c r="AJ353" s="33"/>
      <c r="AK353" s="33"/>
      <c r="AL353" s="33"/>
      <c r="AM353" s="33"/>
      <c r="AN353" s="33"/>
      <c r="AO353" s="33"/>
      <c r="AP353" s="33"/>
      <c r="AQ353" s="33"/>
      <c r="AR353" s="33"/>
      <c r="AS353" s="33"/>
      <c r="AT353" s="33"/>
      <c r="AU353" s="33"/>
      <c r="AV353" s="33"/>
      <c r="AW353" s="33"/>
      <c r="AX353" s="33"/>
      <c r="AY353" s="33"/>
      <c r="AZ353" s="33"/>
      <c r="BA353" s="33"/>
      <c r="BB353" s="33"/>
    </row>
    <row r="354" spans="1:54" ht="20" customHeight="1" x14ac:dyDescent="0.4">
      <c r="A354" s="33"/>
      <c r="B354" s="33"/>
      <c r="C354" s="33"/>
      <c r="D354" s="33"/>
      <c r="E354" s="33"/>
      <c r="F354" s="34"/>
      <c r="G354" s="34"/>
      <c r="H354" s="34"/>
      <c r="I354" s="34"/>
      <c r="J354" s="34"/>
      <c r="K354" s="35"/>
      <c r="L354" s="33"/>
      <c r="M354" s="36"/>
      <c r="N354" s="33"/>
      <c r="O354" s="33"/>
      <c r="P354" s="33"/>
      <c r="Q354" s="33"/>
      <c r="R354" s="33"/>
      <c r="S354" s="33"/>
      <c r="T354" s="33"/>
      <c r="U354" s="33"/>
      <c r="V354" s="33"/>
      <c r="W354" s="33"/>
      <c r="X354" s="33"/>
      <c r="Y354" s="33"/>
      <c r="Z354" s="33"/>
      <c r="AA354" s="33"/>
      <c r="AB354" s="33"/>
      <c r="AC354" s="33"/>
      <c r="AD354" s="33"/>
      <c r="AE354" s="33"/>
      <c r="AF354" s="33"/>
      <c r="AG354" s="33"/>
      <c r="AH354" s="33"/>
      <c r="AI354" s="33"/>
      <c r="AJ354" s="33"/>
      <c r="AK354" s="33"/>
      <c r="AL354" s="33"/>
      <c r="AM354" s="33"/>
      <c r="AN354" s="33"/>
      <c r="AO354" s="33"/>
      <c r="AP354" s="33"/>
      <c r="AQ354" s="33"/>
      <c r="AR354" s="33"/>
      <c r="AS354" s="33"/>
      <c r="AT354" s="33"/>
      <c r="AU354" s="33"/>
      <c r="AV354" s="33"/>
      <c r="AW354" s="33"/>
      <c r="AX354" s="33"/>
      <c r="AY354" s="33"/>
      <c r="AZ354" s="33"/>
      <c r="BA354" s="33"/>
      <c r="BB354" s="33"/>
    </row>
    <row r="355" spans="1:54" ht="20" customHeight="1" x14ac:dyDescent="0.4">
      <c r="A355" s="33"/>
      <c r="B355" s="33"/>
      <c r="C355" s="33"/>
      <c r="D355" s="33"/>
      <c r="E355" s="33"/>
      <c r="F355" s="34"/>
      <c r="G355" s="34"/>
      <c r="H355" s="34"/>
      <c r="I355" s="34"/>
      <c r="J355" s="34"/>
      <c r="K355" s="35"/>
      <c r="L355" s="33"/>
      <c r="M355" s="36"/>
      <c r="N355" s="33"/>
      <c r="O355" s="33"/>
      <c r="P355" s="33"/>
      <c r="Q355" s="33"/>
      <c r="R355" s="33"/>
      <c r="S355" s="33"/>
      <c r="T355" s="33"/>
      <c r="U355" s="33"/>
      <c r="V355" s="33"/>
      <c r="W355" s="33"/>
      <c r="X355" s="33"/>
      <c r="Y355" s="33"/>
      <c r="Z355" s="33"/>
      <c r="AA355" s="33"/>
      <c r="AB355" s="33"/>
      <c r="AC355" s="33"/>
      <c r="AD355" s="33"/>
      <c r="AE355" s="33"/>
      <c r="AF355" s="33"/>
      <c r="AG355" s="33"/>
      <c r="AH355" s="33"/>
      <c r="AI355" s="33"/>
      <c r="AJ355" s="33"/>
      <c r="AK355" s="33"/>
      <c r="AL355" s="33"/>
      <c r="AM355" s="33"/>
      <c r="AN355" s="33"/>
      <c r="AO355" s="33"/>
      <c r="AP355" s="33"/>
      <c r="AQ355" s="33"/>
      <c r="AR355" s="33"/>
      <c r="AS355" s="33"/>
      <c r="AT355" s="33"/>
      <c r="AU355" s="33"/>
      <c r="AV355" s="33"/>
      <c r="AW355" s="33"/>
      <c r="AX355" s="33"/>
      <c r="AY355" s="33"/>
      <c r="AZ355" s="33"/>
      <c r="BA355" s="33"/>
      <c r="BB355" s="33"/>
    </row>
    <row r="356" spans="1:54" ht="20" customHeight="1" x14ac:dyDescent="0.4">
      <c r="A356" s="33"/>
      <c r="B356" s="33"/>
      <c r="C356" s="33"/>
      <c r="D356" s="33"/>
      <c r="E356" s="33"/>
      <c r="F356" s="34"/>
      <c r="G356" s="34"/>
      <c r="H356" s="34"/>
      <c r="I356" s="34"/>
      <c r="J356" s="34"/>
      <c r="K356" s="35"/>
      <c r="L356" s="33"/>
      <c r="M356" s="36"/>
      <c r="N356" s="33"/>
      <c r="O356" s="33"/>
      <c r="P356" s="33"/>
      <c r="Q356" s="33"/>
      <c r="R356" s="33"/>
      <c r="S356" s="33"/>
      <c r="T356" s="33"/>
      <c r="U356" s="33"/>
      <c r="V356" s="33"/>
      <c r="W356" s="33"/>
      <c r="X356" s="33"/>
      <c r="Y356" s="33"/>
      <c r="Z356" s="33"/>
      <c r="AA356" s="33"/>
      <c r="AB356" s="33"/>
      <c r="AC356" s="33"/>
      <c r="AD356" s="33"/>
      <c r="AE356" s="33"/>
      <c r="AF356" s="33"/>
      <c r="AG356" s="33"/>
      <c r="AH356" s="33"/>
      <c r="AI356" s="33"/>
      <c r="AJ356" s="33"/>
      <c r="AK356" s="33"/>
      <c r="AL356" s="33"/>
      <c r="AM356" s="33"/>
      <c r="AN356" s="33"/>
      <c r="AO356" s="33"/>
      <c r="AP356" s="33"/>
      <c r="AQ356" s="33"/>
      <c r="AR356" s="33"/>
      <c r="AS356" s="33"/>
      <c r="AT356" s="33"/>
      <c r="AU356" s="33"/>
      <c r="AV356" s="33"/>
      <c r="AW356" s="33"/>
      <c r="AX356" s="33"/>
      <c r="AY356" s="33"/>
      <c r="AZ356" s="33"/>
      <c r="BA356" s="33"/>
      <c r="BB356" s="33"/>
    </row>
    <row r="357" spans="1:54" ht="20" customHeight="1" x14ac:dyDescent="0.4">
      <c r="A357" s="33"/>
      <c r="B357" s="33"/>
      <c r="C357" s="33"/>
      <c r="D357" s="33"/>
      <c r="E357" s="33"/>
      <c r="F357" s="34"/>
      <c r="G357" s="34"/>
      <c r="H357" s="34"/>
      <c r="I357" s="34"/>
      <c r="J357" s="34"/>
      <c r="K357" s="35"/>
      <c r="L357" s="33"/>
      <c r="M357" s="36"/>
      <c r="N357" s="33"/>
      <c r="O357" s="33"/>
      <c r="P357" s="33"/>
      <c r="Q357" s="33"/>
      <c r="R357" s="33"/>
      <c r="S357" s="33"/>
      <c r="T357" s="33"/>
      <c r="U357" s="33"/>
      <c r="V357" s="33"/>
      <c r="W357" s="33"/>
      <c r="X357" s="33"/>
      <c r="Y357" s="33"/>
      <c r="Z357" s="33"/>
      <c r="AA357" s="33"/>
      <c r="AB357" s="33"/>
      <c r="AC357" s="33"/>
      <c r="AD357" s="33"/>
      <c r="AE357" s="33"/>
      <c r="AF357" s="33"/>
      <c r="AG357" s="33"/>
      <c r="AH357" s="33"/>
      <c r="AI357" s="33"/>
      <c r="AJ357" s="33"/>
      <c r="AK357" s="33"/>
      <c r="AL357" s="33"/>
      <c r="AM357" s="33"/>
      <c r="AN357" s="33"/>
      <c r="AO357" s="33"/>
      <c r="AP357" s="33"/>
      <c r="AQ357" s="33"/>
      <c r="AR357" s="33"/>
      <c r="AS357" s="33"/>
      <c r="AT357" s="33"/>
      <c r="AU357" s="33"/>
      <c r="AV357" s="33"/>
      <c r="AW357" s="33"/>
      <c r="AX357" s="33"/>
      <c r="AY357" s="33"/>
      <c r="AZ357" s="33"/>
      <c r="BA357" s="33"/>
      <c r="BB357" s="33"/>
    </row>
  </sheetData>
  <sheetProtection selectLockedCells="1"/>
  <conditionalFormatting sqref="N12:N311">
    <cfRule type="containsText" dxfId="33" priority="1" operator="containsText" text="Late">
      <formula>NOT(ISERROR(SEARCH("Late",N12)))</formula>
    </cfRule>
  </conditionalFormatting>
  <dataValidations count="1">
    <dataValidation type="list" allowBlank="1" showInputMessage="1" showErrorMessage="1" sqref="N12:N311" xr:uid="{51C44162-0E7C-4FB6-9053-0D71613953DD}">
      <formula1>"Paid, Late"</formula1>
    </dataValidation>
  </dataValidation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78122-F15C-4B67-AEB7-CDD8284B056A}">
  <dimension ref="A1:BB358"/>
  <sheetViews>
    <sheetView showGridLines="0" showRowColHeaders="0" zoomScale="70" zoomScaleNormal="70" workbookViewId="0">
      <selection activeCell="J10" sqref="J10"/>
    </sheetView>
  </sheetViews>
  <sheetFormatPr defaultRowHeight="20" customHeight="1" x14ac:dyDescent="0.4"/>
  <cols>
    <col min="1" max="5" width="8.7265625" style="1"/>
    <col min="6" max="6" width="8.7265625" style="2"/>
    <col min="7" max="7" width="10" style="2" customWidth="1"/>
    <col min="8" max="8" width="13.08984375" style="49" customWidth="1"/>
    <col min="9" max="9" width="14.36328125" style="47" customWidth="1"/>
    <col min="10" max="10" width="17.6328125" style="2" customWidth="1"/>
    <col min="11" max="11" width="29.1796875" style="21" customWidth="1"/>
    <col min="12" max="12" width="17.36328125" style="1" customWidth="1"/>
    <col min="13" max="13" width="18.6328125" style="6" customWidth="1"/>
    <col min="14" max="14" width="10.90625" style="1" customWidth="1"/>
    <col min="15" max="15" width="8.7265625" style="1" customWidth="1"/>
    <col min="16" max="16384" width="8.7265625" style="1"/>
  </cols>
  <sheetData>
    <row r="1" spans="7:38" ht="20" customHeight="1" x14ac:dyDescent="0.4">
      <c r="T1" s="33"/>
      <c r="U1" s="33"/>
      <c r="V1" s="33"/>
      <c r="W1" s="33"/>
      <c r="X1" s="33"/>
      <c r="Y1" s="33"/>
      <c r="Z1" s="33"/>
      <c r="AA1" s="33"/>
      <c r="AB1" s="33"/>
      <c r="AC1" s="33"/>
      <c r="AD1" s="33"/>
      <c r="AE1" s="33"/>
      <c r="AF1" s="33"/>
      <c r="AG1" s="33"/>
      <c r="AH1" s="33"/>
      <c r="AI1" s="33"/>
      <c r="AJ1" s="33"/>
      <c r="AK1" s="33"/>
      <c r="AL1" s="33"/>
    </row>
    <row r="2" spans="7:38" ht="20" customHeight="1" x14ac:dyDescent="0.4">
      <c r="T2" s="33"/>
      <c r="U2" s="33"/>
      <c r="V2" s="33"/>
      <c r="W2" s="33"/>
      <c r="X2" s="33"/>
      <c r="Y2" s="33"/>
      <c r="Z2" s="33"/>
      <c r="AA2" s="33"/>
      <c r="AB2" s="33"/>
      <c r="AC2" s="33"/>
      <c r="AD2" s="33"/>
      <c r="AE2" s="33"/>
      <c r="AF2" s="33"/>
      <c r="AG2" s="33"/>
      <c r="AH2" s="33"/>
      <c r="AI2" s="33"/>
      <c r="AJ2" s="33"/>
      <c r="AK2" s="33"/>
      <c r="AL2" s="33"/>
    </row>
    <row r="3" spans="7:38" ht="20" customHeight="1" x14ac:dyDescent="0.4">
      <c r="T3" s="33"/>
      <c r="U3" s="33"/>
      <c r="V3" s="33"/>
      <c r="W3" s="33"/>
      <c r="X3" s="33"/>
      <c r="Y3" s="33"/>
      <c r="Z3" s="33"/>
      <c r="AA3" s="33"/>
      <c r="AB3" s="33"/>
      <c r="AC3" s="33"/>
      <c r="AD3" s="33"/>
      <c r="AE3" s="33"/>
      <c r="AF3" s="33"/>
      <c r="AG3" s="33"/>
      <c r="AH3" s="33"/>
      <c r="AI3" s="33"/>
      <c r="AJ3" s="33"/>
      <c r="AK3" s="33"/>
      <c r="AL3" s="33"/>
    </row>
    <row r="4" spans="7:38" ht="20" customHeight="1" x14ac:dyDescent="0.4">
      <c r="T4" s="33"/>
      <c r="U4" s="33"/>
      <c r="V4" s="33"/>
      <c r="W4" s="33"/>
      <c r="X4" s="33"/>
      <c r="Y4" s="33"/>
      <c r="Z4" s="33"/>
      <c r="AA4" s="33"/>
      <c r="AB4" s="33"/>
      <c r="AC4" s="33"/>
      <c r="AD4" s="33"/>
      <c r="AE4" s="33"/>
      <c r="AF4" s="33"/>
      <c r="AG4" s="33"/>
      <c r="AH4" s="33"/>
      <c r="AI4" s="33"/>
      <c r="AJ4" s="33"/>
      <c r="AK4" s="33"/>
      <c r="AL4" s="33"/>
    </row>
    <row r="5" spans="7:38" ht="20" customHeight="1" x14ac:dyDescent="0.4">
      <c r="T5" s="33"/>
      <c r="U5" s="33"/>
      <c r="V5" s="33"/>
      <c r="W5" s="33"/>
      <c r="X5" s="33"/>
      <c r="Y5" s="33"/>
      <c r="Z5" s="33"/>
      <c r="AA5" s="33"/>
      <c r="AB5" s="33"/>
      <c r="AC5" s="33"/>
      <c r="AD5" s="33"/>
      <c r="AE5" s="33"/>
      <c r="AF5" s="33"/>
      <c r="AG5" s="33"/>
      <c r="AH5" s="33"/>
      <c r="AI5" s="33"/>
      <c r="AJ5" s="33"/>
      <c r="AK5" s="33"/>
      <c r="AL5" s="33"/>
    </row>
    <row r="6" spans="7:38" ht="20" customHeight="1" x14ac:dyDescent="0.4">
      <c r="T6" s="33"/>
      <c r="U6" s="33"/>
      <c r="V6" s="33"/>
      <c r="W6" s="33"/>
      <c r="X6" s="33"/>
      <c r="Y6" s="33"/>
      <c r="Z6" s="33"/>
      <c r="AA6" s="33"/>
      <c r="AB6" s="33"/>
      <c r="AC6" s="33"/>
      <c r="AD6" s="33"/>
      <c r="AE6" s="33"/>
      <c r="AF6" s="33"/>
      <c r="AG6" s="33"/>
      <c r="AH6" s="33"/>
      <c r="AI6" s="33"/>
      <c r="AJ6" s="33"/>
      <c r="AK6" s="33"/>
      <c r="AL6" s="33"/>
    </row>
    <row r="7" spans="7:38" ht="20" customHeight="1" x14ac:dyDescent="0.4">
      <c r="T7" s="33"/>
      <c r="U7" s="33"/>
      <c r="V7" s="33"/>
      <c r="W7" s="33"/>
      <c r="X7" s="33"/>
      <c r="Y7" s="33"/>
      <c r="Z7" s="33"/>
      <c r="AA7" s="33"/>
      <c r="AB7" s="33"/>
      <c r="AC7" s="33"/>
      <c r="AD7" s="33"/>
      <c r="AE7" s="33"/>
      <c r="AF7" s="33"/>
      <c r="AG7" s="33"/>
      <c r="AH7" s="33"/>
      <c r="AI7" s="33"/>
      <c r="AJ7" s="33"/>
      <c r="AK7" s="33"/>
      <c r="AL7" s="33"/>
    </row>
    <row r="8" spans="7:38" ht="20" customHeight="1" x14ac:dyDescent="0.4">
      <c r="T8" s="33"/>
      <c r="U8" s="33"/>
      <c r="V8" s="33"/>
      <c r="W8" s="33"/>
      <c r="X8" s="33"/>
      <c r="Y8" s="33"/>
      <c r="Z8" s="33"/>
      <c r="AA8" s="33"/>
      <c r="AB8" s="33"/>
      <c r="AC8" s="33"/>
      <c r="AD8" s="33"/>
      <c r="AE8" s="33"/>
      <c r="AF8" s="33"/>
      <c r="AG8" s="33"/>
      <c r="AH8" s="33"/>
      <c r="AI8" s="33"/>
      <c r="AJ8" s="33"/>
      <c r="AK8" s="33"/>
      <c r="AL8" s="33"/>
    </row>
    <row r="9" spans="7:38" ht="20" customHeight="1" x14ac:dyDescent="0.4">
      <c r="T9" s="33"/>
      <c r="U9" s="33"/>
      <c r="V9" s="33"/>
      <c r="W9" s="33"/>
      <c r="X9" s="33"/>
      <c r="Y9" s="33"/>
      <c r="Z9" s="33"/>
      <c r="AA9" s="33"/>
      <c r="AB9" s="33"/>
      <c r="AC9" s="33"/>
      <c r="AD9" s="33"/>
      <c r="AE9" s="33"/>
      <c r="AF9" s="33"/>
      <c r="AG9" s="33"/>
      <c r="AH9" s="33"/>
      <c r="AI9" s="33"/>
      <c r="AJ9" s="33"/>
      <c r="AK9" s="33"/>
      <c r="AL9" s="33"/>
    </row>
    <row r="10" spans="7:38" ht="20" customHeight="1" x14ac:dyDescent="0.4">
      <c r="T10" s="33"/>
      <c r="U10" s="33"/>
      <c r="V10" s="33"/>
      <c r="W10" s="33"/>
      <c r="X10" s="33"/>
      <c r="Y10" s="33"/>
      <c r="Z10" s="33"/>
      <c r="AA10" s="33"/>
      <c r="AB10" s="33"/>
      <c r="AC10" s="33"/>
      <c r="AD10" s="33"/>
      <c r="AE10" s="33"/>
      <c r="AF10" s="33"/>
      <c r="AG10" s="33"/>
      <c r="AH10" s="33"/>
      <c r="AI10" s="33"/>
      <c r="AJ10" s="33"/>
      <c r="AK10" s="33"/>
      <c r="AL10" s="33"/>
    </row>
    <row r="11" spans="7:38" ht="20" hidden="1" customHeight="1" x14ac:dyDescent="0.35">
      <c r="G11" s="25"/>
      <c r="H11" s="50" t="s">
        <v>0</v>
      </c>
      <c r="I11" s="26" t="s">
        <v>1</v>
      </c>
      <c r="J11" s="26" t="s">
        <v>2</v>
      </c>
      <c r="K11" s="10" t="s">
        <v>3</v>
      </c>
      <c r="L11" s="11" t="s">
        <v>4</v>
      </c>
      <c r="M11" s="12" t="s">
        <v>5</v>
      </c>
      <c r="N11" s="9" t="s">
        <v>6</v>
      </c>
      <c r="T11" s="33"/>
      <c r="U11" s="33"/>
      <c r="V11" s="33"/>
      <c r="W11" s="33"/>
      <c r="X11" s="33"/>
      <c r="Y11" s="33"/>
      <c r="Z11" s="33"/>
      <c r="AA11" s="33"/>
      <c r="AB11" s="33"/>
      <c r="AC11" s="33"/>
      <c r="AD11" s="33"/>
      <c r="AE11" s="33"/>
      <c r="AF11" s="33"/>
      <c r="AG11" s="33"/>
      <c r="AH11" s="33"/>
      <c r="AI11" s="33"/>
      <c r="AJ11" s="33"/>
      <c r="AK11" s="33"/>
      <c r="AL11" s="33"/>
    </row>
    <row r="12" spans="7:38" ht="20" customHeight="1" x14ac:dyDescent="0.35">
      <c r="G12" s="37"/>
      <c r="H12" s="51"/>
      <c r="I12" s="38"/>
      <c r="J12" s="38"/>
      <c r="K12" s="38"/>
      <c r="L12" s="39"/>
      <c r="M12" s="40"/>
      <c r="N12" s="37"/>
      <c r="T12" s="33"/>
      <c r="U12" s="33"/>
      <c r="V12" s="33"/>
      <c r="W12" s="33"/>
      <c r="X12" s="33"/>
      <c r="Y12" s="33"/>
      <c r="Z12" s="33"/>
      <c r="AA12" s="33"/>
      <c r="AB12" s="33"/>
      <c r="AC12" s="33"/>
      <c r="AD12" s="33"/>
      <c r="AE12" s="33"/>
      <c r="AF12" s="33"/>
      <c r="AG12" s="33"/>
      <c r="AH12" s="33"/>
      <c r="AI12" s="33"/>
      <c r="AJ12" s="33"/>
      <c r="AK12" s="33"/>
      <c r="AL12" s="33"/>
    </row>
    <row r="13" spans="7:38" ht="20" customHeight="1" x14ac:dyDescent="0.35">
      <c r="G13" s="44"/>
      <c r="H13" s="52"/>
      <c r="I13" s="46"/>
      <c r="J13" s="42"/>
      <c r="K13" s="42"/>
      <c r="L13" s="44"/>
      <c r="M13" s="39"/>
      <c r="N13" s="37"/>
      <c r="T13" s="33"/>
      <c r="U13" s="33"/>
      <c r="V13" s="33"/>
      <c r="W13" s="33"/>
      <c r="X13" s="33"/>
      <c r="Y13" s="33"/>
      <c r="Z13" s="33"/>
      <c r="AA13" s="33"/>
      <c r="AB13" s="33"/>
      <c r="AC13" s="33"/>
      <c r="AD13" s="33"/>
      <c r="AE13" s="33"/>
      <c r="AF13" s="33"/>
      <c r="AG13" s="33"/>
      <c r="AH13" s="33"/>
      <c r="AI13" s="33"/>
      <c r="AJ13" s="33"/>
      <c r="AK13" s="33"/>
      <c r="AL13" s="33"/>
    </row>
    <row r="14" spans="7:38" ht="20" customHeight="1" x14ac:dyDescent="0.35">
      <c r="G14" s="37"/>
      <c r="H14" s="51" t="s">
        <v>64</v>
      </c>
      <c r="I14" s="46">
        <v>23111</v>
      </c>
      <c r="J14" s="42"/>
      <c r="K14" s="42"/>
      <c r="L14" s="18"/>
      <c r="M14" s="5"/>
      <c r="N14" s="37"/>
      <c r="T14" s="33"/>
      <c r="U14" s="33"/>
      <c r="V14" s="33"/>
      <c r="W14" s="33"/>
      <c r="X14" s="33"/>
      <c r="Y14" s="33"/>
      <c r="Z14" s="33"/>
      <c r="AA14" s="33"/>
      <c r="AB14" s="33"/>
      <c r="AC14" s="33"/>
      <c r="AD14" s="33"/>
      <c r="AE14" s="33"/>
      <c r="AF14" s="33"/>
      <c r="AG14" s="33"/>
      <c r="AH14" s="33"/>
      <c r="AI14" s="33"/>
      <c r="AJ14" s="33"/>
      <c r="AK14" s="33"/>
      <c r="AL14" s="33"/>
    </row>
    <row r="15" spans="7:38" ht="20" customHeight="1" x14ac:dyDescent="0.35">
      <c r="G15" s="37"/>
      <c r="H15" s="51" t="s">
        <v>65</v>
      </c>
      <c r="I15" s="46">
        <v>26344</v>
      </c>
      <c r="J15" s="42"/>
      <c r="K15" s="42"/>
      <c r="L15" s="18"/>
      <c r="M15" s="5"/>
      <c r="N15" s="37"/>
      <c r="T15" s="33"/>
      <c r="U15" s="33"/>
      <c r="V15" s="33"/>
      <c r="W15" s="33"/>
      <c r="X15" s="33"/>
      <c r="Y15" s="33"/>
      <c r="Z15" s="33"/>
      <c r="AA15" s="33"/>
      <c r="AB15" s="33"/>
      <c r="AC15" s="33"/>
      <c r="AD15" s="33"/>
      <c r="AE15" s="33"/>
      <c r="AF15" s="33"/>
      <c r="AG15" s="33"/>
      <c r="AH15" s="33"/>
      <c r="AI15" s="33"/>
      <c r="AJ15" s="33"/>
      <c r="AK15" s="33"/>
      <c r="AL15" s="33"/>
    </row>
    <row r="16" spans="7:38" ht="20" customHeight="1" x14ac:dyDescent="0.35">
      <c r="G16" s="37"/>
      <c r="H16" s="51" t="s">
        <v>66</v>
      </c>
      <c r="I16" s="46">
        <v>29577</v>
      </c>
      <c r="J16" s="42"/>
      <c r="K16" s="42"/>
      <c r="L16" s="18"/>
      <c r="M16" s="5"/>
      <c r="N16" s="37"/>
      <c r="T16" s="33"/>
      <c r="U16" s="33"/>
      <c r="V16" s="33"/>
      <c r="W16" s="33"/>
      <c r="X16" s="33"/>
      <c r="Y16" s="33"/>
      <c r="Z16" s="33"/>
      <c r="AA16" s="33"/>
      <c r="AB16" s="33"/>
      <c r="AC16" s="33"/>
      <c r="AD16" s="33"/>
      <c r="AE16" s="33"/>
      <c r="AF16" s="33"/>
      <c r="AG16" s="33"/>
      <c r="AH16" s="33"/>
      <c r="AI16" s="33"/>
      <c r="AJ16" s="33"/>
      <c r="AK16" s="33"/>
      <c r="AL16" s="33"/>
    </row>
    <row r="17" spans="7:38" ht="20" customHeight="1" x14ac:dyDescent="0.35">
      <c r="G17" s="37"/>
      <c r="H17" s="51" t="s">
        <v>67</v>
      </c>
      <c r="I17" s="46">
        <v>32810</v>
      </c>
      <c r="J17" s="42"/>
      <c r="K17" s="42"/>
      <c r="L17" s="18"/>
      <c r="M17" s="5"/>
      <c r="N17" s="37"/>
      <c r="T17" s="33"/>
      <c r="U17" s="33"/>
      <c r="V17" s="33"/>
      <c r="W17" s="33"/>
      <c r="X17" s="33"/>
      <c r="Y17" s="33"/>
      <c r="Z17" s="33"/>
      <c r="AA17" s="33"/>
      <c r="AB17" s="33"/>
      <c r="AC17" s="33"/>
      <c r="AD17" s="33"/>
      <c r="AE17" s="33"/>
      <c r="AF17" s="33"/>
      <c r="AG17" s="33"/>
      <c r="AH17" s="33"/>
      <c r="AI17" s="33"/>
      <c r="AJ17" s="33"/>
      <c r="AK17" s="33"/>
      <c r="AL17" s="33"/>
    </row>
    <row r="18" spans="7:38" ht="20" customHeight="1" x14ac:dyDescent="0.35">
      <c r="G18" s="37"/>
      <c r="H18" s="51" t="s">
        <v>68</v>
      </c>
      <c r="I18" s="46">
        <v>36043</v>
      </c>
      <c r="J18" s="42"/>
      <c r="K18" s="42"/>
      <c r="L18" s="18"/>
      <c r="M18" s="5"/>
      <c r="N18" s="37"/>
      <c r="T18" s="33"/>
      <c r="U18" s="33"/>
      <c r="V18" s="33"/>
      <c r="W18" s="33"/>
      <c r="X18" s="33"/>
      <c r="Y18" s="33"/>
      <c r="Z18" s="33"/>
      <c r="AA18" s="33"/>
      <c r="AB18" s="33"/>
      <c r="AC18" s="33"/>
      <c r="AD18" s="33"/>
      <c r="AE18" s="33"/>
      <c r="AF18" s="33"/>
      <c r="AG18" s="33"/>
      <c r="AH18" s="33"/>
      <c r="AI18" s="33"/>
      <c r="AJ18" s="33"/>
      <c r="AK18" s="33"/>
      <c r="AL18" s="33"/>
    </row>
    <row r="19" spans="7:38" ht="20" customHeight="1" x14ac:dyDescent="0.35">
      <c r="G19" s="37"/>
      <c r="H19" s="51" t="s">
        <v>69</v>
      </c>
      <c r="I19" s="46">
        <v>39276</v>
      </c>
      <c r="J19" s="42"/>
      <c r="K19" s="42"/>
      <c r="L19" s="43"/>
      <c r="M19" s="45"/>
      <c r="N19" s="37"/>
      <c r="T19" s="33"/>
      <c r="U19" s="33"/>
      <c r="V19" s="33"/>
      <c r="W19" s="33"/>
      <c r="X19" s="33"/>
      <c r="Y19" s="33"/>
      <c r="Z19" s="33"/>
      <c r="AA19" s="33"/>
      <c r="AB19" s="33"/>
      <c r="AC19" s="33"/>
      <c r="AD19" s="33"/>
      <c r="AE19" s="33"/>
      <c r="AF19" s="33"/>
      <c r="AG19" s="33"/>
      <c r="AH19" s="33"/>
      <c r="AI19" s="33"/>
      <c r="AJ19" s="33"/>
      <c r="AK19" s="33"/>
      <c r="AL19" s="33"/>
    </row>
    <row r="20" spans="7:38" ht="20" customHeight="1" x14ac:dyDescent="0.35">
      <c r="G20" s="37"/>
      <c r="H20" s="51" t="s">
        <v>70</v>
      </c>
      <c r="I20" s="46">
        <v>42509</v>
      </c>
      <c r="J20" s="28"/>
      <c r="K20" s="22"/>
      <c r="L20" s="18"/>
      <c r="M20" s="5"/>
      <c r="N20" s="31"/>
      <c r="T20" s="33"/>
      <c r="U20" s="33"/>
      <c r="V20" s="33"/>
      <c r="W20" s="33"/>
      <c r="X20" s="33"/>
      <c r="Y20" s="33"/>
      <c r="Z20" s="33"/>
      <c r="AA20" s="33"/>
      <c r="AB20" s="33"/>
      <c r="AC20" s="33"/>
      <c r="AD20" s="33"/>
      <c r="AE20" s="33"/>
      <c r="AF20" s="33"/>
      <c r="AG20" s="33"/>
      <c r="AH20" s="33"/>
      <c r="AI20" s="33"/>
      <c r="AJ20" s="33"/>
      <c r="AK20" s="33"/>
      <c r="AL20" s="33"/>
    </row>
    <row r="21" spans="7:38" ht="20" customHeight="1" x14ac:dyDescent="0.35">
      <c r="G21" s="37"/>
      <c r="H21" s="51" t="s">
        <v>74</v>
      </c>
      <c r="I21" s="46">
        <v>45742</v>
      </c>
      <c r="J21" s="42"/>
      <c r="K21" s="42"/>
      <c r="L21" s="18"/>
      <c r="M21" s="5"/>
      <c r="N21" s="37"/>
      <c r="T21" s="33"/>
      <c r="U21" s="33"/>
      <c r="V21" s="33"/>
      <c r="W21" s="33"/>
      <c r="X21" s="33"/>
      <c r="Y21" s="33"/>
      <c r="Z21" s="33"/>
      <c r="AA21" s="33"/>
      <c r="AB21" s="33"/>
      <c r="AC21" s="33"/>
      <c r="AD21" s="33"/>
      <c r="AE21" s="33"/>
      <c r="AF21" s="33"/>
      <c r="AG21" s="33"/>
      <c r="AH21" s="33"/>
      <c r="AI21" s="33"/>
      <c r="AJ21" s="33"/>
      <c r="AK21" s="33"/>
      <c r="AL21" s="33"/>
    </row>
    <row r="22" spans="7:38" ht="20" customHeight="1" x14ac:dyDescent="0.35">
      <c r="G22" s="37"/>
      <c r="H22" s="51" t="s">
        <v>71</v>
      </c>
      <c r="I22" s="46">
        <v>29577</v>
      </c>
      <c r="J22" s="42"/>
      <c r="K22" s="42"/>
      <c r="L22" s="55">
        <v>15700</v>
      </c>
      <c r="M22" s="54" t="s">
        <v>12</v>
      </c>
      <c r="N22" s="37"/>
      <c r="T22" s="33"/>
      <c r="U22" s="33"/>
      <c r="V22" s="33"/>
      <c r="W22" s="33"/>
      <c r="X22" s="33"/>
      <c r="Y22" s="33"/>
      <c r="Z22" s="33"/>
      <c r="AA22" s="33"/>
      <c r="AB22" s="33"/>
      <c r="AC22" s="33"/>
      <c r="AD22" s="33"/>
      <c r="AE22" s="33"/>
      <c r="AF22" s="33"/>
      <c r="AG22" s="33"/>
      <c r="AH22" s="33"/>
      <c r="AI22" s="33"/>
      <c r="AJ22" s="33"/>
      <c r="AK22" s="33"/>
      <c r="AL22" s="33"/>
    </row>
    <row r="23" spans="7:38" ht="20" customHeight="1" x14ac:dyDescent="0.35">
      <c r="G23" s="37"/>
      <c r="H23" s="51" t="s">
        <v>72</v>
      </c>
      <c r="I23" s="46">
        <v>32810</v>
      </c>
      <c r="J23" s="42"/>
      <c r="K23" s="42"/>
      <c r="L23" s="55">
        <v>65800</v>
      </c>
      <c r="M23" s="54" t="s">
        <v>16</v>
      </c>
      <c r="N23" s="37"/>
      <c r="T23" s="33"/>
      <c r="U23" s="33"/>
      <c r="V23" s="33"/>
      <c r="W23" s="33"/>
      <c r="X23" s="33"/>
      <c r="Y23" s="33"/>
      <c r="Z23" s="33"/>
      <c r="AA23" s="33"/>
      <c r="AB23" s="33"/>
      <c r="AC23" s="33"/>
      <c r="AD23" s="33"/>
      <c r="AE23" s="33"/>
      <c r="AF23" s="33"/>
      <c r="AG23" s="33"/>
      <c r="AH23" s="33"/>
      <c r="AI23" s="33"/>
      <c r="AJ23" s="33"/>
      <c r="AK23" s="33"/>
      <c r="AL23" s="33"/>
    </row>
    <row r="24" spans="7:38" ht="20" customHeight="1" x14ac:dyDescent="0.35">
      <c r="G24" s="37"/>
      <c r="H24" s="51" t="s">
        <v>73</v>
      </c>
      <c r="I24" s="46">
        <v>36043</v>
      </c>
      <c r="J24" s="42"/>
      <c r="K24" s="42"/>
      <c r="L24" s="55">
        <v>22500</v>
      </c>
      <c r="M24" s="54" t="s">
        <v>19</v>
      </c>
      <c r="N24" s="37"/>
      <c r="T24" s="33"/>
      <c r="U24" s="33"/>
      <c r="V24" s="33"/>
      <c r="W24" s="33"/>
      <c r="X24" s="33"/>
      <c r="Y24" s="33"/>
      <c r="Z24" s="33"/>
      <c r="AA24" s="33"/>
      <c r="AB24" s="33"/>
      <c r="AC24" s="33"/>
      <c r="AD24" s="33"/>
      <c r="AE24" s="33"/>
      <c r="AF24" s="33"/>
      <c r="AG24" s="33"/>
      <c r="AH24" s="33"/>
      <c r="AI24" s="33"/>
      <c r="AJ24" s="33"/>
      <c r="AK24" s="33"/>
      <c r="AL24" s="33"/>
    </row>
    <row r="25" spans="7:38" ht="20" customHeight="1" x14ac:dyDescent="0.35">
      <c r="G25" s="37"/>
      <c r="H25" s="51" t="s">
        <v>75</v>
      </c>
      <c r="I25" s="46">
        <v>28000</v>
      </c>
      <c r="J25" s="42"/>
      <c r="K25" s="42"/>
      <c r="L25" s="55">
        <v>120000</v>
      </c>
      <c r="M25" s="54" t="s">
        <v>22</v>
      </c>
      <c r="N25" s="37"/>
      <c r="T25" s="33"/>
      <c r="U25" s="33"/>
      <c r="V25" s="33"/>
      <c r="W25" s="33"/>
      <c r="X25" s="33"/>
      <c r="Y25" s="33"/>
      <c r="Z25" s="33"/>
      <c r="AA25" s="33"/>
      <c r="AB25" s="33"/>
      <c r="AC25" s="33"/>
      <c r="AD25" s="33"/>
      <c r="AE25" s="33"/>
      <c r="AF25" s="33"/>
      <c r="AG25" s="33"/>
      <c r="AH25" s="33"/>
      <c r="AI25" s="33"/>
      <c r="AJ25" s="33"/>
      <c r="AK25" s="33"/>
      <c r="AL25" s="33"/>
    </row>
    <row r="26" spans="7:38" ht="20" customHeight="1" x14ac:dyDescent="0.35">
      <c r="G26" s="37"/>
      <c r="H26" s="51"/>
      <c r="I26" s="46"/>
      <c r="J26" s="42"/>
      <c r="K26" s="42"/>
      <c r="L26" s="55">
        <v>135000</v>
      </c>
      <c r="M26" s="54" t="s">
        <v>25</v>
      </c>
      <c r="N26" s="37"/>
      <c r="T26" s="33"/>
      <c r="U26" s="33"/>
      <c r="V26" s="33"/>
      <c r="W26" s="33"/>
      <c r="X26" s="33"/>
      <c r="Y26" s="33"/>
      <c r="Z26" s="33"/>
      <c r="AA26" s="33"/>
      <c r="AB26" s="33"/>
      <c r="AC26" s="33"/>
      <c r="AD26" s="33"/>
      <c r="AE26" s="33"/>
      <c r="AF26" s="33"/>
      <c r="AG26" s="33"/>
      <c r="AH26" s="33"/>
      <c r="AI26" s="33"/>
      <c r="AJ26" s="33"/>
      <c r="AK26" s="33"/>
      <c r="AL26" s="33"/>
    </row>
    <row r="27" spans="7:38" ht="20" customHeight="1" x14ac:dyDescent="0.35">
      <c r="G27" s="37"/>
      <c r="H27" s="51"/>
      <c r="I27" s="38"/>
      <c r="J27" s="38"/>
      <c r="K27" s="38"/>
      <c r="L27" s="39"/>
      <c r="M27" s="40"/>
      <c r="N27" s="37"/>
      <c r="T27" s="33"/>
      <c r="U27" s="33"/>
      <c r="V27" s="33"/>
      <c r="W27" s="33"/>
      <c r="X27" s="33"/>
      <c r="Y27" s="33"/>
      <c r="Z27" s="33"/>
      <c r="AA27" s="33"/>
      <c r="AB27" s="33"/>
      <c r="AC27" s="33"/>
      <c r="AD27" s="33"/>
      <c r="AE27" s="33"/>
      <c r="AF27" s="33"/>
      <c r="AG27" s="33"/>
      <c r="AH27" s="33"/>
      <c r="AI27" s="33"/>
      <c r="AJ27" s="33"/>
      <c r="AK27" s="33"/>
      <c r="AL27" s="33"/>
    </row>
    <row r="28" spans="7:38" ht="20" customHeight="1" x14ac:dyDescent="0.35">
      <c r="G28" s="37"/>
      <c r="H28" s="51"/>
      <c r="I28" s="38"/>
      <c r="J28" s="38"/>
      <c r="K28" s="38"/>
      <c r="L28" s="39"/>
      <c r="M28" s="40"/>
      <c r="N28" s="37"/>
      <c r="T28" s="33"/>
      <c r="U28" s="33"/>
      <c r="V28" s="33"/>
      <c r="W28" s="33"/>
      <c r="X28" s="33"/>
      <c r="Y28" s="33"/>
      <c r="Z28" s="33"/>
      <c r="AA28" s="33"/>
      <c r="AB28" s="33"/>
      <c r="AC28" s="33"/>
      <c r="AD28" s="33"/>
      <c r="AE28" s="33"/>
      <c r="AF28" s="33"/>
      <c r="AG28" s="33"/>
      <c r="AH28" s="33"/>
      <c r="AI28" s="33"/>
      <c r="AJ28" s="33"/>
      <c r="AK28" s="33"/>
      <c r="AL28" s="33"/>
    </row>
    <row r="29" spans="7:38" ht="20" customHeight="1" x14ac:dyDescent="0.35">
      <c r="G29" s="37"/>
      <c r="H29" s="51"/>
      <c r="I29" s="38"/>
      <c r="J29" s="38"/>
      <c r="K29" s="38"/>
      <c r="L29" s="39"/>
      <c r="M29" s="40"/>
      <c r="N29" s="37"/>
      <c r="T29" s="33"/>
      <c r="U29" s="33"/>
      <c r="V29" s="33"/>
      <c r="W29" s="33"/>
      <c r="X29" s="33"/>
      <c r="Y29" s="33"/>
      <c r="Z29" s="33"/>
      <c r="AA29" s="33"/>
      <c r="AB29" s="33"/>
      <c r="AC29" s="33"/>
      <c r="AD29" s="33"/>
      <c r="AE29" s="33"/>
      <c r="AF29" s="33"/>
      <c r="AG29" s="33"/>
      <c r="AH29" s="33"/>
      <c r="AI29" s="33"/>
      <c r="AJ29" s="33"/>
      <c r="AK29" s="33"/>
      <c r="AL29" s="33"/>
    </row>
    <row r="30" spans="7:38" ht="20" customHeight="1" x14ac:dyDescent="0.35">
      <c r="G30" s="37"/>
      <c r="H30" s="51"/>
      <c r="I30" s="38"/>
      <c r="J30" s="38"/>
      <c r="K30" s="38"/>
      <c r="L30" s="39"/>
      <c r="M30" s="40"/>
      <c r="N30" s="37"/>
      <c r="T30" s="33"/>
      <c r="U30" s="33"/>
      <c r="V30" s="33"/>
      <c r="W30" s="33"/>
      <c r="X30" s="33"/>
      <c r="Y30" s="33"/>
      <c r="Z30" s="33"/>
      <c r="AA30" s="33"/>
      <c r="AB30" s="33"/>
      <c r="AC30" s="33"/>
      <c r="AD30" s="33"/>
      <c r="AE30" s="33"/>
      <c r="AF30" s="33"/>
      <c r="AG30" s="33"/>
      <c r="AH30" s="33"/>
      <c r="AI30" s="33"/>
      <c r="AJ30" s="33"/>
      <c r="AK30" s="33"/>
      <c r="AL30" s="33"/>
    </row>
    <row r="31" spans="7:38" ht="20" customHeight="1" x14ac:dyDescent="0.35">
      <c r="G31" s="37"/>
      <c r="H31" s="51"/>
      <c r="I31" s="38"/>
      <c r="J31" s="38"/>
      <c r="K31" s="38"/>
      <c r="L31" s="39"/>
      <c r="M31" s="40"/>
      <c r="N31" s="37"/>
      <c r="T31" s="33"/>
      <c r="U31" s="33"/>
      <c r="V31" s="33"/>
      <c r="W31" s="33"/>
      <c r="X31" s="33"/>
      <c r="Y31" s="33"/>
      <c r="Z31" s="33"/>
      <c r="AA31" s="33"/>
      <c r="AB31" s="33"/>
      <c r="AC31" s="33"/>
      <c r="AD31" s="33"/>
      <c r="AE31" s="33"/>
      <c r="AF31" s="33"/>
      <c r="AG31" s="33"/>
      <c r="AH31" s="33"/>
      <c r="AI31" s="33"/>
      <c r="AJ31" s="33"/>
      <c r="AK31" s="33"/>
      <c r="AL31" s="33"/>
    </row>
    <row r="32" spans="7:38" ht="20" customHeight="1" x14ac:dyDescent="0.35">
      <c r="G32" s="37"/>
      <c r="H32" s="51"/>
      <c r="I32" s="38"/>
      <c r="J32" s="38"/>
      <c r="K32" s="38"/>
      <c r="L32" s="39"/>
      <c r="M32" s="40"/>
      <c r="N32" s="37"/>
      <c r="T32" s="33"/>
      <c r="U32" s="33"/>
      <c r="V32" s="33"/>
      <c r="W32" s="33"/>
      <c r="X32" s="33"/>
      <c r="Y32" s="33"/>
      <c r="Z32" s="33"/>
      <c r="AA32" s="33"/>
      <c r="AB32" s="33"/>
      <c r="AC32" s="33"/>
      <c r="AD32" s="33"/>
      <c r="AE32" s="33"/>
      <c r="AF32" s="33"/>
      <c r="AG32" s="33"/>
      <c r="AH32" s="33"/>
      <c r="AI32" s="33"/>
      <c r="AJ32" s="33"/>
      <c r="AK32" s="33"/>
      <c r="AL32" s="33"/>
    </row>
    <row r="33" spans="7:38" ht="20" customHeight="1" x14ac:dyDescent="0.35">
      <c r="G33" s="37"/>
      <c r="H33" s="51"/>
      <c r="I33" s="38"/>
      <c r="J33" s="38"/>
      <c r="K33" s="38"/>
      <c r="L33" s="39"/>
      <c r="M33" s="40"/>
      <c r="N33" s="37"/>
      <c r="T33" s="33"/>
      <c r="U33" s="33"/>
      <c r="V33" s="33"/>
      <c r="W33" s="33"/>
      <c r="X33" s="33"/>
      <c r="Y33" s="33"/>
      <c r="Z33" s="33"/>
      <c r="AA33" s="33"/>
      <c r="AB33" s="33"/>
      <c r="AC33" s="33"/>
      <c r="AD33" s="33"/>
      <c r="AE33" s="33"/>
      <c r="AF33" s="33"/>
      <c r="AG33" s="33"/>
      <c r="AH33" s="33"/>
      <c r="AI33" s="33"/>
      <c r="AJ33" s="33"/>
      <c r="AK33" s="33"/>
      <c r="AL33" s="33"/>
    </row>
    <row r="34" spans="7:38" ht="20" customHeight="1" x14ac:dyDescent="0.35">
      <c r="G34" s="37"/>
      <c r="H34" s="51"/>
      <c r="I34" s="38"/>
      <c r="J34" s="38"/>
      <c r="K34" s="38"/>
      <c r="L34" s="39"/>
      <c r="M34" s="41"/>
      <c r="N34" s="37"/>
      <c r="T34" s="33"/>
      <c r="U34" s="33"/>
      <c r="V34" s="33"/>
      <c r="W34" s="33"/>
      <c r="X34" s="33"/>
      <c r="Y34" s="33"/>
      <c r="Z34" s="33"/>
      <c r="AA34" s="33"/>
      <c r="AB34" s="33"/>
      <c r="AC34" s="33"/>
      <c r="AD34" s="33"/>
      <c r="AE34" s="33"/>
      <c r="AF34" s="33"/>
      <c r="AG34" s="33"/>
      <c r="AH34" s="33"/>
      <c r="AI34" s="33"/>
      <c r="AJ34" s="33"/>
      <c r="AK34" s="33"/>
      <c r="AL34" s="33"/>
    </row>
    <row r="35" spans="7:38" ht="20" customHeight="1" x14ac:dyDescent="0.35">
      <c r="G35" s="37"/>
      <c r="H35" s="51"/>
      <c r="I35" s="38"/>
      <c r="J35" s="38"/>
      <c r="K35" s="38"/>
      <c r="L35" s="39"/>
      <c r="M35" s="41"/>
      <c r="N35" s="37"/>
      <c r="T35" s="33"/>
      <c r="U35" s="33"/>
      <c r="V35" s="33"/>
      <c r="W35" s="33"/>
      <c r="X35" s="33"/>
      <c r="Y35" s="33"/>
      <c r="Z35" s="33"/>
      <c r="AA35" s="33"/>
      <c r="AB35" s="33"/>
      <c r="AC35" s="33"/>
      <c r="AD35" s="33"/>
      <c r="AE35" s="33"/>
      <c r="AF35" s="33"/>
      <c r="AG35" s="33"/>
      <c r="AH35" s="33"/>
      <c r="AI35" s="33"/>
      <c r="AJ35" s="33"/>
      <c r="AK35" s="33"/>
      <c r="AL35" s="33"/>
    </row>
    <row r="36" spans="7:38" ht="20" customHeight="1" x14ac:dyDescent="0.35">
      <c r="G36" s="37"/>
      <c r="H36" s="51"/>
      <c r="I36" s="38"/>
      <c r="J36" s="38"/>
      <c r="K36" s="38"/>
      <c r="L36" s="39"/>
      <c r="M36" s="41"/>
      <c r="N36" s="37"/>
      <c r="T36" s="33"/>
      <c r="U36" s="33"/>
      <c r="V36" s="33"/>
      <c r="W36" s="33"/>
      <c r="X36" s="33"/>
      <c r="Y36" s="33"/>
      <c r="Z36" s="33"/>
      <c r="AA36" s="33"/>
      <c r="AB36" s="33"/>
      <c r="AC36" s="33"/>
      <c r="AD36" s="33"/>
      <c r="AE36" s="33"/>
      <c r="AF36" s="33"/>
      <c r="AG36" s="33"/>
      <c r="AH36" s="33"/>
      <c r="AI36" s="33"/>
      <c r="AJ36" s="33"/>
      <c r="AK36" s="33"/>
      <c r="AL36" s="33"/>
    </row>
    <row r="37" spans="7:38" ht="20" customHeight="1" x14ac:dyDescent="0.35">
      <c r="G37" s="37"/>
      <c r="H37" s="51"/>
      <c r="I37" s="38"/>
      <c r="J37" s="38"/>
      <c r="K37" s="38"/>
      <c r="L37" s="39"/>
      <c r="M37" s="42"/>
      <c r="N37" s="43"/>
      <c r="T37" s="33"/>
      <c r="U37" s="33"/>
      <c r="V37" s="33"/>
      <c r="W37" s="33"/>
      <c r="X37" s="33"/>
      <c r="Y37" s="33"/>
      <c r="Z37" s="33"/>
      <c r="AA37" s="33"/>
      <c r="AB37" s="33"/>
      <c r="AC37" s="33"/>
      <c r="AD37" s="33"/>
      <c r="AE37" s="33"/>
      <c r="AF37" s="33"/>
      <c r="AG37" s="33"/>
      <c r="AH37" s="33"/>
      <c r="AI37" s="33"/>
      <c r="AJ37" s="33"/>
      <c r="AK37" s="33"/>
      <c r="AL37" s="33"/>
    </row>
    <row r="38" spans="7:38" ht="20" hidden="1" customHeight="1" x14ac:dyDescent="0.35">
      <c r="G38" s="27"/>
      <c r="H38" s="51" t="s">
        <v>15</v>
      </c>
      <c r="I38" s="28" t="s">
        <v>8</v>
      </c>
      <c r="J38" s="28" t="s">
        <v>9</v>
      </c>
      <c r="K38" s="22" t="s">
        <v>10</v>
      </c>
      <c r="L38" s="29">
        <f ca="1">RANDBETWEEN(500,1500)</f>
        <v>694</v>
      </c>
      <c r="M38" s="23">
        <v>44964</v>
      </c>
      <c r="N38" s="31" t="s">
        <v>11</v>
      </c>
      <c r="T38" s="33"/>
      <c r="U38" s="33"/>
      <c r="V38" s="33"/>
      <c r="W38" s="33"/>
      <c r="X38" s="33"/>
      <c r="Y38" s="33"/>
      <c r="Z38" s="33"/>
      <c r="AA38" s="33"/>
      <c r="AB38" s="33"/>
      <c r="AC38" s="33"/>
      <c r="AD38" s="33"/>
      <c r="AE38" s="33"/>
      <c r="AF38" s="33"/>
      <c r="AG38" s="33"/>
      <c r="AH38" s="33"/>
      <c r="AI38" s="33"/>
      <c r="AJ38" s="33"/>
      <c r="AK38" s="33"/>
      <c r="AL38" s="33"/>
    </row>
    <row r="39" spans="7:38" ht="20" hidden="1" customHeight="1" x14ac:dyDescent="0.35">
      <c r="G39" s="27"/>
      <c r="H39" s="51" t="s">
        <v>15</v>
      </c>
      <c r="I39" s="28" t="s">
        <v>8</v>
      </c>
      <c r="J39" s="28" t="s">
        <v>9</v>
      </c>
      <c r="K39" s="22" t="s">
        <v>13</v>
      </c>
      <c r="L39" s="29">
        <f t="shared" ref="L39:L83" ca="1" si="0">RANDBETWEEN(500,1500)</f>
        <v>1323</v>
      </c>
      <c r="M39" s="23">
        <v>44959</v>
      </c>
      <c r="N39" s="31" t="s">
        <v>11</v>
      </c>
      <c r="T39" s="33"/>
      <c r="U39" s="33"/>
      <c r="V39" s="33"/>
      <c r="W39" s="33"/>
      <c r="X39" s="33"/>
      <c r="Y39" s="33"/>
      <c r="Z39" s="33"/>
      <c r="AA39" s="33"/>
      <c r="AB39" s="33"/>
      <c r="AC39" s="33"/>
      <c r="AD39" s="33"/>
      <c r="AE39" s="33"/>
      <c r="AF39" s="33"/>
      <c r="AG39" s="33"/>
      <c r="AH39" s="33"/>
      <c r="AI39" s="33"/>
      <c r="AJ39" s="33"/>
      <c r="AK39" s="33"/>
      <c r="AL39" s="33"/>
    </row>
    <row r="40" spans="7:38" ht="20" hidden="1" customHeight="1" x14ac:dyDescent="0.35">
      <c r="G40" s="27"/>
      <c r="H40" s="51" t="s">
        <v>15</v>
      </c>
      <c r="I40" s="28" t="s">
        <v>8</v>
      </c>
      <c r="J40" s="28" t="s">
        <v>9</v>
      </c>
      <c r="K40" s="22" t="s">
        <v>17</v>
      </c>
      <c r="L40" s="29">
        <f t="shared" ca="1" si="0"/>
        <v>1456</v>
      </c>
      <c r="M40" s="23">
        <v>44959</v>
      </c>
      <c r="N40" s="31" t="s">
        <v>11</v>
      </c>
      <c r="T40" s="33"/>
      <c r="U40" s="33"/>
      <c r="V40" s="33"/>
      <c r="W40" s="33"/>
      <c r="X40" s="33"/>
      <c r="Y40" s="33"/>
      <c r="Z40" s="33"/>
      <c r="AA40" s="33"/>
      <c r="AB40" s="33"/>
      <c r="AC40" s="33"/>
      <c r="AD40" s="33"/>
      <c r="AE40" s="33"/>
      <c r="AF40" s="33"/>
      <c r="AG40" s="33"/>
      <c r="AH40" s="33"/>
      <c r="AI40" s="33"/>
      <c r="AJ40" s="33"/>
      <c r="AK40" s="33"/>
      <c r="AL40" s="33"/>
    </row>
    <row r="41" spans="7:38" ht="20" hidden="1" customHeight="1" x14ac:dyDescent="0.35">
      <c r="G41" s="27"/>
      <c r="H41" s="51" t="s">
        <v>15</v>
      </c>
      <c r="I41" s="28" t="s">
        <v>8</v>
      </c>
      <c r="J41" s="28" t="s">
        <v>9</v>
      </c>
      <c r="K41" s="22" t="s">
        <v>20</v>
      </c>
      <c r="L41" s="29">
        <f t="shared" ca="1" si="0"/>
        <v>926</v>
      </c>
      <c r="M41" s="23">
        <v>44960</v>
      </c>
      <c r="N41" s="31" t="s">
        <v>11</v>
      </c>
      <c r="T41" s="33"/>
      <c r="U41" s="33"/>
      <c r="V41" s="33"/>
      <c r="W41" s="33"/>
      <c r="X41" s="33"/>
      <c r="Y41" s="33"/>
      <c r="Z41" s="33"/>
      <c r="AA41" s="33"/>
      <c r="AB41" s="33"/>
      <c r="AC41" s="33"/>
      <c r="AD41" s="33"/>
      <c r="AE41" s="33"/>
      <c r="AF41" s="33"/>
      <c r="AG41" s="33"/>
      <c r="AH41" s="33"/>
      <c r="AI41" s="33"/>
      <c r="AJ41" s="33"/>
      <c r="AK41" s="33"/>
      <c r="AL41" s="33"/>
    </row>
    <row r="42" spans="7:38" ht="20" hidden="1" customHeight="1" x14ac:dyDescent="0.35">
      <c r="G42" s="27"/>
      <c r="H42" s="51" t="s">
        <v>15</v>
      </c>
      <c r="I42" s="28" t="s">
        <v>8</v>
      </c>
      <c r="J42" s="28" t="s">
        <v>9</v>
      </c>
      <c r="K42" s="22" t="s">
        <v>23</v>
      </c>
      <c r="L42" s="29">
        <f t="shared" ca="1" si="0"/>
        <v>903</v>
      </c>
      <c r="M42" s="23">
        <v>44961</v>
      </c>
      <c r="N42" s="31" t="s">
        <v>11</v>
      </c>
      <c r="T42" s="33"/>
      <c r="U42" s="33"/>
      <c r="V42" s="33"/>
      <c r="W42" s="33"/>
      <c r="X42" s="33"/>
      <c r="Y42" s="33"/>
      <c r="Z42" s="33"/>
      <c r="AA42" s="33"/>
      <c r="AB42" s="33"/>
      <c r="AC42" s="33"/>
      <c r="AD42" s="33"/>
      <c r="AE42" s="33"/>
      <c r="AF42" s="33"/>
      <c r="AG42" s="33"/>
      <c r="AH42" s="33"/>
      <c r="AI42" s="33"/>
      <c r="AJ42" s="33"/>
      <c r="AK42" s="33"/>
      <c r="AL42" s="33"/>
    </row>
    <row r="43" spans="7:38" ht="20" hidden="1" customHeight="1" x14ac:dyDescent="0.35">
      <c r="G43" s="27"/>
      <c r="H43" s="51" t="s">
        <v>15</v>
      </c>
      <c r="I43" s="28" t="s">
        <v>8</v>
      </c>
      <c r="J43" s="28" t="s">
        <v>9</v>
      </c>
      <c r="K43" s="22" t="s">
        <v>26</v>
      </c>
      <c r="L43" s="29">
        <f t="shared" ca="1" si="0"/>
        <v>1142</v>
      </c>
      <c r="M43" s="23">
        <v>44962</v>
      </c>
      <c r="N43" s="31" t="s">
        <v>11</v>
      </c>
      <c r="T43" s="33"/>
      <c r="U43" s="33"/>
      <c r="V43" s="33"/>
      <c r="W43" s="33"/>
      <c r="X43" s="33"/>
      <c r="Y43" s="33"/>
      <c r="Z43" s="33"/>
      <c r="AA43" s="33"/>
      <c r="AB43" s="33"/>
      <c r="AC43" s="33"/>
      <c r="AD43" s="33"/>
      <c r="AE43" s="33"/>
      <c r="AF43" s="33"/>
      <c r="AG43" s="33"/>
      <c r="AH43" s="33"/>
      <c r="AI43" s="33"/>
      <c r="AJ43" s="33"/>
      <c r="AK43" s="33"/>
      <c r="AL43" s="33"/>
    </row>
    <row r="44" spans="7:38" ht="20" hidden="1" customHeight="1" x14ac:dyDescent="0.35">
      <c r="G44" s="27"/>
      <c r="H44" s="51" t="s">
        <v>15</v>
      </c>
      <c r="I44" s="28" t="s">
        <v>8</v>
      </c>
      <c r="J44" s="28" t="s">
        <v>9</v>
      </c>
      <c r="K44" s="22" t="s">
        <v>28</v>
      </c>
      <c r="L44" s="29">
        <f t="shared" ca="1" si="0"/>
        <v>1403</v>
      </c>
      <c r="M44" s="23">
        <v>44963</v>
      </c>
      <c r="N44" s="31" t="s">
        <v>11</v>
      </c>
      <c r="T44" s="33"/>
      <c r="U44" s="33"/>
      <c r="V44" s="33"/>
      <c r="W44" s="33"/>
      <c r="X44" s="33"/>
      <c r="Y44" s="33"/>
      <c r="Z44" s="33"/>
      <c r="AA44" s="33"/>
      <c r="AB44" s="33"/>
      <c r="AC44" s="33"/>
      <c r="AD44" s="33"/>
      <c r="AE44" s="33"/>
      <c r="AF44" s="33"/>
      <c r="AG44" s="33"/>
      <c r="AH44" s="33"/>
      <c r="AI44" s="33"/>
      <c r="AJ44" s="33"/>
      <c r="AK44" s="33"/>
      <c r="AL44" s="33"/>
    </row>
    <row r="45" spans="7:38" ht="20" hidden="1" customHeight="1" x14ac:dyDescent="0.35">
      <c r="G45" s="27"/>
      <c r="H45" s="51" t="s">
        <v>15</v>
      </c>
      <c r="I45" s="28" t="s">
        <v>8</v>
      </c>
      <c r="J45" s="28" t="s">
        <v>9</v>
      </c>
      <c r="K45" s="22" t="s">
        <v>30</v>
      </c>
      <c r="L45" s="29">
        <f t="shared" ca="1" si="0"/>
        <v>542</v>
      </c>
      <c r="M45" s="23">
        <v>44964</v>
      </c>
      <c r="N45" s="31" t="s">
        <v>11</v>
      </c>
      <c r="T45" s="33"/>
      <c r="U45" s="33"/>
      <c r="V45" s="33"/>
      <c r="W45" s="33"/>
      <c r="X45" s="33"/>
      <c r="Y45" s="33"/>
      <c r="Z45" s="33"/>
      <c r="AA45" s="33"/>
      <c r="AB45" s="33"/>
      <c r="AC45" s="33"/>
      <c r="AD45" s="33"/>
      <c r="AE45" s="33"/>
      <c r="AF45" s="33"/>
      <c r="AG45" s="33"/>
      <c r="AH45" s="33"/>
      <c r="AI45" s="33"/>
      <c r="AJ45" s="33"/>
      <c r="AK45" s="33"/>
      <c r="AL45" s="33"/>
    </row>
    <row r="46" spans="7:38" ht="20" hidden="1" customHeight="1" x14ac:dyDescent="0.35">
      <c r="G46" s="27"/>
      <c r="H46" s="51" t="s">
        <v>15</v>
      </c>
      <c r="I46" s="28" t="s">
        <v>8</v>
      </c>
      <c r="J46" s="28" t="s">
        <v>9</v>
      </c>
      <c r="K46" s="22" t="s">
        <v>32</v>
      </c>
      <c r="L46" s="29">
        <f t="shared" ca="1" si="0"/>
        <v>1070</v>
      </c>
      <c r="M46" s="23">
        <v>44965</v>
      </c>
      <c r="N46" s="31" t="s">
        <v>11</v>
      </c>
      <c r="T46" s="33"/>
      <c r="U46" s="33"/>
      <c r="V46" s="33"/>
      <c r="W46" s="33"/>
      <c r="X46" s="33"/>
      <c r="Y46" s="33"/>
      <c r="Z46" s="33"/>
      <c r="AA46" s="33"/>
      <c r="AB46" s="33"/>
      <c r="AC46" s="33"/>
      <c r="AD46" s="33"/>
      <c r="AE46" s="33"/>
      <c r="AF46" s="33"/>
      <c r="AG46" s="33"/>
      <c r="AH46" s="33"/>
      <c r="AI46" s="33"/>
      <c r="AJ46" s="33"/>
      <c r="AK46" s="33"/>
      <c r="AL46" s="33"/>
    </row>
    <row r="47" spans="7:38" ht="20" hidden="1" customHeight="1" x14ac:dyDescent="0.35">
      <c r="G47" s="27"/>
      <c r="H47" s="51" t="s">
        <v>15</v>
      </c>
      <c r="I47" s="28" t="s">
        <v>8</v>
      </c>
      <c r="J47" s="28" t="s">
        <v>34</v>
      </c>
      <c r="K47" s="22" t="s">
        <v>35</v>
      </c>
      <c r="L47" s="29">
        <f t="shared" ca="1" si="0"/>
        <v>722</v>
      </c>
      <c r="M47" s="23">
        <v>44966</v>
      </c>
      <c r="N47" s="31" t="s">
        <v>11</v>
      </c>
      <c r="T47" s="33"/>
      <c r="U47" s="33"/>
      <c r="V47" s="33"/>
      <c r="W47" s="33"/>
      <c r="X47" s="33"/>
      <c r="Y47" s="33"/>
      <c r="Z47" s="33"/>
      <c r="AA47" s="33"/>
      <c r="AB47" s="33"/>
      <c r="AC47" s="33"/>
      <c r="AD47" s="33"/>
      <c r="AE47" s="33"/>
      <c r="AF47" s="33"/>
      <c r="AG47" s="33"/>
      <c r="AH47" s="33"/>
      <c r="AI47" s="33"/>
      <c r="AJ47" s="33"/>
      <c r="AK47" s="33"/>
      <c r="AL47" s="33"/>
    </row>
    <row r="48" spans="7:38" ht="20" hidden="1" customHeight="1" x14ac:dyDescent="0.35">
      <c r="G48" s="27"/>
      <c r="H48" s="51" t="s">
        <v>15</v>
      </c>
      <c r="I48" s="28" t="s">
        <v>8</v>
      </c>
      <c r="J48" s="28" t="s">
        <v>34</v>
      </c>
      <c r="K48" s="22" t="s">
        <v>37</v>
      </c>
      <c r="L48" s="29">
        <f t="shared" ca="1" si="0"/>
        <v>931</v>
      </c>
      <c r="M48" s="23">
        <v>44961</v>
      </c>
      <c r="N48" s="31" t="s">
        <v>11</v>
      </c>
      <c r="T48" s="33"/>
      <c r="U48" s="33"/>
      <c r="V48" s="33"/>
      <c r="W48" s="33"/>
      <c r="X48" s="33"/>
      <c r="Y48" s="33"/>
      <c r="Z48" s="33"/>
      <c r="AA48" s="33"/>
      <c r="AB48" s="33"/>
      <c r="AC48" s="33"/>
      <c r="AD48" s="33"/>
      <c r="AE48" s="33"/>
      <c r="AF48" s="33"/>
      <c r="AG48" s="33"/>
      <c r="AH48" s="33"/>
      <c r="AI48" s="33"/>
      <c r="AJ48" s="33"/>
      <c r="AK48" s="33"/>
      <c r="AL48" s="33"/>
    </row>
    <row r="49" spans="7:38" ht="20" hidden="1" customHeight="1" x14ac:dyDescent="0.35">
      <c r="G49" s="27"/>
      <c r="H49" s="51" t="s">
        <v>15</v>
      </c>
      <c r="I49" s="28" t="s">
        <v>8</v>
      </c>
      <c r="J49" s="28" t="s">
        <v>34</v>
      </c>
      <c r="K49" s="22" t="s">
        <v>39</v>
      </c>
      <c r="L49" s="29">
        <f t="shared" ca="1" si="0"/>
        <v>1168</v>
      </c>
      <c r="M49" s="23">
        <v>44962</v>
      </c>
      <c r="N49" s="31" t="s">
        <v>11</v>
      </c>
      <c r="T49" s="33"/>
      <c r="U49" s="33"/>
      <c r="V49" s="33"/>
      <c r="W49" s="33"/>
      <c r="X49" s="33"/>
      <c r="Y49" s="33"/>
      <c r="Z49" s="33"/>
      <c r="AA49" s="33"/>
      <c r="AB49" s="33"/>
      <c r="AC49" s="33"/>
      <c r="AD49" s="33"/>
      <c r="AE49" s="33"/>
      <c r="AF49" s="33"/>
      <c r="AG49" s="33"/>
      <c r="AH49" s="33"/>
      <c r="AI49" s="33"/>
      <c r="AJ49" s="33"/>
      <c r="AK49" s="33"/>
      <c r="AL49" s="33"/>
    </row>
    <row r="50" spans="7:38" ht="20" hidden="1" customHeight="1" x14ac:dyDescent="0.35">
      <c r="G50" s="27"/>
      <c r="H50" s="51" t="s">
        <v>15</v>
      </c>
      <c r="I50" s="28" t="s">
        <v>8</v>
      </c>
      <c r="J50" s="28" t="s">
        <v>41</v>
      </c>
      <c r="K50" s="22" t="s">
        <v>10</v>
      </c>
      <c r="L50" s="29">
        <f t="shared" ca="1" si="0"/>
        <v>1063</v>
      </c>
      <c r="M50" s="23">
        <v>44963</v>
      </c>
      <c r="N50" s="31" t="s">
        <v>11</v>
      </c>
      <c r="T50" s="33"/>
      <c r="U50" s="33"/>
      <c r="V50" s="33"/>
      <c r="W50" s="33"/>
      <c r="X50" s="33"/>
      <c r="Y50" s="33"/>
      <c r="Z50" s="33"/>
      <c r="AA50" s="33"/>
      <c r="AB50" s="33"/>
      <c r="AC50" s="33"/>
      <c r="AD50" s="33"/>
      <c r="AE50" s="33"/>
      <c r="AF50" s="33"/>
      <c r="AG50" s="33"/>
      <c r="AH50" s="33"/>
      <c r="AI50" s="33"/>
      <c r="AJ50" s="33"/>
      <c r="AK50" s="33"/>
      <c r="AL50" s="33"/>
    </row>
    <row r="51" spans="7:38" ht="20" hidden="1" customHeight="1" x14ac:dyDescent="0.35">
      <c r="G51" s="27"/>
      <c r="H51" s="51" t="s">
        <v>15</v>
      </c>
      <c r="I51" s="28" t="s">
        <v>8</v>
      </c>
      <c r="J51" s="28" t="s">
        <v>41</v>
      </c>
      <c r="K51" s="22" t="s">
        <v>42</v>
      </c>
      <c r="L51" s="29">
        <f t="shared" ca="1" si="0"/>
        <v>625</v>
      </c>
      <c r="M51" s="23">
        <v>44964</v>
      </c>
      <c r="N51" s="31" t="s">
        <v>11</v>
      </c>
      <c r="T51" s="33"/>
      <c r="U51" s="33"/>
      <c r="V51" s="33"/>
      <c r="W51" s="33"/>
      <c r="X51" s="33"/>
      <c r="Y51" s="33"/>
      <c r="Z51" s="33"/>
      <c r="AA51" s="33"/>
      <c r="AB51" s="33"/>
      <c r="AC51" s="33"/>
      <c r="AD51" s="33"/>
      <c r="AE51" s="33"/>
      <c r="AF51" s="33"/>
      <c r="AG51" s="33"/>
      <c r="AH51" s="33"/>
      <c r="AI51" s="33"/>
      <c r="AJ51" s="33"/>
      <c r="AK51" s="33"/>
      <c r="AL51" s="33"/>
    </row>
    <row r="52" spans="7:38" ht="20" hidden="1" customHeight="1" x14ac:dyDescent="0.35">
      <c r="G52" s="27"/>
      <c r="H52" s="51" t="s">
        <v>15</v>
      </c>
      <c r="I52" s="28" t="s">
        <v>8</v>
      </c>
      <c r="J52" s="28" t="s">
        <v>41</v>
      </c>
      <c r="K52" s="22" t="s">
        <v>62</v>
      </c>
      <c r="L52" s="29">
        <f t="shared" ca="1" si="0"/>
        <v>1373</v>
      </c>
      <c r="M52" s="23">
        <v>44960</v>
      </c>
      <c r="N52" s="31" t="s">
        <v>11</v>
      </c>
      <c r="T52" s="33"/>
      <c r="U52" s="33"/>
      <c r="V52" s="33"/>
      <c r="W52" s="33"/>
      <c r="X52" s="33"/>
      <c r="Y52" s="33"/>
      <c r="Z52" s="33"/>
      <c r="AA52" s="33"/>
      <c r="AB52" s="33"/>
      <c r="AC52" s="33"/>
      <c r="AD52" s="33"/>
      <c r="AE52" s="33"/>
      <c r="AF52" s="33"/>
      <c r="AG52" s="33"/>
      <c r="AH52" s="33"/>
      <c r="AI52" s="33"/>
      <c r="AJ52" s="33"/>
      <c r="AK52" s="33"/>
      <c r="AL52" s="33"/>
    </row>
    <row r="53" spans="7:38" ht="20" hidden="1" customHeight="1" x14ac:dyDescent="0.35">
      <c r="G53" s="27"/>
      <c r="H53" s="51" t="s">
        <v>15</v>
      </c>
      <c r="I53" s="28" t="s">
        <v>8</v>
      </c>
      <c r="J53" s="28" t="s">
        <v>41</v>
      </c>
      <c r="K53" s="22" t="s">
        <v>43</v>
      </c>
      <c r="L53" s="29">
        <f t="shared" ca="1" si="0"/>
        <v>916</v>
      </c>
      <c r="M53" s="23">
        <v>44961</v>
      </c>
      <c r="N53" s="31" t="s">
        <v>11</v>
      </c>
      <c r="T53" s="33"/>
      <c r="U53" s="33"/>
      <c r="V53" s="33"/>
      <c r="W53" s="33"/>
      <c r="X53" s="33"/>
      <c r="Y53" s="33"/>
      <c r="Z53" s="33"/>
      <c r="AA53" s="33"/>
      <c r="AB53" s="33"/>
      <c r="AC53" s="33"/>
      <c r="AD53" s="33"/>
      <c r="AE53" s="33"/>
      <c r="AF53" s="33"/>
      <c r="AG53" s="33"/>
      <c r="AH53" s="33"/>
      <c r="AI53" s="33"/>
      <c r="AJ53" s="33"/>
      <c r="AK53" s="33"/>
      <c r="AL53" s="33"/>
    </row>
    <row r="54" spans="7:38" ht="20" hidden="1" customHeight="1" x14ac:dyDescent="0.35">
      <c r="G54" s="27"/>
      <c r="H54" s="51" t="s">
        <v>15</v>
      </c>
      <c r="I54" s="28" t="s">
        <v>8</v>
      </c>
      <c r="J54" s="28" t="s">
        <v>41</v>
      </c>
      <c r="K54" s="22" t="s">
        <v>44</v>
      </c>
      <c r="L54" s="29">
        <f t="shared" ca="1" si="0"/>
        <v>1051</v>
      </c>
      <c r="M54" s="23">
        <v>44962</v>
      </c>
      <c r="N54" s="31" t="s">
        <v>11</v>
      </c>
      <c r="T54" s="33"/>
      <c r="U54" s="33"/>
      <c r="V54" s="33"/>
      <c r="W54" s="33"/>
      <c r="X54" s="33"/>
      <c r="Y54" s="33"/>
      <c r="Z54" s="33"/>
      <c r="AA54" s="33"/>
      <c r="AB54" s="33"/>
      <c r="AC54" s="33"/>
      <c r="AD54" s="33"/>
      <c r="AE54" s="33"/>
      <c r="AF54" s="33"/>
      <c r="AG54" s="33"/>
      <c r="AH54" s="33"/>
      <c r="AI54" s="33"/>
      <c r="AJ54" s="33"/>
      <c r="AK54" s="33"/>
      <c r="AL54" s="33"/>
    </row>
    <row r="55" spans="7:38" ht="20" hidden="1" customHeight="1" x14ac:dyDescent="0.35">
      <c r="G55" s="27"/>
      <c r="H55" s="51" t="s">
        <v>15</v>
      </c>
      <c r="I55" s="28" t="s">
        <v>8</v>
      </c>
      <c r="J55" s="28" t="s">
        <v>41</v>
      </c>
      <c r="K55" s="22" t="s">
        <v>45</v>
      </c>
      <c r="L55" s="29">
        <f t="shared" ca="1" si="0"/>
        <v>718</v>
      </c>
      <c r="M55" s="23">
        <v>44963</v>
      </c>
      <c r="N55" s="31" t="s">
        <v>11</v>
      </c>
      <c r="T55" s="33"/>
      <c r="U55" s="33"/>
      <c r="V55" s="33"/>
      <c r="W55" s="33"/>
      <c r="X55" s="33"/>
      <c r="Y55" s="33"/>
      <c r="Z55" s="33"/>
      <c r="AA55" s="33"/>
      <c r="AB55" s="33"/>
      <c r="AC55" s="33"/>
      <c r="AD55" s="33"/>
      <c r="AE55" s="33"/>
      <c r="AF55" s="33"/>
      <c r="AG55" s="33"/>
      <c r="AH55" s="33"/>
      <c r="AI55" s="33"/>
      <c r="AJ55" s="33"/>
      <c r="AK55" s="33"/>
      <c r="AL55" s="33"/>
    </row>
    <row r="56" spans="7:38" ht="20" hidden="1" customHeight="1" x14ac:dyDescent="0.35">
      <c r="G56" s="27"/>
      <c r="H56" s="51" t="s">
        <v>15</v>
      </c>
      <c r="I56" s="28" t="s">
        <v>8</v>
      </c>
      <c r="J56" s="28" t="s">
        <v>41</v>
      </c>
      <c r="K56" s="22" t="s">
        <v>46</v>
      </c>
      <c r="L56" s="29">
        <f t="shared" ca="1" si="0"/>
        <v>971</v>
      </c>
      <c r="M56" s="23">
        <v>44964</v>
      </c>
      <c r="N56" s="31" t="s">
        <v>11</v>
      </c>
      <c r="T56" s="33"/>
      <c r="U56" s="33"/>
      <c r="V56" s="33"/>
      <c r="W56" s="33"/>
      <c r="X56" s="33"/>
      <c r="Y56" s="33"/>
      <c r="Z56" s="33"/>
      <c r="AA56" s="33"/>
      <c r="AB56" s="33"/>
      <c r="AC56" s="33"/>
      <c r="AD56" s="33"/>
      <c r="AE56" s="33"/>
      <c r="AF56" s="33"/>
      <c r="AG56" s="33"/>
      <c r="AH56" s="33"/>
      <c r="AI56" s="33"/>
      <c r="AJ56" s="33"/>
      <c r="AK56" s="33"/>
      <c r="AL56" s="33"/>
    </row>
    <row r="57" spans="7:38" ht="20" hidden="1" customHeight="1" x14ac:dyDescent="0.35">
      <c r="G57" s="27"/>
      <c r="H57" s="51" t="s">
        <v>15</v>
      </c>
      <c r="I57" s="28" t="s">
        <v>8</v>
      </c>
      <c r="J57" s="28" t="s">
        <v>41</v>
      </c>
      <c r="K57" s="22" t="s">
        <v>47</v>
      </c>
      <c r="L57" s="29">
        <f t="shared" ca="1" si="0"/>
        <v>772</v>
      </c>
      <c r="M57" s="23">
        <v>44965</v>
      </c>
      <c r="N57" s="31" t="s">
        <v>11</v>
      </c>
      <c r="T57" s="33"/>
      <c r="U57" s="33"/>
      <c r="V57" s="33"/>
      <c r="W57" s="33"/>
      <c r="X57" s="33"/>
      <c r="Y57" s="33"/>
      <c r="Z57" s="33"/>
      <c r="AA57" s="33"/>
      <c r="AB57" s="33"/>
      <c r="AC57" s="33"/>
      <c r="AD57" s="33"/>
      <c r="AE57" s="33"/>
      <c r="AF57" s="33"/>
      <c r="AG57" s="33"/>
      <c r="AH57" s="33"/>
      <c r="AI57" s="33"/>
      <c r="AJ57" s="33"/>
      <c r="AK57" s="33"/>
      <c r="AL57" s="33"/>
    </row>
    <row r="58" spans="7:38" ht="20" hidden="1" customHeight="1" x14ac:dyDescent="0.35">
      <c r="G58" s="27"/>
      <c r="H58" s="51" t="s">
        <v>15</v>
      </c>
      <c r="I58" s="28" t="s">
        <v>8</v>
      </c>
      <c r="J58" s="28" t="s">
        <v>41</v>
      </c>
      <c r="K58" s="22" t="s">
        <v>32</v>
      </c>
      <c r="L58" s="29">
        <f t="shared" ca="1" si="0"/>
        <v>633</v>
      </c>
      <c r="M58" s="23">
        <v>44966</v>
      </c>
      <c r="N58" s="31" t="s">
        <v>11</v>
      </c>
      <c r="T58" s="33"/>
      <c r="U58" s="33"/>
      <c r="V58" s="33"/>
      <c r="W58" s="33"/>
      <c r="X58" s="33"/>
      <c r="Y58" s="33"/>
      <c r="Z58" s="33"/>
      <c r="AA58" s="33"/>
      <c r="AB58" s="33"/>
      <c r="AC58" s="33"/>
      <c r="AD58" s="33"/>
      <c r="AE58" s="33"/>
      <c r="AF58" s="33"/>
      <c r="AG58" s="33"/>
      <c r="AH58" s="33"/>
      <c r="AI58" s="33"/>
      <c r="AJ58" s="33"/>
      <c r="AK58" s="33"/>
      <c r="AL58" s="33"/>
    </row>
    <row r="59" spans="7:38" ht="20" hidden="1" customHeight="1" x14ac:dyDescent="0.35">
      <c r="G59" s="27"/>
      <c r="H59" s="51" t="s">
        <v>15</v>
      </c>
      <c r="I59" s="28" t="s">
        <v>48</v>
      </c>
      <c r="J59" s="28" t="s">
        <v>49</v>
      </c>
      <c r="K59" s="22" t="s">
        <v>50</v>
      </c>
      <c r="L59" s="30">
        <f t="shared" ca="1" si="0"/>
        <v>1161</v>
      </c>
      <c r="M59" s="5"/>
      <c r="N59" s="31"/>
      <c r="T59" s="33"/>
      <c r="U59" s="33"/>
      <c r="V59" s="33"/>
      <c r="W59" s="33"/>
      <c r="X59" s="33"/>
      <c r="Y59" s="33"/>
      <c r="Z59" s="33"/>
      <c r="AA59" s="33"/>
      <c r="AB59" s="33"/>
      <c r="AC59" s="33"/>
      <c r="AD59" s="33"/>
      <c r="AE59" s="33"/>
      <c r="AF59" s="33"/>
      <c r="AG59" s="33"/>
      <c r="AH59" s="33"/>
      <c r="AI59" s="33"/>
      <c r="AJ59" s="33"/>
      <c r="AK59" s="33"/>
      <c r="AL59" s="33"/>
    </row>
    <row r="60" spans="7:38" ht="20" hidden="1" customHeight="1" x14ac:dyDescent="0.35">
      <c r="G60" s="27"/>
      <c r="H60" s="51" t="s">
        <v>15</v>
      </c>
      <c r="I60" s="28" t="s">
        <v>48</v>
      </c>
      <c r="J60" s="28" t="s">
        <v>49</v>
      </c>
      <c r="K60" s="22" t="s">
        <v>51</v>
      </c>
      <c r="L60" s="30">
        <f t="shared" ca="1" si="0"/>
        <v>956</v>
      </c>
      <c r="M60" s="5"/>
      <c r="N60" s="31"/>
      <c r="T60" s="33"/>
      <c r="U60" s="33"/>
      <c r="V60" s="33"/>
      <c r="W60" s="33"/>
      <c r="X60" s="33"/>
      <c r="Y60" s="33"/>
      <c r="Z60" s="33"/>
      <c r="AA60" s="33"/>
      <c r="AB60" s="33"/>
      <c r="AC60" s="33"/>
      <c r="AD60" s="33"/>
      <c r="AE60" s="33"/>
      <c r="AF60" s="33"/>
      <c r="AG60" s="33"/>
      <c r="AH60" s="33"/>
      <c r="AI60" s="33"/>
      <c r="AJ60" s="33"/>
      <c r="AK60" s="33"/>
      <c r="AL60" s="33"/>
    </row>
    <row r="61" spans="7:38" ht="20" hidden="1" customHeight="1" x14ac:dyDescent="0.35">
      <c r="G61" s="27"/>
      <c r="H61" s="51" t="s">
        <v>15</v>
      </c>
      <c r="I61" s="28" t="s">
        <v>48</v>
      </c>
      <c r="J61" s="28" t="s">
        <v>52</v>
      </c>
      <c r="K61" s="22" t="s">
        <v>53</v>
      </c>
      <c r="L61" s="30">
        <f t="shared" ca="1" si="0"/>
        <v>1161</v>
      </c>
      <c r="M61" s="5"/>
      <c r="N61" s="31"/>
      <c r="T61" s="33"/>
      <c r="U61" s="33"/>
      <c r="V61" s="33"/>
      <c r="W61" s="33"/>
      <c r="X61" s="33"/>
      <c r="Y61" s="33"/>
      <c r="Z61" s="33"/>
      <c r="AA61" s="33"/>
      <c r="AB61" s="33"/>
      <c r="AC61" s="33"/>
      <c r="AD61" s="33"/>
      <c r="AE61" s="33"/>
      <c r="AF61" s="33"/>
      <c r="AG61" s="33"/>
      <c r="AH61" s="33"/>
      <c r="AI61" s="33"/>
      <c r="AJ61" s="33"/>
      <c r="AK61" s="33"/>
      <c r="AL61" s="33"/>
    </row>
    <row r="62" spans="7:38" ht="20" hidden="1" customHeight="1" x14ac:dyDescent="0.35">
      <c r="G62" s="27"/>
      <c r="H62" s="51" t="s">
        <v>15</v>
      </c>
      <c r="I62" s="28" t="s">
        <v>48</v>
      </c>
      <c r="J62" s="28" t="s">
        <v>52</v>
      </c>
      <c r="K62" s="22" t="s">
        <v>54</v>
      </c>
      <c r="L62" s="30">
        <f t="shared" ca="1" si="0"/>
        <v>578</v>
      </c>
      <c r="M62" s="24"/>
      <c r="N62" s="32"/>
      <c r="T62" s="33"/>
      <c r="U62" s="33"/>
      <c r="V62" s="33"/>
      <c r="W62" s="33"/>
      <c r="X62" s="33"/>
      <c r="Y62" s="33"/>
      <c r="Z62" s="33"/>
      <c r="AA62" s="33"/>
      <c r="AB62" s="33"/>
      <c r="AC62" s="33"/>
      <c r="AD62" s="33"/>
      <c r="AE62" s="33"/>
      <c r="AF62" s="33"/>
      <c r="AG62" s="33"/>
      <c r="AH62" s="33"/>
      <c r="AI62" s="33"/>
      <c r="AJ62" s="33"/>
      <c r="AK62" s="33"/>
      <c r="AL62" s="33"/>
    </row>
    <row r="63" spans="7:38" ht="20" hidden="1" customHeight="1" x14ac:dyDescent="0.35">
      <c r="G63" s="27"/>
      <c r="H63" s="51" t="s">
        <v>18</v>
      </c>
      <c r="I63" s="28" t="s">
        <v>8</v>
      </c>
      <c r="J63" s="28" t="s">
        <v>9</v>
      </c>
      <c r="K63" s="22" t="s">
        <v>10</v>
      </c>
      <c r="L63" s="29">
        <f t="shared" ca="1" si="0"/>
        <v>943</v>
      </c>
      <c r="M63" s="23">
        <v>44991</v>
      </c>
      <c r="N63" s="31" t="s">
        <v>11</v>
      </c>
      <c r="T63" s="33"/>
      <c r="U63" s="33"/>
      <c r="V63" s="33"/>
      <c r="W63" s="33"/>
      <c r="X63" s="33"/>
      <c r="Y63" s="33"/>
      <c r="Z63" s="33"/>
      <c r="AA63" s="33"/>
      <c r="AB63" s="33"/>
      <c r="AC63" s="33"/>
      <c r="AD63" s="33"/>
      <c r="AE63" s="33"/>
      <c r="AF63" s="33"/>
      <c r="AG63" s="33"/>
      <c r="AH63" s="33"/>
      <c r="AI63" s="33"/>
      <c r="AJ63" s="33"/>
      <c r="AK63" s="33"/>
      <c r="AL63" s="33"/>
    </row>
    <row r="64" spans="7:38" ht="20" hidden="1" customHeight="1" x14ac:dyDescent="0.35">
      <c r="G64" s="27"/>
      <c r="H64" s="51" t="s">
        <v>18</v>
      </c>
      <c r="I64" s="28" t="s">
        <v>8</v>
      </c>
      <c r="J64" s="28" t="s">
        <v>9</v>
      </c>
      <c r="K64" s="22" t="s">
        <v>13</v>
      </c>
      <c r="L64" s="29">
        <f t="shared" ca="1" si="0"/>
        <v>1426</v>
      </c>
      <c r="M64" s="23">
        <v>44992</v>
      </c>
      <c r="N64" s="31" t="s">
        <v>11</v>
      </c>
      <c r="T64" s="33"/>
      <c r="U64" s="33"/>
      <c r="V64" s="33"/>
      <c r="W64" s="33"/>
      <c r="X64" s="33"/>
      <c r="Y64" s="33"/>
      <c r="Z64" s="33"/>
      <c r="AA64" s="33"/>
      <c r="AB64" s="33"/>
      <c r="AC64" s="33"/>
      <c r="AD64" s="33"/>
      <c r="AE64" s="33"/>
      <c r="AF64" s="33"/>
      <c r="AG64" s="33"/>
      <c r="AH64" s="33"/>
      <c r="AI64" s="33"/>
      <c r="AJ64" s="33"/>
      <c r="AK64" s="33"/>
      <c r="AL64" s="33"/>
    </row>
    <row r="65" spans="7:38" ht="20" hidden="1" customHeight="1" x14ac:dyDescent="0.35">
      <c r="G65" s="27"/>
      <c r="H65" s="51" t="s">
        <v>18</v>
      </c>
      <c r="I65" s="28" t="s">
        <v>8</v>
      </c>
      <c r="J65" s="28" t="s">
        <v>9</v>
      </c>
      <c r="K65" s="22" t="s">
        <v>17</v>
      </c>
      <c r="L65" s="29">
        <f t="shared" ca="1" si="0"/>
        <v>1445</v>
      </c>
      <c r="M65" s="23">
        <v>44993</v>
      </c>
      <c r="N65" s="31" t="s">
        <v>11</v>
      </c>
      <c r="T65" s="33"/>
      <c r="U65" s="33"/>
      <c r="V65" s="33"/>
      <c r="W65" s="33"/>
      <c r="X65" s="33"/>
      <c r="Y65" s="33"/>
      <c r="Z65" s="33"/>
      <c r="AA65" s="33"/>
      <c r="AB65" s="33"/>
      <c r="AC65" s="33"/>
      <c r="AD65" s="33"/>
      <c r="AE65" s="33"/>
      <c r="AF65" s="33"/>
      <c r="AG65" s="33"/>
      <c r="AH65" s="33"/>
      <c r="AI65" s="33"/>
      <c r="AJ65" s="33"/>
      <c r="AK65" s="33"/>
      <c r="AL65" s="33"/>
    </row>
    <row r="66" spans="7:38" ht="20" hidden="1" customHeight="1" x14ac:dyDescent="0.35">
      <c r="G66" s="27"/>
      <c r="H66" s="51" t="s">
        <v>18</v>
      </c>
      <c r="I66" s="28" t="s">
        <v>8</v>
      </c>
      <c r="J66" s="28" t="s">
        <v>9</v>
      </c>
      <c r="K66" s="22" t="s">
        <v>20</v>
      </c>
      <c r="L66" s="29">
        <f ca="1">RANDBETWEEN(10000,12000)</f>
        <v>11050</v>
      </c>
      <c r="M66" s="23">
        <v>44994</v>
      </c>
      <c r="N66" s="31" t="s">
        <v>11</v>
      </c>
      <c r="T66" s="33"/>
      <c r="U66" s="33"/>
      <c r="V66" s="33"/>
      <c r="W66" s="33"/>
      <c r="X66" s="33"/>
      <c r="Y66" s="33"/>
      <c r="Z66" s="33"/>
      <c r="AA66" s="33"/>
      <c r="AB66" s="33"/>
      <c r="AC66" s="33"/>
      <c r="AD66" s="33"/>
      <c r="AE66" s="33"/>
      <c r="AF66" s="33"/>
      <c r="AG66" s="33"/>
      <c r="AH66" s="33"/>
      <c r="AI66" s="33"/>
      <c r="AJ66" s="33"/>
      <c r="AK66" s="33"/>
      <c r="AL66" s="33"/>
    </row>
    <row r="67" spans="7:38" ht="20" hidden="1" customHeight="1" x14ac:dyDescent="0.35">
      <c r="G67" s="27"/>
      <c r="H67" s="51" t="s">
        <v>18</v>
      </c>
      <c r="I67" s="28" t="s">
        <v>8</v>
      </c>
      <c r="J67" s="28" t="s">
        <v>9</v>
      </c>
      <c r="K67" s="22" t="s">
        <v>23</v>
      </c>
      <c r="L67" s="29">
        <f t="shared" ca="1" si="0"/>
        <v>597</v>
      </c>
      <c r="M67" s="23">
        <v>44989</v>
      </c>
      <c r="N67" s="31" t="s">
        <v>11</v>
      </c>
      <c r="T67" s="33"/>
      <c r="U67" s="33"/>
      <c r="V67" s="33"/>
      <c r="W67" s="33"/>
      <c r="X67" s="33"/>
      <c r="Y67" s="33"/>
      <c r="Z67" s="33"/>
      <c r="AA67" s="33"/>
      <c r="AB67" s="33"/>
      <c r="AC67" s="33"/>
      <c r="AD67" s="33"/>
      <c r="AE67" s="33"/>
      <c r="AF67" s="33"/>
      <c r="AG67" s="33"/>
      <c r="AH67" s="33"/>
      <c r="AI67" s="33"/>
      <c r="AJ67" s="33"/>
      <c r="AK67" s="33"/>
      <c r="AL67" s="33"/>
    </row>
    <row r="68" spans="7:38" ht="20" hidden="1" customHeight="1" x14ac:dyDescent="0.35">
      <c r="G68" s="27"/>
      <c r="H68" s="51" t="s">
        <v>18</v>
      </c>
      <c r="I68" s="28" t="s">
        <v>8</v>
      </c>
      <c r="J68" s="28" t="s">
        <v>9</v>
      </c>
      <c r="K68" s="22" t="s">
        <v>26</v>
      </c>
      <c r="L68" s="29">
        <f t="shared" ca="1" si="0"/>
        <v>1266</v>
      </c>
      <c r="M68" s="23">
        <v>44990</v>
      </c>
      <c r="N68" s="31" t="s">
        <v>11</v>
      </c>
      <c r="T68" s="33"/>
      <c r="U68" s="33"/>
      <c r="V68" s="33"/>
      <c r="W68" s="33"/>
      <c r="X68" s="33"/>
      <c r="Y68" s="33"/>
      <c r="Z68" s="33"/>
      <c r="AA68" s="33"/>
      <c r="AB68" s="33"/>
      <c r="AC68" s="33"/>
      <c r="AD68" s="33"/>
      <c r="AE68" s="33"/>
      <c r="AF68" s="33"/>
      <c r="AG68" s="33"/>
      <c r="AH68" s="33"/>
      <c r="AI68" s="33"/>
      <c r="AJ68" s="33"/>
      <c r="AK68" s="33"/>
      <c r="AL68" s="33"/>
    </row>
    <row r="69" spans="7:38" ht="20" hidden="1" customHeight="1" x14ac:dyDescent="0.35">
      <c r="G69" s="27"/>
      <c r="H69" s="51" t="s">
        <v>18</v>
      </c>
      <c r="I69" s="28" t="s">
        <v>8</v>
      </c>
      <c r="J69" s="28" t="s">
        <v>9</v>
      </c>
      <c r="K69" s="22" t="s">
        <v>28</v>
      </c>
      <c r="L69" s="29">
        <f t="shared" ca="1" si="0"/>
        <v>750</v>
      </c>
      <c r="M69" s="23">
        <v>44991</v>
      </c>
      <c r="N69" s="31" t="s">
        <v>14</v>
      </c>
      <c r="T69" s="33"/>
      <c r="U69" s="33"/>
      <c r="V69" s="33"/>
      <c r="W69" s="33"/>
      <c r="X69" s="33"/>
      <c r="Y69" s="33"/>
      <c r="Z69" s="33"/>
      <c r="AA69" s="33"/>
      <c r="AB69" s="33"/>
      <c r="AC69" s="33"/>
      <c r="AD69" s="33"/>
      <c r="AE69" s="33"/>
      <c r="AF69" s="33"/>
      <c r="AG69" s="33"/>
      <c r="AH69" s="33"/>
      <c r="AI69" s="33"/>
      <c r="AJ69" s="33"/>
      <c r="AK69" s="33"/>
      <c r="AL69" s="33"/>
    </row>
    <row r="70" spans="7:38" ht="20" hidden="1" customHeight="1" x14ac:dyDescent="0.35">
      <c r="G70" s="27"/>
      <c r="H70" s="51" t="s">
        <v>18</v>
      </c>
      <c r="I70" s="28" t="s">
        <v>8</v>
      </c>
      <c r="J70" s="28" t="s">
        <v>9</v>
      </c>
      <c r="K70" s="22" t="s">
        <v>30</v>
      </c>
      <c r="L70" s="29">
        <f t="shared" ca="1" si="0"/>
        <v>1409</v>
      </c>
      <c r="M70" s="23">
        <v>44992</v>
      </c>
      <c r="N70" s="31" t="s">
        <v>11</v>
      </c>
      <c r="T70" s="33"/>
      <c r="U70" s="33"/>
      <c r="V70" s="33"/>
      <c r="W70" s="33"/>
      <c r="X70" s="33"/>
      <c r="Y70" s="33"/>
      <c r="Z70" s="33"/>
      <c r="AA70" s="33"/>
      <c r="AB70" s="33"/>
      <c r="AC70" s="33"/>
      <c r="AD70" s="33"/>
      <c r="AE70" s="33"/>
      <c r="AF70" s="33"/>
      <c r="AG70" s="33"/>
      <c r="AH70" s="33"/>
      <c r="AI70" s="33"/>
      <c r="AJ70" s="33"/>
      <c r="AK70" s="33"/>
      <c r="AL70" s="33"/>
    </row>
    <row r="71" spans="7:38" ht="20" hidden="1" customHeight="1" x14ac:dyDescent="0.35">
      <c r="G71" s="27"/>
      <c r="H71" s="51" t="s">
        <v>18</v>
      </c>
      <c r="I71" s="28" t="s">
        <v>8</v>
      </c>
      <c r="J71" s="28" t="s">
        <v>9</v>
      </c>
      <c r="K71" s="22" t="s">
        <v>32</v>
      </c>
      <c r="L71" s="29">
        <f t="shared" ca="1" si="0"/>
        <v>798</v>
      </c>
      <c r="M71" s="23">
        <v>44993</v>
      </c>
      <c r="N71" s="31" t="s">
        <v>14</v>
      </c>
      <c r="T71" s="33"/>
      <c r="U71" s="33"/>
      <c r="V71" s="33"/>
      <c r="W71" s="33"/>
      <c r="X71" s="33"/>
      <c r="Y71" s="33"/>
      <c r="Z71" s="33"/>
      <c r="AA71" s="33"/>
      <c r="AB71" s="33"/>
      <c r="AC71" s="33"/>
      <c r="AD71" s="33"/>
      <c r="AE71" s="33"/>
      <c r="AF71" s="33"/>
      <c r="AG71" s="33"/>
      <c r="AH71" s="33"/>
      <c r="AI71" s="33"/>
      <c r="AJ71" s="33"/>
      <c r="AK71" s="33"/>
      <c r="AL71" s="33"/>
    </row>
    <row r="72" spans="7:38" ht="20" hidden="1" customHeight="1" x14ac:dyDescent="0.35">
      <c r="G72" s="27"/>
      <c r="H72" s="51" t="s">
        <v>18</v>
      </c>
      <c r="I72" s="28" t="s">
        <v>8</v>
      </c>
      <c r="J72" s="28" t="s">
        <v>34</v>
      </c>
      <c r="K72" s="22" t="s">
        <v>35</v>
      </c>
      <c r="L72" s="29">
        <f t="shared" ca="1" si="0"/>
        <v>1427</v>
      </c>
      <c r="M72" s="23">
        <v>44994</v>
      </c>
      <c r="N72" s="31" t="s">
        <v>11</v>
      </c>
      <c r="T72" s="33"/>
      <c r="U72" s="33"/>
      <c r="V72" s="33"/>
      <c r="W72" s="33"/>
      <c r="X72" s="33"/>
      <c r="Y72" s="33"/>
      <c r="Z72" s="33"/>
      <c r="AA72" s="33"/>
      <c r="AB72" s="33"/>
      <c r="AC72" s="33"/>
      <c r="AD72" s="33"/>
      <c r="AE72" s="33"/>
      <c r="AF72" s="33"/>
      <c r="AG72" s="33"/>
      <c r="AH72" s="33"/>
      <c r="AI72" s="33"/>
      <c r="AJ72" s="33"/>
      <c r="AK72" s="33"/>
      <c r="AL72" s="33"/>
    </row>
    <row r="73" spans="7:38" ht="20" hidden="1" customHeight="1" x14ac:dyDescent="0.35">
      <c r="G73" s="27"/>
      <c r="H73" s="51" t="s">
        <v>18</v>
      </c>
      <c r="I73" s="28" t="s">
        <v>8</v>
      </c>
      <c r="J73" s="28" t="s">
        <v>34</v>
      </c>
      <c r="K73" s="22" t="s">
        <v>37</v>
      </c>
      <c r="L73" s="29">
        <f t="shared" ca="1" si="0"/>
        <v>516</v>
      </c>
      <c r="M73" s="23">
        <v>44989</v>
      </c>
      <c r="N73" s="31" t="s">
        <v>11</v>
      </c>
      <c r="T73" s="33"/>
      <c r="U73" s="33"/>
      <c r="V73" s="33"/>
      <c r="W73" s="33"/>
      <c r="X73" s="33"/>
      <c r="Y73" s="33"/>
      <c r="Z73" s="33"/>
      <c r="AA73" s="33"/>
      <c r="AB73" s="33"/>
      <c r="AC73" s="33"/>
      <c r="AD73" s="33"/>
      <c r="AE73" s="33"/>
      <c r="AF73" s="33"/>
      <c r="AG73" s="33"/>
      <c r="AH73" s="33"/>
      <c r="AI73" s="33"/>
      <c r="AJ73" s="33"/>
      <c r="AK73" s="33"/>
      <c r="AL73" s="33"/>
    </row>
    <row r="74" spans="7:38" ht="20" hidden="1" customHeight="1" x14ac:dyDescent="0.35">
      <c r="G74" s="27"/>
      <c r="H74" s="51" t="s">
        <v>18</v>
      </c>
      <c r="I74" s="28" t="s">
        <v>8</v>
      </c>
      <c r="J74" s="28" t="s">
        <v>34</v>
      </c>
      <c r="K74" s="22" t="s">
        <v>39</v>
      </c>
      <c r="L74" s="29">
        <f t="shared" ca="1" si="0"/>
        <v>896</v>
      </c>
      <c r="M74" s="23">
        <v>44990</v>
      </c>
      <c r="N74" s="31" t="s">
        <v>11</v>
      </c>
      <c r="T74" s="33"/>
      <c r="U74" s="33"/>
      <c r="V74" s="33"/>
      <c r="W74" s="33"/>
      <c r="X74" s="33"/>
      <c r="Y74" s="33"/>
      <c r="Z74" s="33"/>
      <c r="AA74" s="33"/>
      <c r="AB74" s="33"/>
      <c r="AC74" s="33"/>
      <c r="AD74" s="33"/>
      <c r="AE74" s="33"/>
      <c r="AF74" s="33"/>
      <c r="AG74" s="33"/>
      <c r="AH74" s="33"/>
      <c r="AI74" s="33"/>
      <c r="AJ74" s="33"/>
      <c r="AK74" s="33"/>
      <c r="AL74" s="33"/>
    </row>
    <row r="75" spans="7:38" ht="20" hidden="1" customHeight="1" x14ac:dyDescent="0.35">
      <c r="G75" s="27"/>
      <c r="H75" s="51" t="s">
        <v>18</v>
      </c>
      <c r="I75" s="28" t="s">
        <v>8</v>
      </c>
      <c r="J75" s="28" t="s">
        <v>41</v>
      </c>
      <c r="K75" s="22" t="s">
        <v>10</v>
      </c>
      <c r="L75" s="29">
        <f t="shared" ca="1" si="0"/>
        <v>577</v>
      </c>
      <c r="M75" s="23">
        <v>44991</v>
      </c>
      <c r="N75" s="31" t="s">
        <v>14</v>
      </c>
      <c r="T75" s="33"/>
      <c r="U75" s="33"/>
      <c r="V75" s="33"/>
      <c r="W75" s="33"/>
      <c r="X75" s="33"/>
      <c r="Y75" s="33"/>
      <c r="Z75" s="33"/>
      <c r="AA75" s="33"/>
      <c r="AB75" s="33"/>
      <c r="AC75" s="33"/>
      <c r="AD75" s="33"/>
      <c r="AE75" s="33"/>
      <c r="AF75" s="33"/>
      <c r="AG75" s="33"/>
      <c r="AH75" s="33"/>
      <c r="AI75" s="33"/>
      <c r="AJ75" s="33"/>
      <c r="AK75" s="33"/>
      <c r="AL75" s="33"/>
    </row>
    <row r="76" spans="7:38" ht="20" hidden="1" customHeight="1" x14ac:dyDescent="0.35">
      <c r="G76" s="27"/>
      <c r="H76" s="51" t="s">
        <v>18</v>
      </c>
      <c r="I76" s="28" t="s">
        <v>8</v>
      </c>
      <c r="J76" s="28" t="s">
        <v>41</v>
      </c>
      <c r="K76" s="22" t="s">
        <v>42</v>
      </c>
      <c r="L76" s="29">
        <f t="shared" ca="1" si="0"/>
        <v>840</v>
      </c>
      <c r="M76" s="23">
        <v>44992</v>
      </c>
      <c r="N76" s="31" t="s">
        <v>11</v>
      </c>
      <c r="T76" s="33"/>
      <c r="U76" s="33"/>
      <c r="V76" s="33"/>
      <c r="W76" s="33"/>
      <c r="X76" s="33"/>
      <c r="Y76" s="33"/>
      <c r="Z76" s="33"/>
      <c r="AA76" s="33"/>
      <c r="AB76" s="33"/>
      <c r="AC76" s="33"/>
      <c r="AD76" s="33"/>
      <c r="AE76" s="33"/>
      <c r="AF76" s="33"/>
      <c r="AG76" s="33"/>
      <c r="AH76" s="33"/>
      <c r="AI76" s="33"/>
      <c r="AJ76" s="33"/>
      <c r="AK76" s="33"/>
      <c r="AL76" s="33"/>
    </row>
    <row r="77" spans="7:38" ht="20" hidden="1" customHeight="1" x14ac:dyDescent="0.35">
      <c r="G77" s="27"/>
      <c r="H77" s="51" t="s">
        <v>18</v>
      </c>
      <c r="I77" s="28" t="s">
        <v>8</v>
      </c>
      <c r="J77" s="28" t="s">
        <v>41</v>
      </c>
      <c r="K77" s="22" t="s">
        <v>62</v>
      </c>
      <c r="L77" s="29">
        <f t="shared" ca="1" si="0"/>
        <v>1243</v>
      </c>
      <c r="M77" s="23">
        <v>44988</v>
      </c>
      <c r="N77" s="31" t="s">
        <v>11</v>
      </c>
      <c r="T77" s="33"/>
      <c r="U77" s="33"/>
      <c r="V77" s="33"/>
      <c r="W77" s="33"/>
      <c r="X77" s="33"/>
      <c r="Y77" s="33"/>
      <c r="Z77" s="33"/>
      <c r="AA77" s="33"/>
      <c r="AB77" s="33"/>
      <c r="AC77" s="33"/>
      <c r="AD77" s="33"/>
      <c r="AE77" s="33"/>
      <c r="AF77" s="33"/>
      <c r="AG77" s="33"/>
      <c r="AH77" s="33"/>
      <c r="AI77" s="33"/>
      <c r="AJ77" s="33"/>
      <c r="AK77" s="33"/>
      <c r="AL77" s="33"/>
    </row>
    <row r="78" spans="7:38" ht="20" hidden="1" customHeight="1" x14ac:dyDescent="0.35">
      <c r="G78" s="27"/>
      <c r="H78" s="51" t="s">
        <v>18</v>
      </c>
      <c r="I78" s="28" t="s">
        <v>8</v>
      </c>
      <c r="J78" s="28" t="s">
        <v>41</v>
      </c>
      <c r="K78" s="22" t="s">
        <v>43</v>
      </c>
      <c r="L78" s="29">
        <f t="shared" ca="1" si="0"/>
        <v>622</v>
      </c>
      <c r="M78" s="23">
        <v>44989</v>
      </c>
      <c r="N78" s="31" t="s">
        <v>14</v>
      </c>
      <c r="T78" s="33"/>
      <c r="U78" s="33"/>
      <c r="V78" s="33"/>
      <c r="W78" s="33"/>
      <c r="X78" s="33"/>
      <c r="Y78" s="33"/>
      <c r="Z78" s="33"/>
      <c r="AA78" s="33"/>
      <c r="AB78" s="33"/>
      <c r="AC78" s="33"/>
      <c r="AD78" s="33"/>
      <c r="AE78" s="33"/>
      <c r="AF78" s="33"/>
      <c r="AG78" s="33"/>
      <c r="AH78" s="33"/>
      <c r="AI78" s="33"/>
      <c r="AJ78" s="33"/>
      <c r="AK78" s="33"/>
      <c r="AL78" s="33"/>
    </row>
    <row r="79" spans="7:38" ht="20" hidden="1" customHeight="1" x14ac:dyDescent="0.35">
      <c r="G79" s="27"/>
      <c r="H79" s="51" t="s">
        <v>18</v>
      </c>
      <c r="I79" s="28" t="s">
        <v>8</v>
      </c>
      <c r="J79" s="28" t="s">
        <v>41</v>
      </c>
      <c r="K79" s="22" t="s">
        <v>44</v>
      </c>
      <c r="L79" s="29">
        <f t="shared" ca="1" si="0"/>
        <v>1428</v>
      </c>
      <c r="M79" s="23">
        <v>44991</v>
      </c>
      <c r="N79" s="31" t="s">
        <v>11</v>
      </c>
      <c r="T79" s="33"/>
      <c r="U79" s="33"/>
      <c r="V79" s="33"/>
      <c r="W79" s="33"/>
      <c r="X79" s="33"/>
      <c r="Y79" s="33"/>
      <c r="Z79" s="33"/>
      <c r="AA79" s="33"/>
      <c r="AB79" s="33"/>
      <c r="AC79" s="33"/>
      <c r="AD79" s="33"/>
      <c r="AE79" s="33"/>
      <c r="AF79" s="33"/>
      <c r="AG79" s="33"/>
      <c r="AH79" s="33"/>
      <c r="AI79" s="33"/>
      <c r="AJ79" s="33"/>
      <c r="AK79" s="33"/>
      <c r="AL79" s="33"/>
    </row>
    <row r="80" spans="7:38" ht="20" hidden="1" customHeight="1" x14ac:dyDescent="0.35">
      <c r="G80" s="27"/>
      <c r="H80" s="51" t="s">
        <v>18</v>
      </c>
      <c r="I80" s="28" t="s">
        <v>8</v>
      </c>
      <c r="J80" s="28" t="s">
        <v>41</v>
      </c>
      <c r="K80" s="22" t="s">
        <v>45</v>
      </c>
      <c r="L80" s="29">
        <f t="shared" ca="1" si="0"/>
        <v>536</v>
      </c>
      <c r="M80" s="23">
        <v>44992</v>
      </c>
      <c r="N80" s="31" t="s">
        <v>11</v>
      </c>
      <c r="T80" s="33"/>
      <c r="U80" s="33"/>
      <c r="V80" s="33"/>
      <c r="W80" s="33"/>
      <c r="X80" s="33"/>
      <c r="Y80" s="33"/>
      <c r="Z80" s="33"/>
      <c r="AA80" s="33"/>
      <c r="AB80" s="33"/>
      <c r="AC80" s="33"/>
      <c r="AD80" s="33"/>
      <c r="AE80" s="33"/>
      <c r="AF80" s="33"/>
      <c r="AG80" s="33"/>
      <c r="AH80" s="33"/>
      <c r="AI80" s="33"/>
      <c r="AJ80" s="33"/>
      <c r="AK80" s="33"/>
      <c r="AL80" s="33"/>
    </row>
    <row r="81" spans="7:38" ht="20" hidden="1" customHeight="1" x14ac:dyDescent="0.35">
      <c r="G81" s="27"/>
      <c r="H81" s="51" t="s">
        <v>18</v>
      </c>
      <c r="I81" s="28" t="s">
        <v>8</v>
      </c>
      <c r="J81" s="28" t="s">
        <v>41</v>
      </c>
      <c r="K81" s="22" t="s">
        <v>46</v>
      </c>
      <c r="L81" s="29">
        <f t="shared" ca="1" si="0"/>
        <v>923</v>
      </c>
      <c r="M81" s="23">
        <v>44993</v>
      </c>
      <c r="N81" s="31" t="s">
        <v>11</v>
      </c>
      <c r="T81" s="33"/>
      <c r="U81" s="33"/>
      <c r="V81" s="33"/>
      <c r="W81" s="33"/>
      <c r="X81" s="33"/>
      <c r="Y81" s="33"/>
      <c r="Z81" s="33"/>
      <c r="AA81" s="33"/>
      <c r="AB81" s="33"/>
      <c r="AC81" s="33"/>
      <c r="AD81" s="33"/>
      <c r="AE81" s="33"/>
      <c r="AF81" s="33"/>
      <c r="AG81" s="33"/>
      <c r="AH81" s="33"/>
      <c r="AI81" s="33"/>
      <c r="AJ81" s="33"/>
      <c r="AK81" s="33"/>
      <c r="AL81" s="33"/>
    </row>
    <row r="82" spans="7:38" ht="20" hidden="1" customHeight="1" x14ac:dyDescent="0.35">
      <c r="G82" s="27"/>
      <c r="H82" s="51" t="s">
        <v>18</v>
      </c>
      <c r="I82" s="28" t="s">
        <v>8</v>
      </c>
      <c r="J82" s="28" t="s">
        <v>41</v>
      </c>
      <c r="K82" s="22" t="s">
        <v>47</v>
      </c>
      <c r="L82" s="29">
        <f t="shared" ca="1" si="0"/>
        <v>1373</v>
      </c>
      <c r="M82" s="23">
        <v>44994</v>
      </c>
      <c r="N82" s="31" t="s">
        <v>11</v>
      </c>
      <c r="T82" s="33"/>
      <c r="U82" s="33"/>
      <c r="V82" s="33"/>
      <c r="W82" s="33"/>
      <c r="X82" s="33"/>
      <c r="Y82" s="33"/>
      <c r="Z82" s="33"/>
      <c r="AA82" s="33"/>
      <c r="AB82" s="33"/>
      <c r="AC82" s="33"/>
      <c r="AD82" s="33"/>
      <c r="AE82" s="33"/>
      <c r="AF82" s="33"/>
      <c r="AG82" s="33"/>
      <c r="AH82" s="33"/>
      <c r="AI82" s="33"/>
      <c r="AJ82" s="33"/>
      <c r="AK82" s="33"/>
      <c r="AL82" s="33"/>
    </row>
    <row r="83" spans="7:38" ht="20" hidden="1" customHeight="1" x14ac:dyDescent="0.35">
      <c r="G83" s="27"/>
      <c r="H83" s="51" t="s">
        <v>18</v>
      </c>
      <c r="I83" s="28" t="s">
        <v>8</v>
      </c>
      <c r="J83" s="28" t="s">
        <v>41</v>
      </c>
      <c r="K83" s="22" t="s">
        <v>32</v>
      </c>
      <c r="L83" s="29">
        <f t="shared" ca="1" si="0"/>
        <v>1314</v>
      </c>
      <c r="M83" s="23">
        <v>44989</v>
      </c>
      <c r="N83" s="31" t="s">
        <v>11</v>
      </c>
      <c r="T83" s="33"/>
      <c r="U83" s="33"/>
      <c r="V83" s="33"/>
      <c r="W83" s="33"/>
      <c r="X83" s="33"/>
      <c r="Y83" s="33"/>
      <c r="Z83" s="33"/>
      <c r="AA83" s="33"/>
      <c r="AB83" s="33"/>
      <c r="AC83" s="33"/>
      <c r="AD83" s="33"/>
      <c r="AE83" s="33"/>
      <c r="AF83" s="33"/>
      <c r="AG83" s="33"/>
      <c r="AH83" s="33"/>
      <c r="AI83" s="33"/>
      <c r="AJ83" s="33"/>
      <c r="AK83" s="33"/>
      <c r="AL83" s="33"/>
    </row>
    <row r="84" spans="7:38" ht="20" hidden="1" customHeight="1" x14ac:dyDescent="0.35">
      <c r="G84" s="27"/>
      <c r="H84" s="51" t="s">
        <v>18</v>
      </c>
      <c r="I84" s="28" t="s">
        <v>48</v>
      </c>
      <c r="J84" s="28" t="s">
        <v>49</v>
      </c>
      <c r="K84" s="22" t="s">
        <v>50</v>
      </c>
      <c r="L84" s="30">
        <f ca="1">RANDBETWEEN(1000,4000)</f>
        <v>3841</v>
      </c>
      <c r="M84" s="5"/>
      <c r="N84" s="31"/>
      <c r="T84" s="33"/>
      <c r="U84" s="33"/>
      <c r="V84" s="33"/>
      <c r="W84" s="33"/>
      <c r="X84" s="33"/>
      <c r="Y84" s="33"/>
      <c r="Z84" s="33"/>
      <c r="AA84" s="33"/>
      <c r="AB84" s="33"/>
      <c r="AC84" s="33"/>
      <c r="AD84" s="33"/>
      <c r="AE84" s="33"/>
      <c r="AF84" s="33"/>
      <c r="AG84" s="33"/>
      <c r="AH84" s="33"/>
      <c r="AI84" s="33"/>
      <c r="AJ84" s="33"/>
      <c r="AK84" s="33"/>
      <c r="AL84" s="33"/>
    </row>
    <row r="85" spans="7:38" ht="20" hidden="1" customHeight="1" x14ac:dyDescent="0.35">
      <c r="G85" s="27"/>
      <c r="H85" s="51" t="s">
        <v>18</v>
      </c>
      <c r="I85" s="28" t="s">
        <v>48</v>
      </c>
      <c r="J85" s="28" t="s">
        <v>49</v>
      </c>
      <c r="K85" s="22" t="s">
        <v>51</v>
      </c>
      <c r="L85" s="30">
        <f t="shared" ref="L85:L87" ca="1" si="1">RANDBETWEEN(1000,4000)</f>
        <v>2817</v>
      </c>
      <c r="M85" s="5"/>
      <c r="N85" s="31"/>
      <c r="T85" s="33"/>
      <c r="U85" s="33"/>
      <c r="V85" s="33"/>
      <c r="W85" s="33"/>
      <c r="X85" s="33"/>
      <c r="Y85" s="33"/>
      <c r="Z85" s="33"/>
      <c r="AA85" s="33"/>
      <c r="AB85" s="33"/>
      <c r="AC85" s="33"/>
      <c r="AD85" s="33"/>
      <c r="AE85" s="33"/>
      <c r="AF85" s="33"/>
      <c r="AG85" s="33"/>
      <c r="AH85" s="33"/>
      <c r="AI85" s="33"/>
      <c r="AJ85" s="33"/>
      <c r="AK85" s="33"/>
      <c r="AL85" s="33"/>
    </row>
    <row r="86" spans="7:38" ht="20" hidden="1" customHeight="1" x14ac:dyDescent="0.35">
      <c r="G86" s="27"/>
      <c r="H86" s="51" t="s">
        <v>18</v>
      </c>
      <c r="I86" s="28" t="s">
        <v>48</v>
      </c>
      <c r="J86" s="28" t="s">
        <v>52</v>
      </c>
      <c r="K86" s="22" t="s">
        <v>53</v>
      </c>
      <c r="L86" s="30">
        <f t="shared" ca="1" si="1"/>
        <v>2266</v>
      </c>
      <c r="M86" s="5"/>
      <c r="N86" s="31"/>
      <c r="T86" s="33"/>
      <c r="U86" s="33"/>
      <c r="V86" s="33"/>
      <c r="W86" s="33"/>
      <c r="X86" s="33"/>
      <c r="Y86" s="33"/>
      <c r="Z86" s="33"/>
      <c r="AA86" s="33"/>
      <c r="AB86" s="33"/>
      <c r="AC86" s="33"/>
      <c r="AD86" s="33"/>
      <c r="AE86" s="33"/>
      <c r="AF86" s="33"/>
      <c r="AG86" s="33"/>
      <c r="AH86" s="33"/>
      <c r="AI86" s="33"/>
      <c r="AJ86" s="33"/>
      <c r="AK86" s="33"/>
      <c r="AL86" s="33"/>
    </row>
    <row r="87" spans="7:38" ht="20" hidden="1" customHeight="1" x14ac:dyDescent="0.35">
      <c r="G87" s="27"/>
      <c r="H87" s="51" t="s">
        <v>18</v>
      </c>
      <c r="I87" s="28" t="s">
        <v>48</v>
      </c>
      <c r="J87" s="28" t="s">
        <v>52</v>
      </c>
      <c r="K87" s="22" t="s">
        <v>54</v>
      </c>
      <c r="L87" s="30">
        <f t="shared" ca="1" si="1"/>
        <v>3540</v>
      </c>
      <c r="M87" s="24"/>
      <c r="N87" s="32"/>
      <c r="T87" s="33"/>
      <c r="U87" s="33"/>
      <c r="V87" s="33"/>
      <c r="W87" s="33"/>
      <c r="X87" s="33"/>
      <c r="Y87" s="33"/>
      <c r="Z87" s="33"/>
      <c r="AA87" s="33"/>
      <c r="AB87" s="33"/>
      <c r="AC87" s="33"/>
      <c r="AD87" s="33"/>
      <c r="AE87" s="33"/>
      <c r="AF87" s="33"/>
      <c r="AG87" s="33"/>
      <c r="AH87" s="33"/>
      <c r="AI87" s="33"/>
      <c r="AJ87" s="33"/>
      <c r="AK87" s="33"/>
      <c r="AL87" s="33"/>
    </row>
    <row r="88" spans="7:38" ht="20" hidden="1" customHeight="1" x14ac:dyDescent="0.35">
      <c r="G88" s="27"/>
      <c r="H88" s="51" t="s">
        <v>21</v>
      </c>
      <c r="I88" s="28" t="s">
        <v>8</v>
      </c>
      <c r="J88" s="28" t="s">
        <v>9</v>
      </c>
      <c r="K88" s="22" t="s">
        <v>10</v>
      </c>
      <c r="L88" s="29">
        <f ca="1">RANDBETWEEN(300,1000)</f>
        <v>756</v>
      </c>
      <c r="M88" s="23">
        <v>45019</v>
      </c>
      <c r="N88" s="31" t="s">
        <v>11</v>
      </c>
      <c r="T88" s="33"/>
      <c r="U88" s="33"/>
      <c r="V88" s="33"/>
      <c r="W88" s="33"/>
      <c r="X88" s="33"/>
      <c r="Y88" s="33"/>
      <c r="Z88" s="33"/>
      <c r="AA88" s="33"/>
      <c r="AB88" s="33"/>
      <c r="AC88" s="33"/>
      <c r="AD88" s="33"/>
      <c r="AE88" s="33"/>
      <c r="AF88" s="33"/>
      <c r="AG88" s="33"/>
      <c r="AH88" s="33"/>
      <c r="AI88" s="33"/>
      <c r="AJ88" s="33"/>
      <c r="AK88" s="33"/>
      <c r="AL88" s="33"/>
    </row>
    <row r="89" spans="7:38" ht="20" hidden="1" customHeight="1" x14ac:dyDescent="0.35">
      <c r="G89" s="27"/>
      <c r="H89" s="51" t="s">
        <v>21</v>
      </c>
      <c r="I89" s="28" t="s">
        <v>8</v>
      </c>
      <c r="J89" s="28" t="s">
        <v>9</v>
      </c>
      <c r="K89" s="22" t="s">
        <v>13</v>
      </c>
      <c r="L89" s="29">
        <f t="shared" ref="L89:L108" ca="1" si="2">RANDBETWEEN(300,1000)</f>
        <v>694</v>
      </c>
      <c r="M89" s="23">
        <v>45021</v>
      </c>
      <c r="N89" s="31" t="s">
        <v>11</v>
      </c>
      <c r="T89" s="33"/>
      <c r="U89" s="33"/>
      <c r="V89" s="33"/>
      <c r="W89" s="33"/>
      <c r="X89" s="33"/>
      <c r="Y89" s="33"/>
      <c r="Z89" s="33"/>
      <c r="AA89" s="33"/>
      <c r="AB89" s="33"/>
      <c r="AC89" s="33"/>
      <c r="AD89" s="33"/>
      <c r="AE89" s="33"/>
      <c r="AF89" s="33"/>
      <c r="AG89" s="33"/>
      <c r="AH89" s="33"/>
      <c r="AI89" s="33"/>
      <c r="AJ89" s="33"/>
      <c r="AK89" s="33"/>
      <c r="AL89" s="33"/>
    </row>
    <row r="90" spans="7:38" ht="20" hidden="1" customHeight="1" x14ac:dyDescent="0.35">
      <c r="G90" s="27"/>
      <c r="H90" s="51" t="s">
        <v>21</v>
      </c>
      <c r="I90" s="28" t="s">
        <v>8</v>
      </c>
      <c r="J90" s="28" t="s">
        <v>9</v>
      </c>
      <c r="K90" s="22" t="s">
        <v>17</v>
      </c>
      <c r="L90" s="29">
        <f t="shared" ca="1" si="2"/>
        <v>774</v>
      </c>
      <c r="M90" s="23">
        <v>45023</v>
      </c>
      <c r="N90" s="31" t="s">
        <v>11</v>
      </c>
      <c r="T90" s="33"/>
      <c r="U90" s="33"/>
      <c r="V90" s="33"/>
      <c r="W90" s="33"/>
      <c r="X90" s="33"/>
      <c r="Y90" s="33"/>
      <c r="Z90" s="33"/>
      <c r="AA90" s="33"/>
      <c r="AB90" s="33"/>
      <c r="AC90" s="33"/>
      <c r="AD90" s="33"/>
      <c r="AE90" s="33"/>
      <c r="AF90" s="33"/>
      <c r="AG90" s="33"/>
      <c r="AH90" s="33"/>
      <c r="AI90" s="33"/>
      <c r="AJ90" s="33"/>
      <c r="AK90" s="33"/>
      <c r="AL90" s="33"/>
    </row>
    <row r="91" spans="7:38" ht="20" hidden="1" customHeight="1" x14ac:dyDescent="0.35">
      <c r="G91" s="27"/>
      <c r="H91" s="51" t="s">
        <v>21</v>
      </c>
      <c r="I91" s="28" t="s">
        <v>8</v>
      </c>
      <c r="J91" s="28" t="s">
        <v>9</v>
      </c>
      <c r="K91" s="22" t="s">
        <v>20</v>
      </c>
      <c r="L91" s="29">
        <f t="shared" ca="1" si="2"/>
        <v>864</v>
      </c>
      <c r="M91" s="23">
        <v>45025</v>
      </c>
      <c r="N91" s="31" t="s">
        <v>11</v>
      </c>
      <c r="T91" s="33"/>
      <c r="U91" s="33"/>
      <c r="V91" s="33"/>
      <c r="W91" s="33"/>
      <c r="X91" s="33"/>
      <c r="Y91" s="33"/>
      <c r="Z91" s="33"/>
      <c r="AA91" s="33"/>
      <c r="AB91" s="33"/>
      <c r="AC91" s="33"/>
      <c r="AD91" s="33"/>
      <c r="AE91" s="33"/>
      <c r="AF91" s="33"/>
      <c r="AG91" s="33"/>
      <c r="AH91" s="33"/>
      <c r="AI91" s="33"/>
      <c r="AJ91" s="33"/>
      <c r="AK91" s="33"/>
      <c r="AL91" s="33"/>
    </row>
    <row r="92" spans="7:38" ht="20" hidden="1" customHeight="1" x14ac:dyDescent="0.35">
      <c r="G92" s="27"/>
      <c r="H92" s="51" t="s">
        <v>21</v>
      </c>
      <c r="I92" s="28" t="s">
        <v>8</v>
      </c>
      <c r="J92" s="28" t="s">
        <v>9</v>
      </c>
      <c r="K92" s="22" t="s">
        <v>23</v>
      </c>
      <c r="L92" s="29">
        <f t="shared" ca="1" si="2"/>
        <v>992</v>
      </c>
      <c r="M92" s="23">
        <v>45020</v>
      </c>
      <c r="N92" s="31" t="s">
        <v>11</v>
      </c>
      <c r="T92" s="33"/>
      <c r="U92" s="33"/>
      <c r="V92" s="33"/>
      <c r="W92" s="33"/>
      <c r="X92" s="33"/>
      <c r="Y92" s="33"/>
      <c r="Z92" s="33"/>
      <c r="AA92" s="33"/>
      <c r="AB92" s="33"/>
      <c r="AC92" s="33"/>
      <c r="AD92" s="33"/>
      <c r="AE92" s="33"/>
      <c r="AF92" s="33"/>
      <c r="AG92" s="33"/>
      <c r="AH92" s="33"/>
      <c r="AI92" s="33"/>
      <c r="AJ92" s="33"/>
      <c r="AK92" s="33"/>
      <c r="AL92" s="33"/>
    </row>
    <row r="93" spans="7:38" ht="20" hidden="1" customHeight="1" x14ac:dyDescent="0.35">
      <c r="G93" s="27"/>
      <c r="H93" s="51" t="s">
        <v>21</v>
      </c>
      <c r="I93" s="28" t="s">
        <v>8</v>
      </c>
      <c r="J93" s="28" t="s">
        <v>9</v>
      </c>
      <c r="K93" s="22" t="s">
        <v>26</v>
      </c>
      <c r="L93" s="29">
        <f t="shared" ca="1" si="2"/>
        <v>458</v>
      </c>
      <c r="M93" s="23">
        <v>45021</v>
      </c>
      <c r="N93" s="31" t="s">
        <v>11</v>
      </c>
      <c r="T93" s="33"/>
      <c r="U93" s="33"/>
      <c r="V93" s="33"/>
      <c r="W93" s="33"/>
      <c r="X93" s="33"/>
      <c r="Y93" s="33"/>
      <c r="Z93" s="33"/>
      <c r="AA93" s="33"/>
      <c r="AB93" s="33"/>
      <c r="AC93" s="33"/>
      <c r="AD93" s="33"/>
      <c r="AE93" s="33"/>
      <c r="AF93" s="33"/>
      <c r="AG93" s="33"/>
      <c r="AH93" s="33"/>
      <c r="AI93" s="33"/>
      <c r="AJ93" s="33"/>
      <c r="AK93" s="33"/>
      <c r="AL93" s="33"/>
    </row>
    <row r="94" spans="7:38" ht="20" hidden="1" customHeight="1" x14ac:dyDescent="0.35">
      <c r="G94" s="27"/>
      <c r="H94" s="51" t="s">
        <v>21</v>
      </c>
      <c r="I94" s="28" t="s">
        <v>8</v>
      </c>
      <c r="J94" s="28" t="s">
        <v>9</v>
      </c>
      <c r="K94" s="22" t="s">
        <v>28</v>
      </c>
      <c r="L94" s="29">
        <f t="shared" ca="1" si="2"/>
        <v>795</v>
      </c>
      <c r="M94" s="23">
        <v>45022</v>
      </c>
      <c r="N94" s="31" t="s">
        <v>11</v>
      </c>
      <c r="T94" s="33"/>
      <c r="U94" s="33"/>
      <c r="V94" s="33"/>
      <c r="W94" s="33"/>
      <c r="X94" s="33"/>
      <c r="Y94" s="33"/>
      <c r="Z94" s="33"/>
      <c r="AA94" s="33"/>
      <c r="AB94" s="33"/>
      <c r="AC94" s="33"/>
      <c r="AD94" s="33"/>
      <c r="AE94" s="33"/>
      <c r="AF94" s="33"/>
      <c r="AG94" s="33"/>
      <c r="AH94" s="33"/>
      <c r="AI94" s="33"/>
      <c r="AJ94" s="33"/>
      <c r="AK94" s="33"/>
      <c r="AL94" s="33"/>
    </row>
    <row r="95" spans="7:38" ht="20" hidden="1" customHeight="1" x14ac:dyDescent="0.35">
      <c r="G95" s="27"/>
      <c r="H95" s="51" t="s">
        <v>21</v>
      </c>
      <c r="I95" s="28" t="s">
        <v>8</v>
      </c>
      <c r="J95" s="28" t="s">
        <v>9</v>
      </c>
      <c r="K95" s="22" t="s">
        <v>30</v>
      </c>
      <c r="L95" s="29">
        <f t="shared" ca="1" si="2"/>
        <v>963</v>
      </c>
      <c r="M95" s="23">
        <v>45023</v>
      </c>
      <c r="N95" s="31" t="s">
        <v>11</v>
      </c>
      <c r="T95" s="33"/>
      <c r="U95" s="33"/>
      <c r="V95" s="33"/>
      <c r="W95" s="33"/>
      <c r="X95" s="33"/>
      <c r="Y95" s="33"/>
      <c r="Z95" s="33"/>
      <c r="AA95" s="33"/>
      <c r="AB95" s="33"/>
      <c r="AC95" s="33"/>
      <c r="AD95" s="33"/>
      <c r="AE95" s="33"/>
      <c r="AF95" s="33"/>
      <c r="AG95" s="33"/>
      <c r="AH95" s="33"/>
      <c r="AI95" s="33"/>
      <c r="AJ95" s="33"/>
      <c r="AK95" s="33"/>
      <c r="AL95" s="33"/>
    </row>
    <row r="96" spans="7:38" ht="20" hidden="1" customHeight="1" x14ac:dyDescent="0.35">
      <c r="G96" s="27"/>
      <c r="H96" s="51" t="s">
        <v>21</v>
      </c>
      <c r="I96" s="28" t="s">
        <v>8</v>
      </c>
      <c r="J96" s="28" t="s">
        <v>9</v>
      </c>
      <c r="K96" s="22" t="s">
        <v>32</v>
      </c>
      <c r="L96" s="29">
        <f t="shared" ca="1" si="2"/>
        <v>909</v>
      </c>
      <c r="M96" s="23">
        <v>45024</v>
      </c>
      <c r="N96" s="31" t="s">
        <v>11</v>
      </c>
      <c r="T96" s="33"/>
      <c r="U96" s="33"/>
      <c r="V96" s="33"/>
      <c r="W96" s="33"/>
      <c r="X96" s="33"/>
      <c r="Y96" s="33"/>
      <c r="Z96" s="33"/>
      <c r="AA96" s="33"/>
      <c r="AB96" s="33"/>
      <c r="AC96" s="33"/>
      <c r="AD96" s="33"/>
      <c r="AE96" s="33"/>
      <c r="AF96" s="33"/>
      <c r="AG96" s="33"/>
      <c r="AH96" s="33"/>
      <c r="AI96" s="33"/>
      <c r="AJ96" s="33"/>
      <c r="AK96" s="33"/>
      <c r="AL96" s="33"/>
    </row>
    <row r="97" spans="7:38" ht="20" hidden="1" customHeight="1" x14ac:dyDescent="0.35">
      <c r="G97" s="27"/>
      <c r="H97" s="51" t="s">
        <v>21</v>
      </c>
      <c r="I97" s="28" t="s">
        <v>8</v>
      </c>
      <c r="J97" s="28" t="s">
        <v>34</v>
      </c>
      <c r="K97" s="22" t="s">
        <v>35</v>
      </c>
      <c r="L97" s="29">
        <f t="shared" ca="1" si="2"/>
        <v>394</v>
      </c>
      <c r="M97" s="23">
        <v>45025</v>
      </c>
      <c r="N97" s="31" t="s">
        <v>11</v>
      </c>
      <c r="T97" s="33"/>
      <c r="U97" s="33"/>
      <c r="V97" s="33"/>
      <c r="W97" s="33"/>
      <c r="X97" s="33"/>
      <c r="Y97" s="33"/>
      <c r="Z97" s="33"/>
      <c r="AA97" s="33"/>
      <c r="AB97" s="33"/>
      <c r="AC97" s="33"/>
      <c r="AD97" s="33"/>
      <c r="AE97" s="33"/>
      <c r="AF97" s="33"/>
      <c r="AG97" s="33"/>
      <c r="AH97" s="33"/>
      <c r="AI97" s="33"/>
      <c r="AJ97" s="33"/>
      <c r="AK97" s="33"/>
      <c r="AL97" s="33"/>
    </row>
    <row r="98" spans="7:38" ht="20" hidden="1" customHeight="1" x14ac:dyDescent="0.35">
      <c r="G98" s="27"/>
      <c r="H98" s="51" t="s">
        <v>21</v>
      </c>
      <c r="I98" s="28" t="s">
        <v>8</v>
      </c>
      <c r="J98" s="28" t="s">
        <v>34</v>
      </c>
      <c r="K98" s="22" t="s">
        <v>37</v>
      </c>
      <c r="L98" s="29">
        <f t="shared" ca="1" si="2"/>
        <v>962</v>
      </c>
      <c r="M98" s="23">
        <v>45020</v>
      </c>
      <c r="N98" s="31" t="s">
        <v>11</v>
      </c>
      <c r="T98" s="33"/>
      <c r="U98" s="33"/>
      <c r="V98" s="33"/>
      <c r="W98" s="33"/>
      <c r="X98" s="33"/>
      <c r="Y98" s="33"/>
      <c r="Z98" s="33"/>
      <c r="AA98" s="33"/>
      <c r="AB98" s="33"/>
      <c r="AC98" s="33"/>
      <c r="AD98" s="33"/>
      <c r="AE98" s="33"/>
      <c r="AF98" s="33"/>
      <c r="AG98" s="33"/>
      <c r="AH98" s="33"/>
      <c r="AI98" s="33"/>
      <c r="AJ98" s="33"/>
      <c r="AK98" s="33"/>
      <c r="AL98" s="33"/>
    </row>
    <row r="99" spans="7:38" ht="20" hidden="1" customHeight="1" x14ac:dyDescent="0.35">
      <c r="G99" s="27"/>
      <c r="H99" s="51" t="s">
        <v>21</v>
      </c>
      <c r="I99" s="28" t="s">
        <v>8</v>
      </c>
      <c r="J99" s="28" t="s">
        <v>34</v>
      </c>
      <c r="K99" s="22" t="s">
        <v>39</v>
      </c>
      <c r="L99" s="29">
        <f t="shared" ca="1" si="2"/>
        <v>875</v>
      </c>
      <c r="M99" s="23">
        <v>45021</v>
      </c>
      <c r="N99" s="31" t="s">
        <v>11</v>
      </c>
      <c r="T99" s="33"/>
      <c r="U99" s="33"/>
      <c r="V99" s="33"/>
      <c r="W99" s="33"/>
      <c r="X99" s="33"/>
      <c r="Y99" s="33"/>
      <c r="Z99" s="33"/>
      <c r="AA99" s="33"/>
      <c r="AB99" s="33"/>
      <c r="AC99" s="33"/>
      <c r="AD99" s="33"/>
      <c r="AE99" s="33"/>
      <c r="AF99" s="33"/>
      <c r="AG99" s="33"/>
      <c r="AH99" s="33"/>
      <c r="AI99" s="33"/>
      <c r="AJ99" s="33"/>
      <c r="AK99" s="33"/>
      <c r="AL99" s="33"/>
    </row>
    <row r="100" spans="7:38" ht="20" hidden="1" customHeight="1" x14ac:dyDescent="0.35">
      <c r="G100" s="27"/>
      <c r="H100" s="51" t="s">
        <v>21</v>
      </c>
      <c r="I100" s="28" t="s">
        <v>8</v>
      </c>
      <c r="J100" s="28" t="s">
        <v>41</v>
      </c>
      <c r="K100" s="22" t="s">
        <v>10</v>
      </c>
      <c r="L100" s="29">
        <f t="shared" ca="1" si="2"/>
        <v>929</v>
      </c>
      <c r="M100" s="23">
        <v>45017</v>
      </c>
      <c r="N100" s="31" t="s">
        <v>11</v>
      </c>
      <c r="T100" s="33"/>
      <c r="U100" s="33"/>
      <c r="V100" s="33"/>
      <c r="W100" s="33"/>
      <c r="X100" s="33"/>
      <c r="Y100" s="33"/>
      <c r="Z100" s="33"/>
      <c r="AA100" s="33"/>
      <c r="AB100" s="33"/>
      <c r="AC100" s="33"/>
      <c r="AD100" s="33"/>
      <c r="AE100" s="33"/>
      <c r="AF100" s="33"/>
      <c r="AG100" s="33"/>
      <c r="AH100" s="33"/>
      <c r="AI100" s="33"/>
      <c r="AJ100" s="33"/>
      <c r="AK100" s="33"/>
      <c r="AL100" s="33"/>
    </row>
    <row r="101" spans="7:38" ht="20" hidden="1" customHeight="1" x14ac:dyDescent="0.35">
      <c r="G101" s="27"/>
      <c r="H101" s="51" t="s">
        <v>21</v>
      </c>
      <c r="I101" s="28" t="s">
        <v>8</v>
      </c>
      <c r="J101" s="28" t="s">
        <v>41</v>
      </c>
      <c r="K101" s="22" t="s">
        <v>42</v>
      </c>
      <c r="L101" s="29">
        <f t="shared" ca="1" si="2"/>
        <v>948</v>
      </c>
      <c r="M101" s="23">
        <v>45017</v>
      </c>
      <c r="N101" s="31" t="s">
        <v>11</v>
      </c>
      <c r="T101" s="33"/>
      <c r="U101" s="33"/>
      <c r="V101" s="33"/>
      <c r="W101" s="33"/>
      <c r="X101" s="33"/>
      <c r="Y101" s="33"/>
      <c r="Z101" s="33"/>
      <c r="AA101" s="33"/>
      <c r="AB101" s="33"/>
      <c r="AC101" s="33"/>
      <c r="AD101" s="33"/>
      <c r="AE101" s="33"/>
      <c r="AF101" s="33"/>
      <c r="AG101" s="33"/>
      <c r="AH101" s="33"/>
      <c r="AI101" s="33"/>
      <c r="AJ101" s="33"/>
      <c r="AK101" s="33"/>
      <c r="AL101" s="33"/>
    </row>
    <row r="102" spans="7:38" ht="20" hidden="1" customHeight="1" x14ac:dyDescent="0.35">
      <c r="G102" s="27"/>
      <c r="H102" s="51" t="s">
        <v>21</v>
      </c>
      <c r="I102" s="28" t="s">
        <v>8</v>
      </c>
      <c r="J102" s="28" t="s">
        <v>41</v>
      </c>
      <c r="K102" s="22" t="s">
        <v>62</v>
      </c>
      <c r="L102" s="29">
        <f t="shared" ca="1" si="2"/>
        <v>855</v>
      </c>
      <c r="M102" s="23">
        <v>45017</v>
      </c>
      <c r="N102" s="31" t="s">
        <v>11</v>
      </c>
      <c r="T102" s="33"/>
      <c r="U102" s="33"/>
      <c r="V102" s="33"/>
      <c r="W102" s="33"/>
      <c r="X102" s="33"/>
      <c r="Y102" s="33"/>
      <c r="Z102" s="33"/>
      <c r="AA102" s="33"/>
      <c r="AB102" s="33"/>
      <c r="AC102" s="33"/>
      <c r="AD102" s="33"/>
      <c r="AE102" s="33"/>
      <c r="AF102" s="33"/>
      <c r="AG102" s="33"/>
      <c r="AH102" s="33"/>
      <c r="AI102" s="33"/>
      <c r="AJ102" s="33"/>
      <c r="AK102" s="33"/>
      <c r="AL102" s="33"/>
    </row>
    <row r="103" spans="7:38" ht="20" hidden="1" customHeight="1" x14ac:dyDescent="0.35">
      <c r="G103" s="27"/>
      <c r="H103" s="51" t="s">
        <v>21</v>
      </c>
      <c r="I103" s="28" t="s">
        <v>8</v>
      </c>
      <c r="J103" s="28" t="s">
        <v>41</v>
      </c>
      <c r="K103" s="22" t="s">
        <v>43</v>
      </c>
      <c r="L103" s="29">
        <f t="shared" ca="1" si="2"/>
        <v>462</v>
      </c>
      <c r="M103" s="23">
        <v>45017</v>
      </c>
      <c r="N103" s="31" t="s">
        <v>11</v>
      </c>
      <c r="T103" s="33"/>
      <c r="U103" s="33"/>
      <c r="V103" s="33"/>
      <c r="W103" s="33"/>
      <c r="X103" s="33"/>
      <c r="Y103" s="33"/>
      <c r="Z103" s="33"/>
      <c r="AA103" s="33"/>
      <c r="AB103" s="33"/>
      <c r="AC103" s="33"/>
      <c r="AD103" s="33"/>
      <c r="AE103" s="33"/>
      <c r="AF103" s="33"/>
      <c r="AG103" s="33"/>
      <c r="AH103" s="33"/>
      <c r="AI103" s="33"/>
      <c r="AJ103" s="33"/>
      <c r="AK103" s="33"/>
      <c r="AL103" s="33"/>
    </row>
    <row r="104" spans="7:38" ht="20" hidden="1" customHeight="1" x14ac:dyDescent="0.35">
      <c r="G104" s="27"/>
      <c r="H104" s="51" t="s">
        <v>21</v>
      </c>
      <c r="I104" s="28" t="s">
        <v>8</v>
      </c>
      <c r="J104" s="28" t="s">
        <v>41</v>
      </c>
      <c r="K104" s="22" t="s">
        <v>44</v>
      </c>
      <c r="L104" s="29">
        <f t="shared" ca="1" si="2"/>
        <v>376</v>
      </c>
      <c r="M104" s="23">
        <v>45021</v>
      </c>
      <c r="N104" s="31" t="s">
        <v>11</v>
      </c>
      <c r="T104" s="33"/>
      <c r="U104" s="33"/>
      <c r="V104" s="33"/>
      <c r="W104" s="33"/>
      <c r="X104" s="33"/>
      <c r="Y104" s="33"/>
      <c r="Z104" s="33"/>
      <c r="AA104" s="33"/>
      <c r="AB104" s="33"/>
      <c r="AC104" s="33"/>
      <c r="AD104" s="33"/>
      <c r="AE104" s="33"/>
      <c r="AF104" s="33"/>
      <c r="AG104" s="33"/>
      <c r="AH104" s="33"/>
      <c r="AI104" s="33"/>
      <c r="AJ104" s="33"/>
      <c r="AK104" s="33"/>
      <c r="AL104" s="33"/>
    </row>
    <row r="105" spans="7:38" ht="20" hidden="1" customHeight="1" x14ac:dyDescent="0.35">
      <c r="G105" s="27"/>
      <c r="H105" s="51" t="s">
        <v>21</v>
      </c>
      <c r="I105" s="28" t="s">
        <v>8</v>
      </c>
      <c r="J105" s="28" t="s">
        <v>41</v>
      </c>
      <c r="K105" s="22" t="s">
        <v>45</v>
      </c>
      <c r="L105" s="29">
        <f t="shared" ca="1" si="2"/>
        <v>519</v>
      </c>
      <c r="M105" s="23">
        <v>45022</v>
      </c>
      <c r="N105" s="31" t="s">
        <v>11</v>
      </c>
      <c r="T105" s="33"/>
      <c r="U105" s="33"/>
      <c r="V105" s="33"/>
      <c r="W105" s="33"/>
      <c r="X105" s="33"/>
      <c r="Y105" s="33"/>
      <c r="Z105" s="33"/>
      <c r="AA105" s="33"/>
      <c r="AB105" s="33"/>
      <c r="AC105" s="33"/>
      <c r="AD105" s="33"/>
      <c r="AE105" s="33"/>
      <c r="AF105" s="33"/>
      <c r="AG105" s="33"/>
      <c r="AH105" s="33"/>
      <c r="AI105" s="33"/>
      <c r="AJ105" s="33"/>
      <c r="AK105" s="33"/>
      <c r="AL105" s="33"/>
    </row>
    <row r="106" spans="7:38" ht="20" hidden="1" customHeight="1" x14ac:dyDescent="0.35">
      <c r="G106" s="27"/>
      <c r="H106" s="51" t="s">
        <v>21</v>
      </c>
      <c r="I106" s="28" t="s">
        <v>8</v>
      </c>
      <c r="J106" s="28" t="s">
        <v>41</v>
      </c>
      <c r="K106" s="22" t="s">
        <v>46</v>
      </c>
      <c r="L106" s="29">
        <f t="shared" ca="1" si="2"/>
        <v>858</v>
      </c>
      <c r="M106" s="23">
        <v>45023</v>
      </c>
      <c r="N106" s="31" t="s">
        <v>11</v>
      </c>
      <c r="T106" s="33"/>
      <c r="U106" s="33"/>
      <c r="V106" s="33"/>
      <c r="W106" s="33"/>
      <c r="X106" s="33"/>
      <c r="Y106" s="33"/>
      <c r="Z106" s="33"/>
      <c r="AA106" s="33"/>
      <c r="AB106" s="33"/>
      <c r="AC106" s="33"/>
      <c r="AD106" s="33"/>
      <c r="AE106" s="33"/>
      <c r="AF106" s="33"/>
      <c r="AG106" s="33"/>
      <c r="AH106" s="33"/>
      <c r="AI106" s="33"/>
      <c r="AJ106" s="33"/>
      <c r="AK106" s="33"/>
      <c r="AL106" s="33"/>
    </row>
    <row r="107" spans="7:38" ht="20" hidden="1" customHeight="1" x14ac:dyDescent="0.35">
      <c r="G107" s="27"/>
      <c r="H107" s="51" t="s">
        <v>21</v>
      </c>
      <c r="I107" s="28" t="s">
        <v>8</v>
      </c>
      <c r="J107" s="28" t="s">
        <v>41</v>
      </c>
      <c r="K107" s="22" t="s">
        <v>47</v>
      </c>
      <c r="L107" s="29">
        <f t="shared" ca="1" si="2"/>
        <v>638</v>
      </c>
      <c r="M107" s="23">
        <v>45024</v>
      </c>
      <c r="N107" s="31" t="s">
        <v>11</v>
      </c>
      <c r="T107" s="33"/>
      <c r="U107" s="33"/>
      <c r="V107" s="33"/>
      <c r="W107" s="33"/>
      <c r="X107" s="33"/>
      <c r="Y107" s="33"/>
      <c r="Z107" s="33"/>
      <c r="AA107" s="33"/>
      <c r="AB107" s="33"/>
      <c r="AC107" s="33"/>
      <c r="AD107" s="33"/>
      <c r="AE107" s="33"/>
      <c r="AF107" s="33"/>
      <c r="AG107" s="33"/>
      <c r="AH107" s="33"/>
      <c r="AI107" s="33"/>
      <c r="AJ107" s="33"/>
      <c r="AK107" s="33"/>
      <c r="AL107" s="33"/>
    </row>
    <row r="108" spans="7:38" ht="20" hidden="1" customHeight="1" x14ac:dyDescent="0.35">
      <c r="G108" s="27"/>
      <c r="H108" s="51" t="s">
        <v>21</v>
      </c>
      <c r="I108" s="28" t="s">
        <v>8</v>
      </c>
      <c r="J108" s="28" t="s">
        <v>41</v>
      </c>
      <c r="K108" s="22" t="s">
        <v>32</v>
      </c>
      <c r="L108" s="29">
        <f t="shared" ca="1" si="2"/>
        <v>761</v>
      </c>
      <c r="M108" s="23">
        <v>45025</v>
      </c>
      <c r="N108" s="31" t="s">
        <v>11</v>
      </c>
      <c r="T108" s="33"/>
      <c r="U108" s="33"/>
      <c r="V108" s="33"/>
      <c r="W108" s="33"/>
      <c r="X108" s="33"/>
      <c r="Y108" s="33"/>
      <c r="Z108" s="33"/>
      <c r="AA108" s="33"/>
      <c r="AB108" s="33"/>
      <c r="AC108" s="33"/>
      <c r="AD108" s="33"/>
      <c r="AE108" s="33"/>
      <c r="AF108" s="33"/>
      <c r="AG108" s="33"/>
      <c r="AH108" s="33"/>
      <c r="AI108" s="33"/>
      <c r="AJ108" s="33"/>
      <c r="AK108" s="33"/>
      <c r="AL108" s="33"/>
    </row>
    <row r="109" spans="7:38" ht="20" hidden="1" customHeight="1" x14ac:dyDescent="0.35">
      <c r="G109" s="27"/>
      <c r="H109" s="51" t="s">
        <v>21</v>
      </c>
      <c r="I109" s="28" t="s">
        <v>48</v>
      </c>
      <c r="J109" s="28" t="s">
        <v>49</v>
      </c>
      <c r="K109" s="22" t="s">
        <v>50</v>
      </c>
      <c r="L109" s="30">
        <f ca="1">RANDBETWEEN(1000,12000)</f>
        <v>1437</v>
      </c>
      <c r="M109" s="5"/>
      <c r="N109" s="31"/>
      <c r="T109" s="33"/>
      <c r="U109" s="33"/>
      <c r="V109" s="33"/>
      <c r="W109" s="33"/>
      <c r="X109" s="33"/>
      <c r="Y109" s="33"/>
      <c r="Z109" s="33"/>
      <c r="AA109" s="33"/>
      <c r="AB109" s="33"/>
      <c r="AC109" s="33"/>
      <c r="AD109" s="33"/>
      <c r="AE109" s="33"/>
      <c r="AF109" s="33"/>
      <c r="AG109" s="33"/>
      <c r="AH109" s="33"/>
      <c r="AI109" s="33"/>
      <c r="AJ109" s="33"/>
      <c r="AK109" s="33"/>
      <c r="AL109" s="33"/>
    </row>
    <row r="110" spans="7:38" ht="20" hidden="1" customHeight="1" x14ac:dyDescent="0.35">
      <c r="G110" s="27"/>
      <c r="H110" s="51" t="s">
        <v>21</v>
      </c>
      <c r="I110" s="28" t="s">
        <v>48</v>
      </c>
      <c r="J110" s="28" t="s">
        <v>49</v>
      </c>
      <c r="K110" s="22" t="s">
        <v>51</v>
      </c>
      <c r="L110" s="30">
        <f t="shared" ref="L110:L112" ca="1" si="3">RANDBETWEEN(1000,12000)</f>
        <v>5026</v>
      </c>
      <c r="M110" s="5"/>
      <c r="N110" s="31"/>
      <c r="T110" s="33"/>
      <c r="U110" s="33"/>
      <c r="V110" s="33"/>
      <c r="W110" s="33"/>
      <c r="X110" s="33"/>
      <c r="Y110" s="33"/>
      <c r="Z110" s="33"/>
      <c r="AA110" s="33"/>
      <c r="AB110" s="33"/>
      <c r="AC110" s="33"/>
      <c r="AD110" s="33"/>
      <c r="AE110" s="33"/>
      <c r="AF110" s="33"/>
      <c r="AG110" s="33"/>
      <c r="AH110" s="33"/>
      <c r="AI110" s="33"/>
      <c r="AJ110" s="33"/>
      <c r="AK110" s="33"/>
      <c r="AL110" s="33"/>
    </row>
    <row r="111" spans="7:38" ht="20" hidden="1" customHeight="1" x14ac:dyDescent="0.35">
      <c r="G111" s="27"/>
      <c r="H111" s="51" t="s">
        <v>21</v>
      </c>
      <c r="I111" s="28" t="s">
        <v>48</v>
      </c>
      <c r="J111" s="28" t="s">
        <v>52</v>
      </c>
      <c r="K111" s="22" t="s">
        <v>53</v>
      </c>
      <c r="L111" s="30">
        <f t="shared" ca="1" si="3"/>
        <v>9822</v>
      </c>
      <c r="M111" s="5"/>
      <c r="N111" s="31"/>
      <c r="T111" s="33"/>
      <c r="U111" s="33"/>
      <c r="V111" s="33"/>
      <c r="W111" s="33"/>
      <c r="X111" s="33"/>
      <c r="Y111" s="33"/>
      <c r="Z111" s="33"/>
      <c r="AA111" s="33"/>
      <c r="AB111" s="33"/>
      <c r="AC111" s="33"/>
      <c r="AD111" s="33"/>
      <c r="AE111" s="33"/>
      <c r="AF111" s="33"/>
      <c r="AG111" s="33"/>
      <c r="AH111" s="33"/>
      <c r="AI111" s="33"/>
      <c r="AJ111" s="33"/>
      <c r="AK111" s="33"/>
      <c r="AL111" s="33"/>
    </row>
    <row r="112" spans="7:38" ht="20" hidden="1" customHeight="1" x14ac:dyDescent="0.35">
      <c r="G112" s="27"/>
      <c r="H112" s="51" t="s">
        <v>21</v>
      </c>
      <c r="I112" s="28" t="s">
        <v>48</v>
      </c>
      <c r="J112" s="28" t="s">
        <v>52</v>
      </c>
      <c r="K112" s="22" t="s">
        <v>54</v>
      </c>
      <c r="L112" s="30">
        <f t="shared" ca="1" si="3"/>
        <v>7331</v>
      </c>
      <c r="M112" s="24"/>
      <c r="N112" s="32"/>
      <c r="T112" s="33"/>
      <c r="U112" s="33"/>
      <c r="V112" s="33"/>
      <c r="W112" s="33"/>
      <c r="X112" s="33"/>
      <c r="Y112" s="33"/>
      <c r="Z112" s="33"/>
      <c r="AA112" s="33"/>
      <c r="AB112" s="33"/>
      <c r="AC112" s="33"/>
      <c r="AD112" s="33"/>
      <c r="AE112" s="33"/>
      <c r="AF112" s="33"/>
      <c r="AG112" s="33"/>
      <c r="AH112" s="33"/>
      <c r="AI112" s="33"/>
      <c r="AJ112" s="33"/>
      <c r="AK112" s="33"/>
      <c r="AL112" s="33"/>
    </row>
    <row r="113" spans="7:38" ht="20" hidden="1" customHeight="1" x14ac:dyDescent="0.35">
      <c r="G113" s="27"/>
      <c r="H113" s="51" t="s">
        <v>24</v>
      </c>
      <c r="I113" s="28" t="s">
        <v>8</v>
      </c>
      <c r="J113" s="28" t="s">
        <v>9</v>
      </c>
      <c r="K113" s="22" t="s">
        <v>10</v>
      </c>
      <c r="L113" s="29">
        <f ca="1">RANDBETWEEN(800,2500)</f>
        <v>1580</v>
      </c>
      <c r="M113" s="23">
        <v>45047</v>
      </c>
      <c r="N113" s="31" t="s">
        <v>11</v>
      </c>
      <c r="T113" s="33"/>
      <c r="U113" s="33"/>
      <c r="V113" s="33"/>
      <c r="W113" s="33"/>
      <c r="X113" s="33"/>
      <c r="Y113" s="33"/>
      <c r="Z113" s="33"/>
      <c r="AA113" s="33"/>
      <c r="AB113" s="33"/>
      <c r="AC113" s="33"/>
      <c r="AD113" s="33"/>
      <c r="AE113" s="33"/>
      <c r="AF113" s="33"/>
      <c r="AG113" s="33"/>
      <c r="AH113" s="33"/>
      <c r="AI113" s="33"/>
      <c r="AJ113" s="33"/>
      <c r="AK113" s="33"/>
      <c r="AL113" s="33"/>
    </row>
    <row r="114" spans="7:38" ht="20" hidden="1" customHeight="1" x14ac:dyDescent="0.35">
      <c r="G114" s="27"/>
      <c r="H114" s="51" t="s">
        <v>24</v>
      </c>
      <c r="I114" s="28" t="s">
        <v>8</v>
      </c>
      <c r="J114" s="28" t="s">
        <v>9</v>
      </c>
      <c r="K114" s="22" t="s">
        <v>13</v>
      </c>
      <c r="L114" s="29">
        <f t="shared" ref="L114:L133" ca="1" si="4">RANDBETWEEN(800,2500)</f>
        <v>1573</v>
      </c>
      <c r="M114" s="23">
        <v>45055</v>
      </c>
      <c r="N114" s="31" t="s">
        <v>11</v>
      </c>
      <c r="T114" s="33"/>
      <c r="U114" s="33"/>
      <c r="V114" s="33"/>
      <c r="W114" s="33"/>
      <c r="X114" s="33"/>
      <c r="Y114" s="33"/>
      <c r="Z114" s="33"/>
      <c r="AA114" s="33"/>
      <c r="AB114" s="33"/>
      <c r="AC114" s="33"/>
      <c r="AD114" s="33"/>
      <c r="AE114" s="33"/>
      <c r="AF114" s="33"/>
      <c r="AG114" s="33"/>
      <c r="AH114" s="33"/>
      <c r="AI114" s="33"/>
      <c r="AJ114" s="33"/>
      <c r="AK114" s="33"/>
      <c r="AL114" s="33"/>
    </row>
    <row r="115" spans="7:38" ht="20" hidden="1" customHeight="1" x14ac:dyDescent="0.35">
      <c r="G115" s="27"/>
      <c r="H115" s="51" t="s">
        <v>24</v>
      </c>
      <c r="I115" s="28" t="s">
        <v>8</v>
      </c>
      <c r="J115" s="28" t="s">
        <v>9</v>
      </c>
      <c r="K115" s="22" t="s">
        <v>17</v>
      </c>
      <c r="L115" s="29">
        <f t="shared" ca="1" si="4"/>
        <v>1390</v>
      </c>
      <c r="M115" s="23">
        <v>45049</v>
      </c>
      <c r="N115" s="31" t="s">
        <v>11</v>
      </c>
      <c r="T115" s="33"/>
      <c r="U115" s="33"/>
      <c r="V115" s="33"/>
      <c r="W115" s="33"/>
      <c r="X115" s="33"/>
      <c r="Y115" s="33"/>
      <c r="Z115" s="33"/>
      <c r="AA115" s="33"/>
      <c r="AB115" s="33"/>
      <c r="AC115" s="33"/>
      <c r="AD115" s="33"/>
      <c r="AE115" s="33"/>
      <c r="AF115" s="33"/>
      <c r="AG115" s="33"/>
      <c r="AH115" s="33"/>
      <c r="AI115" s="33"/>
      <c r="AJ115" s="33"/>
      <c r="AK115" s="33"/>
      <c r="AL115" s="33"/>
    </row>
    <row r="116" spans="7:38" ht="20" hidden="1" customHeight="1" x14ac:dyDescent="0.35">
      <c r="G116" s="27"/>
      <c r="H116" s="51" t="s">
        <v>24</v>
      </c>
      <c r="I116" s="28" t="s">
        <v>8</v>
      </c>
      <c r="J116" s="28" t="s">
        <v>9</v>
      </c>
      <c r="K116" s="22" t="s">
        <v>20</v>
      </c>
      <c r="L116" s="29">
        <f t="shared" ca="1" si="4"/>
        <v>2260</v>
      </c>
      <c r="M116" s="23">
        <v>45050</v>
      </c>
      <c r="N116" s="31" t="s">
        <v>11</v>
      </c>
      <c r="T116" s="33"/>
      <c r="U116" s="33"/>
      <c r="V116" s="33"/>
      <c r="W116" s="33"/>
      <c r="X116" s="33"/>
      <c r="Y116" s="33"/>
      <c r="Z116" s="33"/>
      <c r="AA116" s="33"/>
      <c r="AB116" s="33"/>
      <c r="AC116" s="33"/>
      <c r="AD116" s="33"/>
      <c r="AE116" s="33"/>
      <c r="AF116" s="33"/>
      <c r="AG116" s="33"/>
      <c r="AH116" s="33"/>
      <c r="AI116" s="33"/>
      <c r="AJ116" s="33"/>
      <c r="AK116" s="33"/>
      <c r="AL116" s="33"/>
    </row>
    <row r="117" spans="7:38" ht="20" hidden="1" customHeight="1" x14ac:dyDescent="0.35">
      <c r="G117" s="27"/>
      <c r="H117" s="51" t="s">
        <v>24</v>
      </c>
      <c r="I117" s="28" t="s">
        <v>8</v>
      </c>
      <c r="J117" s="28" t="s">
        <v>9</v>
      </c>
      <c r="K117" s="22" t="s">
        <v>23</v>
      </c>
      <c r="L117" s="29">
        <f t="shared" ca="1" si="4"/>
        <v>1197</v>
      </c>
      <c r="M117" s="23">
        <v>45052</v>
      </c>
      <c r="N117" s="31" t="s">
        <v>11</v>
      </c>
      <c r="T117" s="33"/>
      <c r="U117" s="33"/>
      <c r="V117" s="33"/>
      <c r="W117" s="33"/>
      <c r="X117" s="33"/>
      <c r="Y117" s="33"/>
      <c r="Z117" s="33"/>
      <c r="AA117" s="33"/>
      <c r="AB117" s="33"/>
      <c r="AC117" s="33"/>
      <c r="AD117" s="33"/>
      <c r="AE117" s="33"/>
      <c r="AF117" s="33"/>
      <c r="AG117" s="33"/>
      <c r="AH117" s="33"/>
      <c r="AI117" s="33"/>
      <c r="AJ117" s="33"/>
      <c r="AK117" s="33"/>
      <c r="AL117" s="33"/>
    </row>
    <row r="118" spans="7:38" ht="20" hidden="1" customHeight="1" x14ac:dyDescent="0.35">
      <c r="G118" s="27"/>
      <c r="H118" s="51" t="s">
        <v>24</v>
      </c>
      <c r="I118" s="28" t="s">
        <v>8</v>
      </c>
      <c r="J118" s="28" t="s">
        <v>9</v>
      </c>
      <c r="K118" s="22" t="s">
        <v>26</v>
      </c>
      <c r="L118" s="29">
        <f t="shared" ca="1" si="4"/>
        <v>1344</v>
      </c>
      <c r="M118" s="23">
        <v>45053</v>
      </c>
      <c r="N118" s="31" t="s">
        <v>11</v>
      </c>
      <c r="T118" s="33"/>
      <c r="U118" s="33"/>
      <c r="V118" s="33"/>
      <c r="W118" s="33"/>
      <c r="X118" s="33"/>
      <c r="Y118" s="33"/>
      <c r="Z118" s="33"/>
      <c r="AA118" s="33"/>
      <c r="AB118" s="33"/>
      <c r="AC118" s="33"/>
      <c r="AD118" s="33"/>
      <c r="AE118" s="33"/>
      <c r="AF118" s="33"/>
      <c r="AG118" s="33"/>
      <c r="AH118" s="33"/>
      <c r="AI118" s="33"/>
      <c r="AJ118" s="33"/>
      <c r="AK118" s="33"/>
      <c r="AL118" s="33"/>
    </row>
    <row r="119" spans="7:38" ht="20" hidden="1" customHeight="1" x14ac:dyDescent="0.35">
      <c r="G119" s="27"/>
      <c r="H119" s="51" t="s">
        <v>24</v>
      </c>
      <c r="I119" s="28" t="s">
        <v>8</v>
      </c>
      <c r="J119" s="28" t="s">
        <v>9</v>
      </c>
      <c r="K119" s="22" t="s">
        <v>28</v>
      </c>
      <c r="L119" s="29">
        <f t="shared" ca="1" si="4"/>
        <v>918</v>
      </c>
      <c r="M119" s="23">
        <v>45052</v>
      </c>
      <c r="N119" s="31" t="s">
        <v>11</v>
      </c>
      <c r="T119" s="33"/>
      <c r="U119" s="33"/>
      <c r="V119" s="33"/>
      <c r="W119" s="33"/>
      <c r="X119" s="33"/>
      <c r="Y119" s="33"/>
      <c r="Z119" s="33"/>
      <c r="AA119" s="33"/>
      <c r="AB119" s="33"/>
      <c r="AC119" s="33"/>
      <c r="AD119" s="33"/>
      <c r="AE119" s="33"/>
      <c r="AF119" s="33"/>
      <c r="AG119" s="33"/>
      <c r="AH119" s="33"/>
      <c r="AI119" s="33"/>
      <c r="AJ119" s="33"/>
      <c r="AK119" s="33"/>
      <c r="AL119" s="33"/>
    </row>
    <row r="120" spans="7:38" ht="20" hidden="1" customHeight="1" x14ac:dyDescent="0.35">
      <c r="G120" s="27"/>
      <c r="H120" s="51" t="s">
        <v>24</v>
      </c>
      <c r="I120" s="28" t="s">
        <v>8</v>
      </c>
      <c r="J120" s="28" t="s">
        <v>9</v>
      </c>
      <c r="K120" s="22" t="s">
        <v>30</v>
      </c>
      <c r="L120" s="29">
        <f t="shared" ca="1" si="4"/>
        <v>2408</v>
      </c>
      <c r="M120" s="23">
        <v>45053</v>
      </c>
      <c r="N120" s="31" t="s">
        <v>11</v>
      </c>
      <c r="T120" s="33"/>
      <c r="U120" s="33"/>
      <c r="V120" s="33"/>
      <c r="W120" s="33"/>
      <c r="X120" s="33"/>
      <c r="Y120" s="33"/>
      <c r="Z120" s="33"/>
      <c r="AA120" s="33"/>
      <c r="AB120" s="33"/>
      <c r="AC120" s="33"/>
      <c r="AD120" s="33"/>
      <c r="AE120" s="33"/>
      <c r="AF120" s="33"/>
      <c r="AG120" s="33"/>
      <c r="AH120" s="33"/>
      <c r="AI120" s="33"/>
      <c r="AJ120" s="33"/>
      <c r="AK120" s="33"/>
      <c r="AL120" s="33"/>
    </row>
    <row r="121" spans="7:38" ht="20" hidden="1" customHeight="1" x14ac:dyDescent="0.35">
      <c r="G121" s="27"/>
      <c r="H121" s="51" t="s">
        <v>24</v>
      </c>
      <c r="I121" s="28" t="s">
        <v>8</v>
      </c>
      <c r="J121" s="28" t="s">
        <v>9</v>
      </c>
      <c r="K121" s="22" t="s">
        <v>32</v>
      </c>
      <c r="L121" s="29">
        <f t="shared" ca="1" si="4"/>
        <v>2014</v>
      </c>
      <c r="M121" s="23">
        <v>45054</v>
      </c>
      <c r="N121" s="31" t="s">
        <v>11</v>
      </c>
      <c r="T121" s="33"/>
      <c r="U121" s="33"/>
      <c r="V121" s="33"/>
      <c r="W121" s="33"/>
      <c r="X121" s="33"/>
      <c r="Y121" s="33"/>
      <c r="Z121" s="33"/>
      <c r="AA121" s="33"/>
      <c r="AB121" s="33"/>
      <c r="AC121" s="33"/>
      <c r="AD121" s="33"/>
      <c r="AE121" s="33"/>
      <c r="AF121" s="33"/>
      <c r="AG121" s="33"/>
      <c r="AH121" s="33"/>
      <c r="AI121" s="33"/>
      <c r="AJ121" s="33"/>
      <c r="AK121" s="33"/>
      <c r="AL121" s="33"/>
    </row>
    <row r="122" spans="7:38" ht="20" hidden="1" customHeight="1" x14ac:dyDescent="0.35">
      <c r="G122" s="27"/>
      <c r="H122" s="51" t="s">
        <v>24</v>
      </c>
      <c r="I122" s="28" t="s">
        <v>8</v>
      </c>
      <c r="J122" s="28" t="s">
        <v>34</v>
      </c>
      <c r="K122" s="22" t="s">
        <v>35</v>
      </c>
      <c r="L122" s="29">
        <f t="shared" ca="1" si="4"/>
        <v>2460</v>
      </c>
      <c r="M122" s="23">
        <v>45055</v>
      </c>
      <c r="N122" s="31" t="s">
        <v>11</v>
      </c>
      <c r="T122" s="33"/>
      <c r="U122" s="33"/>
      <c r="V122" s="33"/>
      <c r="W122" s="33"/>
      <c r="X122" s="33"/>
      <c r="Y122" s="33"/>
      <c r="Z122" s="33"/>
      <c r="AA122" s="33"/>
      <c r="AB122" s="33"/>
      <c r="AC122" s="33"/>
      <c r="AD122" s="33"/>
      <c r="AE122" s="33"/>
      <c r="AF122" s="33"/>
      <c r="AG122" s="33"/>
      <c r="AH122" s="33"/>
      <c r="AI122" s="33"/>
      <c r="AJ122" s="33"/>
      <c r="AK122" s="33"/>
      <c r="AL122" s="33"/>
    </row>
    <row r="123" spans="7:38" ht="20" hidden="1" customHeight="1" x14ac:dyDescent="0.35">
      <c r="G123" s="27"/>
      <c r="H123" s="51" t="s">
        <v>24</v>
      </c>
      <c r="I123" s="28" t="s">
        <v>8</v>
      </c>
      <c r="J123" s="28" t="s">
        <v>34</v>
      </c>
      <c r="K123" s="22" t="s">
        <v>37</v>
      </c>
      <c r="L123" s="29">
        <f t="shared" ca="1" si="4"/>
        <v>1081</v>
      </c>
      <c r="M123" s="23">
        <v>45050</v>
      </c>
      <c r="N123" s="31" t="s">
        <v>11</v>
      </c>
      <c r="T123" s="33"/>
      <c r="U123" s="33"/>
      <c r="V123" s="33"/>
      <c r="W123" s="33"/>
      <c r="X123" s="33"/>
      <c r="Y123" s="33"/>
      <c r="Z123" s="33"/>
      <c r="AA123" s="33"/>
      <c r="AB123" s="33"/>
      <c r="AC123" s="33"/>
      <c r="AD123" s="33"/>
      <c r="AE123" s="33"/>
      <c r="AF123" s="33"/>
      <c r="AG123" s="33"/>
      <c r="AH123" s="33"/>
      <c r="AI123" s="33"/>
      <c r="AJ123" s="33"/>
      <c r="AK123" s="33"/>
      <c r="AL123" s="33"/>
    </row>
    <row r="124" spans="7:38" ht="20" hidden="1" customHeight="1" x14ac:dyDescent="0.35">
      <c r="G124" s="27"/>
      <c r="H124" s="51" t="s">
        <v>24</v>
      </c>
      <c r="I124" s="28" t="s">
        <v>8</v>
      </c>
      <c r="J124" s="28" t="s">
        <v>34</v>
      </c>
      <c r="K124" s="22" t="s">
        <v>39</v>
      </c>
      <c r="L124" s="29">
        <f t="shared" ca="1" si="4"/>
        <v>971</v>
      </c>
      <c r="M124" s="23">
        <v>45051</v>
      </c>
      <c r="N124" s="31" t="s">
        <v>11</v>
      </c>
      <c r="T124" s="33"/>
      <c r="U124" s="33"/>
      <c r="V124" s="33"/>
      <c r="W124" s="33"/>
      <c r="X124" s="33"/>
      <c r="Y124" s="33"/>
      <c r="Z124" s="33"/>
      <c r="AA124" s="33"/>
      <c r="AB124" s="33"/>
      <c r="AC124" s="33"/>
      <c r="AD124" s="33"/>
      <c r="AE124" s="33"/>
      <c r="AF124" s="33"/>
      <c r="AG124" s="33"/>
      <c r="AH124" s="33"/>
      <c r="AI124" s="33"/>
      <c r="AJ124" s="33"/>
      <c r="AK124" s="33"/>
      <c r="AL124" s="33"/>
    </row>
    <row r="125" spans="7:38" ht="20" hidden="1" customHeight="1" x14ac:dyDescent="0.35">
      <c r="G125" s="27"/>
      <c r="H125" s="51" t="s">
        <v>24</v>
      </c>
      <c r="I125" s="28" t="s">
        <v>8</v>
      </c>
      <c r="J125" s="28" t="s">
        <v>41</v>
      </c>
      <c r="K125" s="22" t="s">
        <v>10</v>
      </c>
      <c r="L125" s="29">
        <f t="shared" ca="1" si="4"/>
        <v>2302</v>
      </c>
      <c r="M125" s="23">
        <v>45052</v>
      </c>
      <c r="N125" s="31" t="s">
        <v>11</v>
      </c>
      <c r="T125" s="33"/>
      <c r="U125" s="33"/>
      <c r="V125" s="33"/>
      <c r="W125" s="33"/>
      <c r="X125" s="33"/>
      <c r="Y125" s="33"/>
      <c r="Z125" s="33"/>
      <c r="AA125" s="33"/>
      <c r="AB125" s="33"/>
      <c r="AC125" s="33"/>
      <c r="AD125" s="33"/>
      <c r="AE125" s="33"/>
      <c r="AF125" s="33"/>
      <c r="AG125" s="33"/>
      <c r="AH125" s="33"/>
      <c r="AI125" s="33"/>
      <c r="AJ125" s="33"/>
      <c r="AK125" s="33"/>
      <c r="AL125" s="33"/>
    </row>
    <row r="126" spans="7:38" ht="20" hidden="1" customHeight="1" x14ac:dyDescent="0.35">
      <c r="G126" s="27"/>
      <c r="H126" s="51" t="s">
        <v>24</v>
      </c>
      <c r="I126" s="28" t="s">
        <v>8</v>
      </c>
      <c r="J126" s="28" t="s">
        <v>41</v>
      </c>
      <c r="K126" s="22" t="s">
        <v>63</v>
      </c>
      <c r="L126" s="29">
        <f t="shared" ca="1" si="4"/>
        <v>1781</v>
      </c>
      <c r="M126" s="23">
        <v>45053</v>
      </c>
      <c r="N126" s="31" t="s">
        <v>11</v>
      </c>
      <c r="T126" s="33"/>
      <c r="U126" s="33"/>
      <c r="V126" s="33"/>
      <c r="W126" s="33"/>
      <c r="X126" s="33"/>
      <c r="Y126" s="33"/>
      <c r="Z126" s="33"/>
      <c r="AA126" s="33"/>
      <c r="AB126" s="33"/>
      <c r="AC126" s="33"/>
      <c r="AD126" s="33"/>
      <c r="AE126" s="33"/>
      <c r="AF126" s="33"/>
      <c r="AG126" s="33"/>
      <c r="AH126" s="33"/>
      <c r="AI126" s="33"/>
      <c r="AJ126" s="33"/>
      <c r="AK126" s="33"/>
      <c r="AL126" s="33"/>
    </row>
    <row r="127" spans="7:38" ht="20" hidden="1" customHeight="1" x14ac:dyDescent="0.35">
      <c r="G127" s="27"/>
      <c r="H127" s="51" t="s">
        <v>24</v>
      </c>
      <c r="I127" s="28" t="s">
        <v>8</v>
      </c>
      <c r="J127" s="28" t="s">
        <v>41</v>
      </c>
      <c r="K127" s="22" t="s">
        <v>62</v>
      </c>
      <c r="L127" s="29">
        <f t="shared" ca="1" si="4"/>
        <v>1851</v>
      </c>
      <c r="M127" s="23">
        <v>45049</v>
      </c>
      <c r="N127" s="31" t="s">
        <v>11</v>
      </c>
      <c r="T127" s="33"/>
      <c r="U127" s="33"/>
      <c r="V127" s="33"/>
      <c r="W127" s="33"/>
      <c r="X127" s="33"/>
      <c r="Y127" s="33"/>
      <c r="Z127" s="33"/>
      <c r="AA127" s="33"/>
      <c r="AB127" s="33"/>
      <c r="AC127" s="33"/>
      <c r="AD127" s="33"/>
      <c r="AE127" s="33"/>
      <c r="AF127" s="33"/>
      <c r="AG127" s="33"/>
      <c r="AH127" s="33"/>
      <c r="AI127" s="33"/>
      <c r="AJ127" s="33"/>
      <c r="AK127" s="33"/>
      <c r="AL127" s="33"/>
    </row>
    <row r="128" spans="7:38" ht="20" hidden="1" customHeight="1" x14ac:dyDescent="0.35">
      <c r="G128" s="27"/>
      <c r="H128" s="51" t="s">
        <v>24</v>
      </c>
      <c r="I128" s="28" t="s">
        <v>8</v>
      </c>
      <c r="J128" s="28" t="s">
        <v>41</v>
      </c>
      <c r="K128" s="22" t="s">
        <v>43</v>
      </c>
      <c r="L128" s="29">
        <f t="shared" ca="1" si="4"/>
        <v>2211</v>
      </c>
      <c r="M128" s="23">
        <v>45050</v>
      </c>
      <c r="N128" s="31" t="s">
        <v>11</v>
      </c>
      <c r="T128" s="33"/>
      <c r="U128" s="33"/>
      <c r="V128" s="33"/>
      <c r="W128" s="33"/>
      <c r="X128" s="33"/>
      <c r="Y128" s="33"/>
      <c r="Z128" s="33"/>
      <c r="AA128" s="33"/>
      <c r="AB128" s="33"/>
      <c r="AC128" s="33"/>
      <c r="AD128" s="33"/>
      <c r="AE128" s="33"/>
      <c r="AF128" s="33"/>
      <c r="AG128" s="33"/>
      <c r="AH128" s="33"/>
      <c r="AI128" s="33"/>
      <c r="AJ128" s="33"/>
      <c r="AK128" s="33"/>
      <c r="AL128" s="33"/>
    </row>
    <row r="129" spans="7:38" ht="20" hidden="1" customHeight="1" x14ac:dyDescent="0.35">
      <c r="G129" s="27"/>
      <c r="H129" s="51" t="s">
        <v>24</v>
      </c>
      <c r="I129" s="28" t="s">
        <v>8</v>
      </c>
      <c r="J129" s="28" t="s">
        <v>41</v>
      </c>
      <c r="K129" s="22" t="s">
        <v>44</v>
      </c>
      <c r="L129" s="29">
        <f t="shared" ca="1" si="4"/>
        <v>2078</v>
      </c>
      <c r="M129" s="23">
        <v>45052</v>
      </c>
      <c r="N129" s="31" t="s">
        <v>11</v>
      </c>
      <c r="T129" s="33"/>
      <c r="U129" s="33"/>
      <c r="V129" s="33"/>
      <c r="W129" s="33"/>
      <c r="X129" s="33"/>
      <c r="Y129" s="33"/>
      <c r="Z129" s="33"/>
      <c r="AA129" s="33"/>
      <c r="AB129" s="33"/>
      <c r="AC129" s="33"/>
      <c r="AD129" s="33"/>
      <c r="AE129" s="33"/>
      <c r="AF129" s="33"/>
      <c r="AG129" s="33"/>
      <c r="AH129" s="33"/>
      <c r="AI129" s="33"/>
      <c r="AJ129" s="33"/>
      <c r="AK129" s="33"/>
      <c r="AL129" s="33"/>
    </row>
    <row r="130" spans="7:38" ht="20" hidden="1" customHeight="1" x14ac:dyDescent="0.35">
      <c r="G130" s="27"/>
      <c r="H130" s="51" t="s">
        <v>24</v>
      </c>
      <c r="I130" s="28" t="s">
        <v>8</v>
      </c>
      <c r="J130" s="28" t="s">
        <v>41</v>
      </c>
      <c r="K130" s="22" t="s">
        <v>45</v>
      </c>
      <c r="L130" s="29">
        <f t="shared" ca="1" si="4"/>
        <v>2294</v>
      </c>
      <c r="M130" s="23">
        <v>45053</v>
      </c>
      <c r="N130" s="31" t="s">
        <v>11</v>
      </c>
      <c r="T130" s="33"/>
      <c r="U130" s="33"/>
      <c r="V130" s="33"/>
      <c r="W130" s="33"/>
      <c r="X130" s="33"/>
      <c r="Y130" s="33"/>
      <c r="Z130" s="33"/>
      <c r="AA130" s="33"/>
      <c r="AB130" s="33"/>
      <c r="AC130" s="33"/>
      <c r="AD130" s="33"/>
      <c r="AE130" s="33"/>
      <c r="AF130" s="33"/>
      <c r="AG130" s="33"/>
      <c r="AH130" s="33"/>
      <c r="AI130" s="33"/>
      <c r="AJ130" s="33"/>
      <c r="AK130" s="33"/>
      <c r="AL130" s="33"/>
    </row>
    <row r="131" spans="7:38" ht="20" hidden="1" customHeight="1" x14ac:dyDescent="0.35">
      <c r="G131" s="27"/>
      <c r="H131" s="51" t="s">
        <v>24</v>
      </c>
      <c r="I131" s="28" t="s">
        <v>8</v>
      </c>
      <c r="J131" s="28" t="s">
        <v>41</v>
      </c>
      <c r="K131" s="22" t="s">
        <v>46</v>
      </c>
      <c r="L131" s="29">
        <f t="shared" ca="1" si="4"/>
        <v>889</v>
      </c>
      <c r="M131" s="23">
        <v>45054</v>
      </c>
      <c r="N131" s="31" t="s">
        <v>11</v>
      </c>
      <c r="T131" s="33"/>
      <c r="U131" s="33"/>
      <c r="V131" s="33"/>
      <c r="W131" s="33"/>
      <c r="X131" s="33"/>
      <c r="Y131" s="33"/>
      <c r="Z131" s="33"/>
      <c r="AA131" s="33"/>
      <c r="AB131" s="33"/>
      <c r="AC131" s="33"/>
      <c r="AD131" s="33"/>
      <c r="AE131" s="33"/>
      <c r="AF131" s="33"/>
      <c r="AG131" s="33"/>
      <c r="AH131" s="33"/>
      <c r="AI131" s="33"/>
      <c r="AJ131" s="33"/>
      <c r="AK131" s="33"/>
      <c r="AL131" s="33"/>
    </row>
    <row r="132" spans="7:38" ht="20" hidden="1" customHeight="1" x14ac:dyDescent="0.35">
      <c r="G132" s="27"/>
      <c r="H132" s="51" t="s">
        <v>24</v>
      </c>
      <c r="I132" s="28" t="s">
        <v>8</v>
      </c>
      <c r="J132" s="28" t="s">
        <v>41</v>
      </c>
      <c r="K132" s="22" t="s">
        <v>47</v>
      </c>
      <c r="L132" s="29">
        <f t="shared" ca="1" si="4"/>
        <v>834</v>
      </c>
      <c r="M132" s="23">
        <v>45055</v>
      </c>
      <c r="N132" s="31" t="s">
        <v>11</v>
      </c>
      <c r="T132" s="33"/>
      <c r="U132" s="33"/>
      <c r="V132" s="33"/>
      <c r="W132" s="33"/>
      <c r="X132" s="33"/>
      <c r="Y132" s="33"/>
      <c r="Z132" s="33"/>
      <c r="AA132" s="33"/>
      <c r="AB132" s="33"/>
      <c r="AC132" s="33"/>
      <c r="AD132" s="33"/>
      <c r="AE132" s="33"/>
      <c r="AF132" s="33"/>
      <c r="AG132" s="33"/>
      <c r="AH132" s="33"/>
      <c r="AI132" s="33"/>
      <c r="AJ132" s="33"/>
      <c r="AK132" s="33"/>
      <c r="AL132" s="33"/>
    </row>
    <row r="133" spans="7:38" ht="20" hidden="1" customHeight="1" x14ac:dyDescent="0.35">
      <c r="G133" s="27"/>
      <c r="H133" s="51" t="s">
        <v>24</v>
      </c>
      <c r="I133" s="28" t="s">
        <v>8</v>
      </c>
      <c r="J133" s="28" t="s">
        <v>41</v>
      </c>
      <c r="K133" s="22" t="s">
        <v>32</v>
      </c>
      <c r="L133" s="29">
        <f t="shared" ca="1" si="4"/>
        <v>950</v>
      </c>
      <c r="M133" s="23">
        <v>45050</v>
      </c>
      <c r="N133" s="31" t="s">
        <v>11</v>
      </c>
      <c r="T133" s="33"/>
      <c r="U133" s="33"/>
      <c r="V133" s="33"/>
      <c r="W133" s="33"/>
      <c r="X133" s="33"/>
      <c r="Y133" s="33"/>
      <c r="Z133" s="33"/>
      <c r="AA133" s="33"/>
      <c r="AB133" s="33"/>
      <c r="AC133" s="33"/>
      <c r="AD133" s="33"/>
      <c r="AE133" s="33"/>
      <c r="AF133" s="33"/>
      <c r="AG133" s="33"/>
      <c r="AH133" s="33"/>
      <c r="AI133" s="33"/>
      <c r="AJ133" s="33"/>
      <c r="AK133" s="33"/>
      <c r="AL133" s="33"/>
    </row>
    <row r="134" spans="7:38" ht="20" hidden="1" customHeight="1" x14ac:dyDescent="0.35">
      <c r="G134" s="27"/>
      <c r="H134" s="51" t="s">
        <v>24</v>
      </c>
      <c r="I134" s="28" t="s">
        <v>48</v>
      </c>
      <c r="J134" s="28" t="s">
        <v>49</v>
      </c>
      <c r="K134" s="22" t="s">
        <v>50</v>
      </c>
      <c r="L134" s="30">
        <f ca="1">RANDBETWEEN(7000,12000)</f>
        <v>8683</v>
      </c>
      <c r="M134" s="5"/>
      <c r="N134" s="31"/>
      <c r="T134" s="33"/>
      <c r="U134" s="33"/>
      <c r="V134" s="33"/>
      <c r="W134" s="33"/>
      <c r="X134" s="33"/>
      <c r="Y134" s="33"/>
      <c r="Z134" s="33"/>
      <c r="AA134" s="33"/>
      <c r="AB134" s="33"/>
      <c r="AC134" s="33"/>
      <c r="AD134" s="33"/>
      <c r="AE134" s="33"/>
      <c r="AF134" s="33"/>
      <c r="AG134" s="33"/>
      <c r="AH134" s="33"/>
      <c r="AI134" s="33"/>
      <c r="AJ134" s="33"/>
      <c r="AK134" s="33"/>
      <c r="AL134" s="33"/>
    </row>
    <row r="135" spans="7:38" ht="20" hidden="1" customHeight="1" x14ac:dyDescent="0.35">
      <c r="G135" s="27"/>
      <c r="H135" s="51" t="s">
        <v>24</v>
      </c>
      <c r="I135" s="28" t="s">
        <v>48</v>
      </c>
      <c r="J135" s="28" t="s">
        <v>49</v>
      </c>
      <c r="K135" s="22" t="s">
        <v>51</v>
      </c>
      <c r="L135" s="30">
        <f t="shared" ref="L135:L137" ca="1" si="5">RANDBETWEEN(7000,12000)</f>
        <v>10762</v>
      </c>
      <c r="M135" s="5"/>
      <c r="N135" s="31"/>
      <c r="T135" s="33"/>
      <c r="U135" s="33"/>
      <c r="V135" s="33"/>
      <c r="W135" s="33"/>
      <c r="X135" s="33"/>
      <c r="Y135" s="33"/>
      <c r="Z135" s="33"/>
      <c r="AA135" s="33"/>
      <c r="AB135" s="33"/>
      <c r="AC135" s="33"/>
      <c r="AD135" s="33"/>
      <c r="AE135" s="33"/>
      <c r="AF135" s="33"/>
      <c r="AG135" s="33"/>
      <c r="AH135" s="33"/>
      <c r="AI135" s="33"/>
      <c r="AJ135" s="33"/>
      <c r="AK135" s="33"/>
      <c r="AL135" s="33"/>
    </row>
    <row r="136" spans="7:38" ht="20" hidden="1" customHeight="1" x14ac:dyDescent="0.35">
      <c r="G136" s="27"/>
      <c r="H136" s="51" t="s">
        <v>24</v>
      </c>
      <c r="I136" s="28" t="s">
        <v>48</v>
      </c>
      <c r="J136" s="28" t="s">
        <v>52</v>
      </c>
      <c r="K136" s="22" t="s">
        <v>53</v>
      </c>
      <c r="L136" s="30">
        <f t="shared" ca="1" si="5"/>
        <v>9304</v>
      </c>
      <c r="M136" s="5"/>
      <c r="N136" s="31"/>
      <c r="T136" s="33"/>
      <c r="U136" s="33"/>
      <c r="V136" s="33"/>
      <c r="W136" s="33"/>
      <c r="X136" s="33"/>
      <c r="Y136" s="33"/>
      <c r="Z136" s="33"/>
      <c r="AA136" s="33"/>
      <c r="AB136" s="33"/>
      <c r="AC136" s="33"/>
      <c r="AD136" s="33"/>
      <c r="AE136" s="33"/>
      <c r="AF136" s="33"/>
      <c r="AG136" s="33"/>
      <c r="AH136" s="33"/>
      <c r="AI136" s="33"/>
      <c r="AJ136" s="33"/>
      <c r="AK136" s="33"/>
      <c r="AL136" s="33"/>
    </row>
    <row r="137" spans="7:38" ht="20" hidden="1" customHeight="1" x14ac:dyDescent="0.35">
      <c r="G137" s="27"/>
      <c r="H137" s="51" t="s">
        <v>24</v>
      </c>
      <c r="I137" s="28" t="s">
        <v>48</v>
      </c>
      <c r="J137" s="28" t="s">
        <v>52</v>
      </c>
      <c r="K137" s="22" t="s">
        <v>54</v>
      </c>
      <c r="L137" s="30">
        <f t="shared" ca="1" si="5"/>
        <v>7798</v>
      </c>
      <c r="M137" s="24"/>
      <c r="N137" s="32"/>
      <c r="T137" s="33"/>
      <c r="U137" s="33"/>
      <c r="V137" s="33"/>
      <c r="W137" s="33"/>
      <c r="X137" s="33"/>
      <c r="Y137" s="33"/>
      <c r="Z137" s="33"/>
      <c r="AA137" s="33"/>
      <c r="AB137" s="33"/>
      <c r="AC137" s="33"/>
      <c r="AD137" s="33"/>
      <c r="AE137" s="33"/>
      <c r="AF137" s="33"/>
      <c r="AG137" s="33"/>
      <c r="AH137" s="33"/>
      <c r="AI137" s="33"/>
      <c r="AJ137" s="33"/>
      <c r="AK137" s="33"/>
      <c r="AL137" s="33"/>
    </row>
    <row r="138" spans="7:38" ht="20" hidden="1" customHeight="1" x14ac:dyDescent="0.35">
      <c r="G138" s="27"/>
      <c r="H138" s="51" t="s">
        <v>27</v>
      </c>
      <c r="I138" s="28" t="s">
        <v>8</v>
      </c>
      <c r="J138" s="28" t="s">
        <v>9</v>
      </c>
      <c r="K138" s="22" t="s">
        <v>10</v>
      </c>
      <c r="L138" s="29">
        <f ca="1">RANDBETWEEN(600,1200)</f>
        <v>640</v>
      </c>
      <c r="M138" s="23">
        <v>45084</v>
      </c>
      <c r="N138" s="31" t="s">
        <v>11</v>
      </c>
      <c r="T138" s="33"/>
      <c r="U138" s="33"/>
      <c r="V138" s="33"/>
      <c r="W138" s="33"/>
      <c r="X138" s="33"/>
      <c r="Y138" s="33"/>
      <c r="Z138" s="33"/>
      <c r="AA138" s="33"/>
      <c r="AB138" s="33"/>
      <c r="AC138" s="33"/>
      <c r="AD138" s="33"/>
      <c r="AE138" s="33"/>
      <c r="AF138" s="33"/>
      <c r="AG138" s="33"/>
      <c r="AH138" s="33"/>
      <c r="AI138" s="33"/>
      <c r="AJ138" s="33"/>
      <c r="AK138" s="33"/>
      <c r="AL138" s="33"/>
    </row>
    <row r="139" spans="7:38" ht="20" hidden="1" customHeight="1" x14ac:dyDescent="0.35">
      <c r="G139" s="27"/>
      <c r="H139" s="51" t="s">
        <v>27</v>
      </c>
      <c r="I139" s="28" t="s">
        <v>8</v>
      </c>
      <c r="J139" s="28" t="s">
        <v>9</v>
      </c>
      <c r="K139" s="22" t="s">
        <v>13</v>
      </c>
      <c r="L139" s="29">
        <f t="shared" ref="L139:L158" ca="1" si="6">RANDBETWEEN(600,1200)</f>
        <v>1109</v>
      </c>
      <c r="M139" s="23">
        <v>45079</v>
      </c>
      <c r="N139" s="31" t="s">
        <v>11</v>
      </c>
      <c r="T139" s="33"/>
      <c r="U139" s="33"/>
      <c r="V139" s="33"/>
      <c r="W139" s="33"/>
      <c r="X139" s="33"/>
      <c r="Y139" s="33"/>
      <c r="Z139" s="33"/>
      <c r="AA139" s="33"/>
      <c r="AB139" s="33"/>
      <c r="AC139" s="33"/>
      <c r="AD139" s="33"/>
      <c r="AE139" s="33"/>
      <c r="AF139" s="33"/>
      <c r="AG139" s="33"/>
      <c r="AH139" s="33"/>
      <c r="AI139" s="33"/>
      <c r="AJ139" s="33"/>
      <c r="AK139" s="33"/>
      <c r="AL139" s="33"/>
    </row>
    <row r="140" spans="7:38" ht="20" hidden="1" customHeight="1" x14ac:dyDescent="0.35">
      <c r="G140" s="27"/>
      <c r="H140" s="51" t="s">
        <v>27</v>
      </c>
      <c r="I140" s="28" t="s">
        <v>8</v>
      </c>
      <c r="J140" s="28" t="s">
        <v>9</v>
      </c>
      <c r="K140" s="22" t="s">
        <v>17</v>
      </c>
      <c r="L140" s="29">
        <f t="shared" ca="1" si="6"/>
        <v>910</v>
      </c>
      <c r="M140" s="23">
        <v>45079</v>
      </c>
      <c r="N140" s="31" t="s">
        <v>11</v>
      </c>
      <c r="T140" s="33"/>
      <c r="U140" s="33"/>
      <c r="V140" s="33"/>
      <c r="W140" s="33"/>
      <c r="X140" s="33"/>
      <c r="Y140" s="33"/>
      <c r="Z140" s="33"/>
      <c r="AA140" s="33"/>
      <c r="AB140" s="33"/>
      <c r="AC140" s="33"/>
      <c r="AD140" s="33"/>
      <c r="AE140" s="33"/>
      <c r="AF140" s="33"/>
      <c r="AG140" s="33"/>
      <c r="AH140" s="33"/>
      <c r="AI140" s="33"/>
      <c r="AJ140" s="33"/>
      <c r="AK140" s="33"/>
      <c r="AL140" s="33"/>
    </row>
    <row r="141" spans="7:38" ht="20" hidden="1" customHeight="1" x14ac:dyDescent="0.35">
      <c r="G141" s="27"/>
      <c r="H141" s="51" t="s">
        <v>27</v>
      </c>
      <c r="I141" s="28" t="s">
        <v>8</v>
      </c>
      <c r="J141" s="28" t="s">
        <v>9</v>
      </c>
      <c r="K141" s="22" t="s">
        <v>20</v>
      </c>
      <c r="L141" s="29">
        <f t="shared" ca="1" si="6"/>
        <v>1013</v>
      </c>
      <c r="M141" s="23">
        <v>45080</v>
      </c>
      <c r="N141" s="31" t="s">
        <v>11</v>
      </c>
      <c r="T141" s="33"/>
      <c r="U141" s="33"/>
      <c r="V141" s="33"/>
      <c r="W141" s="33"/>
      <c r="X141" s="33"/>
      <c r="Y141" s="33"/>
      <c r="Z141" s="33"/>
      <c r="AA141" s="33"/>
      <c r="AB141" s="33"/>
      <c r="AC141" s="33"/>
      <c r="AD141" s="33"/>
      <c r="AE141" s="33"/>
      <c r="AF141" s="33"/>
      <c r="AG141" s="33"/>
      <c r="AH141" s="33"/>
      <c r="AI141" s="33"/>
      <c r="AJ141" s="33"/>
      <c r="AK141" s="33"/>
      <c r="AL141" s="33"/>
    </row>
    <row r="142" spans="7:38" ht="20" hidden="1" customHeight="1" x14ac:dyDescent="0.35">
      <c r="G142" s="27"/>
      <c r="H142" s="51" t="s">
        <v>27</v>
      </c>
      <c r="I142" s="28" t="s">
        <v>8</v>
      </c>
      <c r="J142" s="28" t="s">
        <v>9</v>
      </c>
      <c r="K142" s="22" t="s">
        <v>23</v>
      </c>
      <c r="L142" s="29">
        <f t="shared" ca="1" si="6"/>
        <v>698</v>
      </c>
      <c r="M142" s="23">
        <v>45081</v>
      </c>
      <c r="N142" s="31" t="s">
        <v>11</v>
      </c>
      <c r="T142" s="33"/>
      <c r="U142" s="33"/>
      <c r="V142" s="33"/>
      <c r="W142" s="33"/>
      <c r="X142" s="33"/>
      <c r="Y142" s="33"/>
      <c r="Z142" s="33"/>
      <c r="AA142" s="33"/>
      <c r="AB142" s="33"/>
      <c r="AC142" s="33"/>
      <c r="AD142" s="33"/>
      <c r="AE142" s="33"/>
      <c r="AF142" s="33"/>
      <c r="AG142" s="33"/>
      <c r="AH142" s="33"/>
      <c r="AI142" s="33"/>
      <c r="AJ142" s="33"/>
      <c r="AK142" s="33"/>
      <c r="AL142" s="33"/>
    </row>
    <row r="143" spans="7:38" ht="20" hidden="1" customHeight="1" x14ac:dyDescent="0.35">
      <c r="G143" s="27"/>
      <c r="H143" s="51" t="s">
        <v>27</v>
      </c>
      <c r="I143" s="28" t="s">
        <v>8</v>
      </c>
      <c r="J143" s="28" t="s">
        <v>9</v>
      </c>
      <c r="K143" s="22" t="s">
        <v>26</v>
      </c>
      <c r="L143" s="29">
        <f t="shared" ca="1" si="6"/>
        <v>1192</v>
      </c>
      <c r="M143" s="23">
        <v>45082</v>
      </c>
      <c r="N143" s="31" t="s">
        <v>11</v>
      </c>
      <c r="T143" s="33"/>
      <c r="U143" s="33"/>
      <c r="V143" s="33"/>
      <c r="W143" s="33"/>
      <c r="X143" s="33"/>
      <c r="Y143" s="33"/>
      <c r="Z143" s="33"/>
      <c r="AA143" s="33"/>
      <c r="AB143" s="33"/>
      <c r="AC143" s="33"/>
      <c r="AD143" s="33"/>
      <c r="AE143" s="33"/>
      <c r="AF143" s="33"/>
      <c r="AG143" s="33"/>
      <c r="AH143" s="33"/>
      <c r="AI143" s="33"/>
      <c r="AJ143" s="33"/>
      <c r="AK143" s="33"/>
      <c r="AL143" s="33"/>
    </row>
    <row r="144" spans="7:38" ht="20" hidden="1" customHeight="1" x14ac:dyDescent="0.35">
      <c r="G144" s="27"/>
      <c r="H144" s="51" t="s">
        <v>27</v>
      </c>
      <c r="I144" s="28" t="s">
        <v>8</v>
      </c>
      <c r="J144" s="28" t="s">
        <v>9</v>
      </c>
      <c r="K144" s="22" t="s">
        <v>28</v>
      </c>
      <c r="L144" s="29">
        <f t="shared" ca="1" si="6"/>
        <v>1080</v>
      </c>
      <c r="M144" s="23">
        <v>45083</v>
      </c>
      <c r="N144" s="31" t="s">
        <v>11</v>
      </c>
      <c r="T144" s="33"/>
      <c r="U144" s="33"/>
      <c r="V144" s="33"/>
      <c r="W144" s="33"/>
      <c r="X144" s="33"/>
      <c r="Y144" s="33"/>
      <c r="Z144" s="33"/>
      <c r="AA144" s="33"/>
      <c r="AB144" s="33"/>
      <c r="AC144" s="33"/>
      <c r="AD144" s="33"/>
      <c r="AE144" s="33"/>
      <c r="AF144" s="33"/>
      <c r="AG144" s="33"/>
      <c r="AH144" s="33"/>
      <c r="AI144" s="33"/>
      <c r="AJ144" s="33"/>
      <c r="AK144" s="33"/>
      <c r="AL144" s="33"/>
    </row>
    <row r="145" spans="7:38" ht="20" hidden="1" customHeight="1" x14ac:dyDescent="0.35">
      <c r="G145" s="27"/>
      <c r="H145" s="51" t="s">
        <v>27</v>
      </c>
      <c r="I145" s="28" t="s">
        <v>8</v>
      </c>
      <c r="J145" s="28" t="s">
        <v>9</v>
      </c>
      <c r="K145" s="22" t="s">
        <v>30</v>
      </c>
      <c r="L145" s="29">
        <f t="shared" ca="1" si="6"/>
        <v>1056</v>
      </c>
      <c r="M145" s="23">
        <v>45084</v>
      </c>
      <c r="N145" s="31" t="s">
        <v>11</v>
      </c>
      <c r="T145" s="33"/>
      <c r="U145" s="33"/>
      <c r="V145" s="33"/>
      <c r="W145" s="33"/>
      <c r="X145" s="33"/>
      <c r="Y145" s="33"/>
      <c r="Z145" s="33"/>
      <c r="AA145" s="33"/>
      <c r="AB145" s="33"/>
      <c r="AC145" s="33"/>
      <c r="AD145" s="33"/>
      <c r="AE145" s="33"/>
      <c r="AF145" s="33"/>
      <c r="AG145" s="33"/>
      <c r="AH145" s="33"/>
      <c r="AI145" s="33"/>
      <c r="AJ145" s="33"/>
      <c r="AK145" s="33"/>
      <c r="AL145" s="33"/>
    </row>
    <row r="146" spans="7:38" ht="20" hidden="1" customHeight="1" x14ac:dyDescent="0.35">
      <c r="G146" s="27"/>
      <c r="H146" s="51" t="s">
        <v>27</v>
      </c>
      <c r="I146" s="28" t="s">
        <v>8</v>
      </c>
      <c r="J146" s="28" t="s">
        <v>9</v>
      </c>
      <c r="K146" s="22" t="s">
        <v>32</v>
      </c>
      <c r="L146" s="29">
        <f t="shared" ca="1" si="6"/>
        <v>766</v>
      </c>
      <c r="M146" s="23">
        <v>45085</v>
      </c>
      <c r="N146" s="31" t="s">
        <v>11</v>
      </c>
      <c r="T146" s="33"/>
      <c r="U146" s="33"/>
      <c r="V146" s="33"/>
      <c r="W146" s="33"/>
      <c r="X146" s="33"/>
      <c r="Y146" s="33"/>
      <c r="Z146" s="33"/>
      <c r="AA146" s="33"/>
      <c r="AB146" s="33"/>
      <c r="AC146" s="33"/>
      <c r="AD146" s="33"/>
      <c r="AE146" s="33"/>
      <c r="AF146" s="33"/>
      <c r="AG146" s="33"/>
      <c r="AH146" s="33"/>
      <c r="AI146" s="33"/>
      <c r="AJ146" s="33"/>
      <c r="AK146" s="33"/>
      <c r="AL146" s="33"/>
    </row>
    <row r="147" spans="7:38" ht="20" hidden="1" customHeight="1" x14ac:dyDescent="0.35">
      <c r="G147" s="27"/>
      <c r="H147" s="51" t="s">
        <v>27</v>
      </c>
      <c r="I147" s="28" t="s">
        <v>8</v>
      </c>
      <c r="J147" s="28" t="s">
        <v>34</v>
      </c>
      <c r="K147" s="22" t="s">
        <v>35</v>
      </c>
      <c r="L147" s="29">
        <f t="shared" ca="1" si="6"/>
        <v>1058</v>
      </c>
      <c r="M147" s="23">
        <v>45086</v>
      </c>
      <c r="N147" s="31" t="s">
        <v>11</v>
      </c>
      <c r="T147" s="33"/>
      <c r="U147" s="33"/>
      <c r="V147" s="33"/>
      <c r="W147" s="33"/>
      <c r="X147" s="33"/>
      <c r="Y147" s="33"/>
      <c r="Z147" s="33"/>
      <c r="AA147" s="33"/>
      <c r="AB147" s="33"/>
      <c r="AC147" s="33"/>
      <c r="AD147" s="33"/>
      <c r="AE147" s="33"/>
      <c r="AF147" s="33"/>
      <c r="AG147" s="33"/>
      <c r="AH147" s="33"/>
      <c r="AI147" s="33"/>
      <c r="AJ147" s="33"/>
      <c r="AK147" s="33"/>
      <c r="AL147" s="33"/>
    </row>
    <row r="148" spans="7:38" ht="20" hidden="1" customHeight="1" x14ac:dyDescent="0.35">
      <c r="G148" s="27"/>
      <c r="H148" s="51" t="s">
        <v>27</v>
      </c>
      <c r="I148" s="28" t="s">
        <v>8</v>
      </c>
      <c r="J148" s="28" t="s">
        <v>34</v>
      </c>
      <c r="K148" s="22" t="s">
        <v>37</v>
      </c>
      <c r="L148" s="29">
        <f t="shared" ca="1" si="6"/>
        <v>767</v>
      </c>
      <c r="M148" s="23">
        <v>45081</v>
      </c>
      <c r="N148" s="31" t="s">
        <v>11</v>
      </c>
      <c r="T148" s="33"/>
      <c r="U148" s="33"/>
      <c r="V148" s="33"/>
      <c r="W148" s="33"/>
      <c r="X148" s="33"/>
      <c r="Y148" s="33"/>
      <c r="Z148" s="33"/>
      <c r="AA148" s="33"/>
      <c r="AB148" s="33"/>
      <c r="AC148" s="33"/>
      <c r="AD148" s="33"/>
      <c r="AE148" s="33"/>
      <c r="AF148" s="33"/>
      <c r="AG148" s="33"/>
      <c r="AH148" s="33"/>
      <c r="AI148" s="33"/>
      <c r="AJ148" s="33"/>
      <c r="AK148" s="33"/>
      <c r="AL148" s="33"/>
    </row>
    <row r="149" spans="7:38" ht="20" hidden="1" customHeight="1" x14ac:dyDescent="0.35">
      <c r="G149" s="27"/>
      <c r="H149" s="51" t="s">
        <v>27</v>
      </c>
      <c r="I149" s="28" t="s">
        <v>8</v>
      </c>
      <c r="J149" s="28" t="s">
        <v>34</v>
      </c>
      <c r="K149" s="22" t="s">
        <v>39</v>
      </c>
      <c r="L149" s="29">
        <f t="shared" ca="1" si="6"/>
        <v>1146</v>
      </c>
      <c r="M149" s="23">
        <v>45082</v>
      </c>
      <c r="N149" s="31" t="s">
        <v>11</v>
      </c>
      <c r="T149" s="33"/>
      <c r="U149" s="33"/>
      <c r="V149" s="33"/>
      <c r="W149" s="33"/>
      <c r="X149" s="33"/>
      <c r="Y149" s="33"/>
      <c r="Z149" s="33"/>
      <c r="AA149" s="33"/>
      <c r="AB149" s="33"/>
      <c r="AC149" s="33"/>
      <c r="AD149" s="33"/>
      <c r="AE149" s="33"/>
      <c r="AF149" s="33"/>
      <c r="AG149" s="33"/>
      <c r="AH149" s="33"/>
      <c r="AI149" s="33"/>
      <c r="AJ149" s="33"/>
      <c r="AK149" s="33"/>
      <c r="AL149" s="33"/>
    </row>
    <row r="150" spans="7:38" ht="20" hidden="1" customHeight="1" x14ac:dyDescent="0.35">
      <c r="G150" s="27"/>
      <c r="H150" s="51" t="s">
        <v>27</v>
      </c>
      <c r="I150" s="28" t="s">
        <v>8</v>
      </c>
      <c r="J150" s="28" t="s">
        <v>41</v>
      </c>
      <c r="K150" s="22" t="s">
        <v>10</v>
      </c>
      <c r="L150" s="29">
        <f t="shared" ca="1" si="6"/>
        <v>910</v>
      </c>
      <c r="M150" s="23">
        <v>45083</v>
      </c>
      <c r="N150" s="31" t="s">
        <v>11</v>
      </c>
      <c r="T150" s="33"/>
      <c r="U150" s="33"/>
      <c r="V150" s="33"/>
      <c r="W150" s="33"/>
      <c r="X150" s="33"/>
      <c r="Y150" s="33"/>
      <c r="Z150" s="33"/>
      <c r="AA150" s="33"/>
      <c r="AB150" s="33"/>
      <c r="AC150" s="33"/>
      <c r="AD150" s="33"/>
      <c r="AE150" s="33"/>
      <c r="AF150" s="33"/>
      <c r="AG150" s="33"/>
      <c r="AH150" s="33"/>
      <c r="AI150" s="33"/>
      <c r="AJ150" s="33"/>
      <c r="AK150" s="33"/>
      <c r="AL150" s="33"/>
    </row>
    <row r="151" spans="7:38" ht="20" hidden="1" customHeight="1" x14ac:dyDescent="0.35">
      <c r="G151" s="27"/>
      <c r="H151" s="51" t="s">
        <v>27</v>
      </c>
      <c r="I151" s="28" t="s">
        <v>8</v>
      </c>
      <c r="J151" s="28" t="s">
        <v>41</v>
      </c>
      <c r="K151" s="22" t="s">
        <v>42</v>
      </c>
      <c r="L151" s="29">
        <f t="shared" ca="1" si="6"/>
        <v>672</v>
      </c>
      <c r="M151" s="23">
        <v>45084</v>
      </c>
      <c r="N151" s="31" t="s">
        <v>11</v>
      </c>
      <c r="T151" s="33"/>
      <c r="U151" s="33"/>
      <c r="V151" s="33"/>
      <c r="W151" s="33"/>
      <c r="X151" s="33"/>
      <c r="Y151" s="33"/>
      <c r="Z151" s="33"/>
      <c r="AA151" s="33"/>
      <c r="AB151" s="33"/>
      <c r="AC151" s="33"/>
      <c r="AD151" s="33"/>
      <c r="AE151" s="33"/>
      <c r="AF151" s="33"/>
      <c r="AG151" s="33"/>
      <c r="AH151" s="33"/>
      <c r="AI151" s="33"/>
      <c r="AJ151" s="33"/>
      <c r="AK151" s="33"/>
      <c r="AL151" s="33"/>
    </row>
    <row r="152" spans="7:38" ht="20" hidden="1" customHeight="1" x14ac:dyDescent="0.35">
      <c r="G152" s="27"/>
      <c r="H152" s="51" t="s">
        <v>27</v>
      </c>
      <c r="I152" s="28" t="s">
        <v>8</v>
      </c>
      <c r="J152" s="28" t="s">
        <v>41</v>
      </c>
      <c r="K152" s="22" t="s">
        <v>62</v>
      </c>
      <c r="L152" s="29">
        <f t="shared" ca="1" si="6"/>
        <v>1188</v>
      </c>
      <c r="M152" s="23">
        <v>45080</v>
      </c>
      <c r="N152" s="31" t="s">
        <v>11</v>
      </c>
      <c r="T152" s="33"/>
      <c r="U152" s="33"/>
      <c r="V152" s="33"/>
      <c r="W152" s="33"/>
      <c r="X152" s="33"/>
      <c r="Y152" s="33"/>
      <c r="Z152" s="33"/>
      <c r="AA152" s="33"/>
      <c r="AB152" s="33"/>
      <c r="AC152" s="33"/>
      <c r="AD152" s="33"/>
      <c r="AE152" s="33"/>
      <c r="AF152" s="33"/>
      <c r="AG152" s="33"/>
      <c r="AH152" s="33"/>
      <c r="AI152" s="33"/>
      <c r="AJ152" s="33"/>
      <c r="AK152" s="33"/>
      <c r="AL152" s="33"/>
    </row>
    <row r="153" spans="7:38" ht="20" hidden="1" customHeight="1" x14ac:dyDescent="0.35">
      <c r="G153" s="27"/>
      <c r="H153" s="51" t="s">
        <v>27</v>
      </c>
      <c r="I153" s="28" t="s">
        <v>8</v>
      </c>
      <c r="J153" s="28" t="s">
        <v>41</v>
      </c>
      <c r="K153" s="22" t="s">
        <v>43</v>
      </c>
      <c r="L153" s="29">
        <f t="shared" ca="1" si="6"/>
        <v>777</v>
      </c>
      <c r="M153" s="23">
        <v>45081</v>
      </c>
      <c r="N153" s="31" t="s">
        <v>11</v>
      </c>
      <c r="T153" s="33"/>
      <c r="U153" s="33"/>
      <c r="V153" s="33"/>
      <c r="W153" s="33"/>
      <c r="X153" s="33"/>
      <c r="Y153" s="33"/>
      <c r="Z153" s="33"/>
      <c r="AA153" s="33"/>
      <c r="AB153" s="33"/>
      <c r="AC153" s="33"/>
      <c r="AD153" s="33"/>
      <c r="AE153" s="33"/>
      <c r="AF153" s="33"/>
      <c r="AG153" s="33"/>
      <c r="AH153" s="33"/>
      <c r="AI153" s="33"/>
      <c r="AJ153" s="33"/>
      <c r="AK153" s="33"/>
      <c r="AL153" s="33"/>
    </row>
    <row r="154" spans="7:38" ht="20" hidden="1" customHeight="1" x14ac:dyDescent="0.35">
      <c r="G154" s="27"/>
      <c r="H154" s="51" t="s">
        <v>27</v>
      </c>
      <c r="I154" s="28" t="s">
        <v>8</v>
      </c>
      <c r="J154" s="28" t="s">
        <v>41</v>
      </c>
      <c r="K154" s="22" t="s">
        <v>44</v>
      </c>
      <c r="L154" s="29">
        <f t="shared" ca="1" si="6"/>
        <v>1183</v>
      </c>
      <c r="M154" s="23">
        <v>45082</v>
      </c>
      <c r="N154" s="31" t="s">
        <v>11</v>
      </c>
      <c r="T154" s="33"/>
      <c r="U154" s="33"/>
      <c r="V154" s="33"/>
      <c r="W154" s="33"/>
      <c r="X154" s="33"/>
      <c r="Y154" s="33"/>
      <c r="Z154" s="33"/>
      <c r="AA154" s="33"/>
      <c r="AB154" s="33"/>
      <c r="AC154" s="33"/>
      <c r="AD154" s="33"/>
      <c r="AE154" s="33"/>
      <c r="AF154" s="33"/>
      <c r="AG154" s="33"/>
      <c r="AH154" s="33"/>
      <c r="AI154" s="33"/>
      <c r="AJ154" s="33"/>
      <c r="AK154" s="33"/>
      <c r="AL154" s="33"/>
    </row>
    <row r="155" spans="7:38" ht="20" hidden="1" customHeight="1" x14ac:dyDescent="0.35">
      <c r="G155" s="27"/>
      <c r="H155" s="51" t="s">
        <v>27</v>
      </c>
      <c r="I155" s="28" t="s">
        <v>8</v>
      </c>
      <c r="J155" s="28" t="s">
        <v>41</v>
      </c>
      <c r="K155" s="22" t="s">
        <v>45</v>
      </c>
      <c r="L155" s="29">
        <f t="shared" ca="1" si="6"/>
        <v>935</v>
      </c>
      <c r="M155" s="23">
        <v>45083</v>
      </c>
      <c r="N155" s="31" t="s">
        <v>11</v>
      </c>
      <c r="T155" s="33"/>
      <c r="U155" s="33"/>
      <c r="V155" s="33"/>
      <c r="W155" s="33"/>
      <c r="X155" s="33"/>
      <c r="Y155" s="33"/>
      <c r="Z155" s="33"/>
      <c r="AA155" s="33"/>
      <c r="AB155" s="33"/>
      <c r="AC155" s="33"/>
      <c r="AD155" s="33"/>
      <c r="AE155" s="33"/>
      <c r="AF155" s="33"/>
      <c r="AG155" s="33"/>
      <c r="AH155" s="33"/>
      <c r="AI155" s="33"/>
      <c r="AJ155" s="33"/>
      <c r="AK155" s="33"/>
      <c r="AL155" s="33"/>
    </row>
    <row r="156" spans="7:38" ht="20" hidden="1" customHeight="1" x14ac:dyDescent="0.35">
      <c r="G156" s="27"/>
      <c r="H156" s="51" t="s">
        <v>27</v>
      </c>
      <c r="I156" s="28" t="s">
        <v>8</v>
      </c>
      <c r="J156" s="28" t="s">
        <v>41</v>
      </c>
      <c r="K156" s="22" t="s">
        <v>46</v>
      </c>
      <c r="L156" s="29">
        <f t="shared" ca="1" si="6"/>
        <v>652</v>
      </c>
      <c r="M156" s="23">
        <v>45084</v>
      </c>
      <c r="N156" s="31" t="s">
        <v>11</v>
      </c>
      <c r="T156" s="33"/>
      <c r="U156" s="33"/>
      <c r="V156" s="33"/>
      <c r="W156" s="33"/>
      <c r="X156" s="33"/>
      <c r="Y156" s="33"/>
      <c r="Z156" s="33"/>
      <c r="AA156" s="33"/>
      <c r="AB156" s="33"/>
      <c r="AC156" s="33"/>
      <c r="AD156" s="33"/>
      <c r="AE156" s="33"/>
      <c r="AF156" s="33"/>
      <c r="AG156" s="33"/>
      <c r="AH156" s="33"/>
      <c r="AI156" s="33"/>
      <c r="AJ156" s="33"/>
      <c r="AK156" s="33"/>
      <c r="AL156" s="33"/>
    </row>
    <row r="157" spans="7:38" ht="20" hidden="1" customHeight="1" x14ac:dyDescent="0.35">
      <c r="G157" s="27"/>
      <c r="H157" s="51" t="s">
        <v>27</v>
      </c>
      <c r="I157" s="28" t="s">
        <v>8</v>
      </c>
      <c r="J157" s="28" t="s">
        <v>41</v>
      </c>
      <c r="K157" s="22" t="s">
        <v>47</v>
      </c>
      <c r="L157" s="29">
        <f t="shared" ca="1" si="6"/>
        <v>615</v>
      </c>
      <c r="M157" s="23">
        <v>45085</v>
      </c>
      <c r="N157" s="31" t="s">
        <v>11</v>
      </c>
      <c r="T157" s="33"/>
      <c r="U157" s="33"/>
      <c r="V157" s="33"/>
      <c r="W157" s="33"/>
      <c r="X157" s="33"/>
      <c r="Y157" s="33"/>
      <c r="Z157" s="33"/>
      <c r="AA157" s="33"/>
      <c r="AB157" s="33"/>
      <c r="AC157" s="33"/>
      <c r="AD157" s="33"/>
      <c r="AE157" s="33"/>
      <c r="AF157" s="33"/>
      <c r="AG157" s="33"/>
      <c r="AH157" s="33"/>
      <c r="AI157" s="33"/>
      <c r="AJ157" s="33"/>
      <c r="AK157" s="33"/>
      <c r="AL157" s="33"/>
    </row>
    <row r="158" spans="7:38" ht="20" hidden="1" customHeight="1" x14ac:dyDescent="0.35">
      <c r="G158" s="27"/>
      <c r="H158" s="51" t="s">
        <v>27</v>
      </c>
      <c r="I158" s="28" t="s">
        <v>8</v>
      </c>
      <c r="J158" s="28" t="s">
        <v>41</v>
      </c>
      <c r="K158" s="22" t="s">
        <v>32</v>
      </c>
      <c r="L158" s="29">
        <f t="shared" ca="1" si="6"/>
        <v>970</v>
      </c>
      <c r="M158" s="23">
        <v>45086</v>
      </c>
      <c r="N158" s="31" t="s">
        <v>11</v>
      </c>
      <c r="T158" s="33"/>
      <c r="U158" s="33"/>
      <c r="V158" s="33"/>
      <c r="W158" s="33"/>
      <c r="X158" s="33"/>
      <c r="Y158" s="33"/>
      <c r="Z158" s="33"/>
      <c r="AA158" s="33"/>
      <c r="AB158" s="33"/>
      <c r="AC158" s="33"/>
      <c r="AD158" s="33"/>
      <c r="AE158" s="33"/>
      <c r="AF158" s="33"/>
      <c r="AG158" s="33"/>
      <c r="AH158" s="33"/>
      <c r="AI158" s="33"/>
      <c r="AJ158" s="33"/>
      <c r="AK158" s="33"/>
      <c r="AL158" s="33"/>
    </row>
    <row r="159" spans="7:38" ht="20" hidden="1" customHeight="1" x14ac:dyDescent="0.35">
      <c r="G159" s="27"/>
      <c r="H159" s="51" t="s">
        <v>27</v>
      </c>
      <c r="I159" s="28" t="s">
        <v>48</v>
      </c>
      <c r="J159" s="28" t="s">
        <v>49</v>
      </c>
      <c r="K159" s="22" t="s">
        <v>50</v>
      </c>
      <c r="L159" s="30">
        <f ca="1">RANDBETWEEN(1000,12000)</f>
        <v>11447</v>
      </c>
      <c r="M159" s="5"/>
      <c r="N159" s="31"/>
      <c r="T159" s="33"/>
      <c r="U159" s="33"/>
      <c r="V159" s="33"/>
      <c r="W159" s="33"/>
      <c r="X159" s="33"/>
      <c r="Y159" s="33"/>
      <c r="Z159" s="33"/>
      <c r="AA159" s="33"/>
      <c r="AB159" s="33"/>
      <c r="AC159" s="33"/>
      <c r="AD159" s="33"/>
      <c r="AE159" s="33"/>
      <c r="AF159" s="33"/>
      <c r="AG159" s="33"/>
      <c r="AH159" s="33"/>
      <c r="AI159" s="33"/>
      <c r="AJ159" s="33"/>
      <c r="AK159" s="33"/>
      <c r="AL159" s="33"/>
    </row>
    <row r="160" spans="7:38" ht="20" hidden="1" customHeight="1" x14ac:dyDescent="0.35">
      <c r="G160" s="27"/>
      <c r="H160" s="51" t="s">
        <v>27</v>
      </c>
      <c r="I160" s="28" t="s">
        <v>48</v>
      </c>
      <c r="J160" s="28" t="s">
        <v>49</v>
      </c>
      <c r="K160" s="22" t="s">
        <v>51</v>
      </c>
      <c r="L160" s="30">
        <f t="shared" ref="L160:L162" ca="1" si="7">RANDBETWEEN(1000,12000)</f>
        <v>3343</v>
      </c>
      <c r="M160" s="5"/>
      <c r="N160" s="31"/>
      <c r="T160" s="33"/>
      <c r="U160" s="33"/>
      <c r="V160" s="33"/>
      <c r="W160" s="33"/>
      <c r="X160" s="33"/>
      <c r="Y160" s="33"/>
      <c r="Z160" s="33"/>
      <c r="AA160" s="33"/>
      <c r="AB160" s="33"/>
      <c r="AC160" s="33"/>
      <c r="AD160" s="33"/>
      <c r="AE160" s="33"/>
      <c r="AF160" s="33"/>
      <c r="AG160" s="33"/>
      <c r="AH160" s="33"/>
      <c r="AI160" s="33"/>
      <c r="AJ160" s="33"/>
      <c r="AK160" s="33"/>
      <c r="AL160" s="33"/>
    </row>
    <row r="161" spans="7:38" ht="20" hidden="1" customHeight="1" x14ac:dyDescent="0.35">
      <c r="G161" s="27"/>
      <c r="H161" s="51" t="s">
        <v>27</v>
      </c>
      <c r="I161" s="28" t="s">
        <v>48</v>
      </c>
      <c r="J161" s="28" t="s">
        <v>52</v>
      </c>
      <c r="K161" s="22" t="s">
        <v>53</v>
      </c>
      <c r="L161" s="30">
        <f t="shared" ca="1" si="7"/>
        <v>6404</v>
      </c>
      <c r="M161" s="5"/>
      <c r="N161" s="31"/>
      <c r="T161" s="33"/>
      <c r="U161" s="33"/>
      <c r="V161" s="33"/>
      <c r="W161" s="33"/>
      <c r="X161" s="33"/>
      <c r="Y161" s="33"/>
      <c r="Z161" s="33"/>
      <c r="AA161" s="33"/>
      <c r="AB161" s="33"/>
      <c r="AC161" s="33"/>
      <c r="AD161" s="33"/>
      <c r="AE161" s="33"/>
      <c r="AF161" s="33"/>
      <c r="AG161" s="33"/>
      <c r="AH161" s="33"/>
      <c r="AI161" s="33"/>
      <c r="AJ161" s="33"/>
      <c r="AK161" s="33"/>
      <c r="AL161" s="33"/>
    </row>
    <row r="162" spans="7:38" ht="20" hidden="1" customHeight="1" x14ac:dyDescent="0.35">
      <c r="G162" s="27"/>
      <c r="H162" s="51" t="s">
        <v>27</v>
      </c>
      <c r="I162" s="28" t="s">
        <v>48</v>
      </c>
      <c r="J162" s="28" t="s">
        <v>52</v>
      </c>
      <c r="K162" s="22" t="s">
        <v>54</v>
      </c>
      <c r="L162" s="30">
        <f t="shared" ca="1" si="7"/>
        <v>10937</v>
      </c>
      <c r="M162" s="24"/>
      <c r="N162" s="32"/>
      <c r="T162" s="33"/>
      <c r="U162" s="33"/>
      <c r="V162" s="33"/>
      <c r="W162" s="33"/>
      <c r="X162" s="33"/>
      <c r="Y162" s="33"/>
      <c r="Z162" s="33"/>
      <c r="AA162" s="33"/>
      <c r="AB162" s="33"/>
      <c r="AC162" s="33"/>
      <c r="AD162" s="33"/>
      <c r="AE162" s="33"/>
      <c r="AF162" s="33"/>
      <c r="AG162" s="33"/>
      <c r="AH162" s="33"/>
      <c r="AI162" s="33"/>
      <c r="AJ162" s="33"/>
      <c r="AK162" s="33"/>
      <c r="AL162" s="33"/>
    </row>
    <row r="163" spans="7:38" ht="20" hidden="1" customHeight="1" x14ac:dyDescent="0.35">
      <c r="G163" s="27"/>
      <c r="H163" s="51" t="s">
        <v>29</v>
      </c>
      <c r="I163" s="28" t="s">
        <v>8</v>
      </c>
      <c r="J163" s="28" t="s">
        <v>9</v>
      </c>
      <c r="K163" s="22" t="s">
        <v>10</v>
      </c>
      <c r="L163" s="29">
        <f ca="1">RANDBETWEEN(700,1400)</f>
        <v>1183</v>
      </c>
      <c r="M163" s="23">
        <v>45114</v>
      </c>
      <c r="N163" s="31" t="s">
        <v>11</v>
      </c>
      <c r="T163" s="33"/>
      <c r="U163" s="33"/>
      <c r="V163" s="33"/>
      <c r="W163" s="33"/>
      <c r="X163" s="33"/>
      <c r="Y163" s="33"/>
      <c r="Z163" s="33"/>
      <c r="AA163" s="33"/>
      <c r="AB163" s="33"/>
      <c r="AC163" s="33"/>
      <c r="AD163" s="33"/>
      <c r="AE163" s="33"/>
      <c r="AF163" s="33"/>
      <c r="AG163" s="33"/>
      <c r="AH163" s="33"/>
      <c r="AI163" s="33"/>
      <c r="AJ163" s="33"/>
      <c r="AK163" s="33"/>
      <c r="AL163" s="33"/>
    </row>
    <row r="164" spans="7:38" ht="20" hidden="1" customHeight="1" x14ac:dyDescent="0.35">
      <c r="G164" s="27"/>
      <c r="H164" s="51" t="s">
        <v>29</v>
      </c>
      <c r="I164" s="28" t="s">
        <v>8</v>
      </c>
      <c r="J164" s="28" t="s">
        <v>9</v>
      </c>
      <c r="K164" s="22" t="s">
        <v>13</v>
      </c>
      <c r="L164" s="29">
        <f t="shared" ref="L164:L183" ca="1" si="8">RANDBETWEEN(700,1400)</f>
        <v>873</v>
      </c>
      <c r="M164" s="23">
        <v>45109</v>
      </c>
      <c r="N164" s="31" t="s">
        <v>11</v>
      </c>
      <c r="T164" s="33"/>
      <c r="U164" s="33"/>
      <c r="V164" s="33"/>
      <c r="W164" s="33"/>
      <c r="X164" s="33"/>
      <c r="Y164" s="33"/>
      <c r="Z164" s="33"/>
      <c r="AA164" s="33"/>
      <c r="AB164" s="33"/>
      <c r="AC164" s="33"/>
      <c r="AD164" s="33"/>
      <c r="AE164" s="33"/>
      <c r="AF164" s="33"/>
      <c r="AG164" s="33"/>
      <c r="AH164" s="33"/>
      <c r="AI164" s="33"/>
      <c r="AJ164" s="33"/>
      <c r="AK164" s="33"/>
      <c r="AL164" s="33"/>
    </row>
    <row r="165" spans="7:38" ht="20" hidden="1" customHeight="1" x14ac:dyDescent="0.35">
      <c r="G165" s="27"/>
      <c r="H165" s="51" t="s">
        <v>29</v>
      </c>
      <c r="I165" s="28" t="s">
        <v>8</v>
      </c>
      <c r="J165" s="28" t="s">
        <v>9</v>
      </c>
      <c r="K165" s="22" t="s">
        <v>17</v>
      </c>
      <c r="L165" s="29">
        <f t="shared" ca="1" si="8"/>
        <v>799</v>
      </c>
      <c r="M165" s="23">
        <v>45109</v>
      </c>
      <c r="N165" s="31" t="s">
        <v>11</v>
      </c>
      <c r="T165" s="33"/>
      <c r="U165" s="33"/>
      <c r="V165" s="33"/>
      <c r="W165" s="33"/>
      <c r="X165" s="33"/>
      <c r="Y165" s="33"/>
      <c r="Z165" s="33"/>
      <c r="AA165" s="33"/>
      <c r="AB165" s="33"/>
      <c r="AC165" s="33"/>
      <c r="AD165" s="33"/>
      <c r="AE165" s="33"/>
      <c r="AF165" s="33"/>
      <c r="AG165" s="33"/>
      <c r="AH165" s="33"/>
      <c r="AI165" s="33"/>
      <c r="AJ165" s="33"/>
      <c r="AK165" s="33"/>
      <c r="AL165" s="33"/>
    </row>
    <row r="166" spans="7:38" ht="20" hidden="1" customHeight="1" x14ac:dyDescent="0.35">
      <c r="G166" s="27"/>
      <c r="H166" s="51" t="s">
        <v>29</v>
      </c>
      <c r="I166" s="28" t="s">
        <v>8</v>
      </c>
      <c r="J166" s="28" t="s">
        <v>9</v>
      </c>
      <c r="K166" s="22" t="s">
        <v>20</v>
      </c>
      <c r="L166" s="29">
        <f t="shared" ca="1" si="8"/>
        <v>907</v>
      </c>
      <c r="M166" s="23">
        <v>45110</v>
      </c>
      <c r="N166" s="31" t="s">
        <v>11</v>
      </c>
      <c r="T166" s="33"/>
      <c r="U166" s="33"/>
      <c r="V166" s="33"/>
      <c r="W166" s="33"/>
      <c r="X166" s="33"/>
      <c r="Y166" s="33"/>
      <c r="Z166" s="33"/>
      <c r="AA166" s="33"/>
      <c r="AB166" s="33"/>
      <c r="AC166" s="33"/>
      <c r="AD166" s="33"/>
      <c r="AE166" s="33"/>
      <c r="AF166" s="33"/>
      <c r="AG166" s="33"/>
      <c r="AH166" s="33"/>
      <c r="AI166" s="33"/>
      <c r="AJ166" s="33"/>
      <c r="AK166" s="33"/>
      <c r="AL166" s="33"/>
    </row>
    <row r="167" spans="7:38" ht="20" hidden="1" customHeight="1" x14ac:dyDescent="0.35">
      <c r="G167" s="27"/>
      <c r="H167" s="51" t="s">
        <v>29</v>
      </c>
      <c r="I167" s="28" t="s">
        <v>8</v>
      </c>
      <c r="J167" s="28" t="s">
        <v>9</v>
      </c>
      <c r="K167" s="22" t="s">
        <v>23</v>
      </c>
      <c r="L167" s="29">
        <f t="shared" ca="1" si="8"/>
        <v>768</v>
      </c>
      <c r="M167" s="23">
        <v>45111</v>
      </c>
      <c r="N167" s="31" t="s">
        <v>11</v>
      </c>
      <c r="T167" s="33"/>
      <c r="U167" s="33"/>
      <c r="V167" s="33"/>
      <c r="W167" s="33"/>
      <c r="X167" s="33"/>
      <c r="Y167" s="33"/>
      <c r="Z167" s="33"/>
      <c r="AA167" s="33"/>
      <c r="AB167" s="33"/>
      <c r="AC167" s="33"/>
      <c r="AD167" s="33"/>
      <c r="AE167" s="33"/>
      <c r="AF167" s="33"/>
      <c r="AG167" s="33"/>
      <c r="AH167" s="33"/>
      <c r="AI167" s="33"/>
      <c r="AJ167" s="33"/>
      <c r="AK167" s="33"/>
      <c r="AL167" s="33"/>
    </row>
    <row r="168" spans="7:38" ht="20" hidden="1" customHeight="1" x14ac:dyDescent="0.35">
      <c r="G168" s="27"/>
      <c r="H168" s="51" t="s">
        <v>29</v>
      </c>
      <c r="I168" s="28" t="s">
        <v>8</v>
      </c>
      <c r="J168" s="28" t="s">
        <v>9</v>
      </c>
      <c r="K168" s="22" t="s">
        <v>26</v>
      </c>
      <c r="L168" s="29">
        <f t="shared" ca="1" si="8"/>
        <v>1178</v>
      </c>
      <c r="M168" s="23">
        <v>45112</v>
      </c>
      <c r="N168" s="31" t="s">
        <v>11</v>
      </c>
      <c r="T168" s="33"/>
      <c r="U168" s="33"/>
      <c r="V168" s="33"/>
      <c r="W168" s="33"/>
      <c r="X168" s="33"/>
      <c r="Y168" s="33"/>
      <c r="Z168" s="33"/>
      <c r="AA168" s="33"/>
      <c r="AB168" s="33"/>
      <c r="AC168" s="33"/>
      <c r="AD168" s="33"/>
      <c r="AE168" s="33"/>
      <c r="AF168" s="33"/>
      <c r="AG168" s="33"/>
      <c r="AH168" s="33"/>
      <c r="AI168" s="33"/>
      <c r="AJ168" s="33"/>
      <c r="AK168" s="33"/>
      <c r="AL168" s="33"/>
    </row>
    <row r="169" spans="7:38" ht="20" hidden="1" customHeight="1" x14ac:dyDescent="0.35">
      <c r="G169" s="27"/>
      <c r="H169" s="51" t="s">
        <v>29</v>
      </c>
      <c r="I169" s="28" t="s">
        <v>8</v>
      </c>
      <c r="J169" s="28" t="s">
        <v>9</v>
      </c>
      <c r="K169" s="22" t="s">
        <v>28</v>
      </c>
      <c r="L169" s="29">
        <f t="shared" ca="1" si="8"/>
        <v>910</v>
      </c>
      <c r="M169" s="23">
        <v>45113</v>
      </c>
      <c r="N169" s="31" t="s">
        <v>11</v>
      </c>
      <c r="T169" s="33"/>
      <c r="U169" s="33"/>
      <c r="V169" s="33"/>
      <c r="W169" s="33"/>
      <c r="X169" s="33"/>
      <c r="Y169" s="33"/>
      <c r="Z169" s="33"/>
      <c r="AA169" s="33"/>
      <c r="AB169" s="33"/>
      <c r="AC169" s="33"/>
      <c r="AD169" s="33"/>
      <c r="AE169" s="33"/>
      <c r="AF169" s="33"/>
      <c r="AG169" s="33"/>
      <c r="AH169" s="33"/>
      <c r="AI169" s="33"/>
      <c r="AJ169" s="33"/>
      <c r="AK169" s="33"/>
      <c r="AL169" s="33"/>
    </row>
    <row r="170" spans="7:38" ht="20" hidden="1" customHeight="1" x14ac:dyDescent="0.35">
      <c r="G170" s="27"/>
      <c r="H170" s="51" t="s">
        <v>29</v>
      </c>
      <c r="I170" s="28" t="s">
        <v>8</v>
      </c>
      <c r="J170" s="28" t="s">
        <v>9</v>
      </c>
      <c r="K170" s="22" t="s">
        <v>30</v>
      </c>
      <c r="L170" s="29">
        <f t="shared" ca="1" si="8"/>
        <v>1245</v>
      </c>
      <c r="M170" s="23">
        <v>45114</v>
      </c>
      <c r="N170" s="31" t="s">
        <v>11</v>
      </c>
      <c r="T170" s="33"/>
      <c r="U170" s="33"/>
      <c r="V170" s="33"/>
      <c r="W170" s="33"/>
      <c r="X170" s="33"/>
      <c r="Y170" s="33"/>
      <c r="Z170" s="33"/>
      <c r="AA170" s="33"/>
      <c r="AB170" s="33"/>
      <c r="AC170" s="33"/>
      <c r="AD170" s="33"/>
      <c r="AE170" s="33"/>
      <c r="AF170" s="33"/>
      <c r="AG170" s="33"/>
      <c r="AH170" s="33"/>
      <c r="AI170" s="33"/>
      <c r="AJ170" s="33"/>
      <c r="AK170" s="33"/>
      <c r="AL170" s="33"/>
    </row>
    <row r="171" spans="7:38" ht="20" hidden="1" customHeight="1" x14ac:dyDescent="0.35">
      <c r="G171" s="27"/>
      <c r="H171" s="51" t="s">
        <v>29</v>
      </c>
      <c r="I171" s="28" t="s">
        <v>8</v>
      </c>
      <c r="J171" s="28" t="s">
        <v>9</v>
      </c>
      <c r="K171" s="22" t="s">
        <v>32</v>
      </c>
      <c r="L171" s="29">
        <f t="shared" ca="1" si="8"/>
        <v>1142</v>
      </c>
      <c r="M171" s="23">
        <v>45115</v>
      </c>
      <c r="N171" s="31" t="s">
        <v>11</v>
      </c>
      <c r="T171" s="33"/>
      <c r="U171" s="33"/>
      <c r="V171" s="33"/>
      <c r="W171" s="33"/>
      <c r="X171" s="33"/>
      <c r="Y171" s="33"/>
      <c r="Z171" s="33"/>
      <c r="AA171" s="33"/>
      <c r="AB171" s="33"/>
      <c r="AC171" s="33"/>
      <c r="AD171" s="33"/>
      <c r="AE171" s="33"/>
      <c r="AF171" s="33"/>
      <c r="AG171" s="33"/>
      <c r="AH171" s="33"/>
      <c r="AI171" s="33"/>
      <c r="AJ171" s="33"/>
      <c r="AK171" s="33"/>
      <c r="AL171" s="33"/>
    </row>
    <row r="172" spans="7:38" ht="20" hidden="1" customHeight="1" x14ac:dyDescent="0.35">
      <c r="G172" s="27"/>
      <c r="H172" s="51" t="s">
        <v>29</v>
      </c>
      <c r="I172" s="28" t="s">
        <v>8</v>
      </c>
      <c r="J172" s="28" t="s">
        <v>34</v>
      </c>
      <c r="K172" s="22" t="s">
        <v>35</v>
      </c>
      <c r="L172" s="29">
        <f t="shared" ca="1" si="8"/>
        <v>767</v>
      </c>
      <c r="M172" s="23">
        <v>45116</v>
      </c>
      <c r="N172" s="31" t="s">
        <v>11</v>
      </c>
      <c r="T172" s="33"/>
      <c r="U172" s="33"/>
      <c r="V172" s="33"/>
      <c r="W172" s="33"/>
      <c r="X172" s="33"/>
      <c r="Y172" s="33"/>
      <c r="Z172" s="33"/>
      <c r="AA172" s="33"/>
      <c r="AB172" s="33"/>
      <c r="AC172" s="33"/>
      <c r="AD172" s="33"/>
      <c r="AE172" s="33"/>
      <c r="AF172" s="33"/>
      <c r="AG172" s="33"/>
      <c r="AH172" s="33"/>
      <c r="AI172" s="33"/>
      <c r="AJ172" s="33"/>
      <c r="AK172" s="33"/>
      <c r="AL172" s="33"/>
    </row>
    <row r="173" spans="7:38" ht="20" hidden="1" customHeight="1" x14ac:dyDescent="0.35">
      <c r="G173" s="27"/>
      <c r="H173" s="51" t="s">
        <v>29</v>
      </c>
      <c r="I173" s="28" t="s">
        <v>8</v>
      </c>
      <c r="J173" s="28" t="s">
        <v>34</v>
      </c>
      <c r="K173" s="22" t="s">
        <v>37</v>
      </c>
      <c r="L173" s="29">
        <f t="shared" ca="1" si="8"/>
        <v>832</v>
      </c>
      <c r="M173" s="23">
        <v>45111</v>
      </c>
      <c r="N173" s="31" t="s">
        <v>11</v>
      </c>
      <c r="T173" s="33"/>
      <c r="U173" s="33"/>
      <c r="V173" s="33"/>
      <c r="W173" s="33"/>
      <c r="X173" s="33"/>
      <c r="Y173" s="33"/>
      <c r="Z173" s="33"/>
      <c r="AA173" s="33"/>
      <c r="AB173" s="33"/>
      <c r="AC173" s="33"/>
      <c r="AD173" s="33"/>
      <c r="AE173" s="33"/>
      <c r="AF173" s="33"/>
      <c r="AG173" s="33"/>
      <c r="AH173" s="33"/>
      <c r="AI173" s="33"/>
      <c r="AJ173" s="33"/>
      <c r="AK173" s="33"/>
      <c r="AL173" s="33"/>
    </row>
    <row r="174" spans="7:38" ht="20" hidden="1" customHeight="1" x14ac:dyDescent="0.35">
      <c r="G174" s="27"/>
      <c r="H174" s="51" t="s">
        <v>29</v>
      </c>
      <c r="I174" s="28" t="s">
        <v>8</v>
      </c>
      <c r="J174" s="28" t="s">
        <v>34</v>
      </c>
      <c r="K174" s="22" t="s">
        <v>39</v>
      </c>
      <c r="L174" s="29">
        <f t="shared" ca="1" si="8"/>
        <v>1367</v>
      </c>
      <c r="M174" s="23">
        <v>45112</v>
      </c>
      <c r="N174" s="31" t="s">
        <v>11</v>
      </c>
      <c r="T174" s="33"/>
      <c r="U174" s="33"/>
      <c r="V174" s="33"/>
      <c r="W174" s="33"/>
      <c r="X174" s="33"/>
      <c r="Y174" s="33"/>
      <c r="Z174" s="33"/>
      <c r="AA174" s="33"/>
      <c r="AB174" s="33"/>
      <c r="AC174" s="33"/>
      <c r="AD174" s="33"/>
      <c r="AE174" s="33"/>
      <c r="AF174" s="33"/>
      <c r="AG174" s="33"/>
      <c r="AH174" s="33"/>
      <c r="AI174" s="33"/>
      <c r="AJ174" s="33"/>
      <c r="AK174" s="33"/>
      <c r="AL174" s="33"/>
    </row>
    <row r="175" spans="7:38" ht="20" hidden="1" customHeight="1" x14ac:dyDescent="0.35">
      <c r="G175" s="27"/>
      <c r="H175" s="51" t="s">
        <v>29</v>
      </c>
      <c r="I175" s="28" t="s">
        <v>8</v>
      </c>
      <c r="J175" s="28" t="s">
        <v>41</v>
      </c>
      <c r="K175" s="22" t="s">
        <v>10</v>
      </c>
      <c r="L175" s="29">
        <f t="shared" ca="1" si="8"/>
        <v>1108</v>
      </c>
      <c r="M175" s="23">
        <v>45113</v>
      </c>
      <c r="N175" s="31" t="s">
        <v>11</v>
      </c>
      <c r="T175" s="33"/>
      <c r="U175" s="33"/>
      <c r="V175" s="33"/>
      <c r="W175" s="33"/>
      <c r="X175" s="33"/>
      <c r="Y175" s="33"/>
      <c r="Z175" s="33"/>
      <c r="AA175" s="33"/>
      <c r="AB175" s="33"/>
      <c r="AC175" s="33"/>
      <c r="AD175" s="33"/>
      <c r="AE175" s="33"/>
      <c r="AF175" s="33"/>
      <c r="AG175" s="33"/>
      <c r="AH175" s="33"/>
      <c r="AI175" s="33"/>
      <c r="AJ175" s="33"/>
      <c r="AK175" s="33"/>
      <c r="AL175" s="33"/>
    </row>
    <row r="176" spans="7:38" ht="20" hidden="1" customHeight="1" x14ac:dyDescent="0.35">
      <c r="G176" s="27"/>
      <c r="H176" s="51" t="s">
        <v>29</v>
      </c>
      <c r="I176" s="28" t="s">
        <v>8</v>
      </c>
      <c r="J176" s="28" t="s">
        <v>41</v>
      </c>
      <c r="K176" s="22" t="s">
        <v>42</v>
      </c>
      <c r="L176" s="29">
        <f t="shared" ca="1" si="8"/>
        <v>1364</v>
      </c>
      <c r="M176" s="23">
        <v>45114</v>
      </c>
      <c r="N176" s="31" t="s">
        <v>11</v>
      </c>
      <c r="T176" s="33"/>
      <c r="U176" s="33"/>
      <c r="V176" s="33"/>
      <c r="W176" s="33"/>
      <c r="X176" s="33"/>
      <c r="Y176" s="33"/>
      <c r="Z176" s="33"/>
      <c r="AA176" s="33"/>
      <c r="AB176" s="33"/>
      <c r="AC176" s="33"/>
      <c r="AD176" s="33"/>
      <c r="AE176" s="33"/>
      <c r="AF176" s="33"/>
      <c r="AG176" s="33"/>
      <c r="AH176" s="33"/>
      <c r="AI176" s="33"/>
      <c r="AJ176" s="33"/>
      <c r="AK176" s="33"/>
      <c r="AL176" s="33"/>
    </row>
    <row r="177" spans="7:38" ht="20" hidden="1" customHeight="1" x14ac:dyDescent="0.35">
      <c r="G177" s="27"/>
      <c r="H177" s="51" t="s">
        <v>29</v>
      </c>
      <c r="I177" s="28" t="s">
        <v>8</v>
      </c>
      <c r="J177" s="28" t="s">
        <v>41</v>
      </c>
      <c r="K177" s="22" t="s">
        <v>62</v>
      </c>
      <c r="L177" s="29">
        <f t="shared" ca="1" si="8"/>
        <v>1141</v>
      </c>
      <c r="M177" s="23">
        <v>45110</v>
      </c>
      <c r="N177" s="31" t="s">
        <v>11</v>
      </c>
      <c r="T177" s="33"/>
      <c r="U177" s="33"/>
      <c r="V177" s="33"/>
      <c r="W177" s="33"/>
      <c r="X177" s="33"/>
      <c r="Y177" s="33"/>
      <c r="Z177" s="33"/>
      <c r="AA177" s="33"/>
      <c r="AB177" s="33"/>
      <c r="AC177" s="33"/>
      <c r="AD177" s="33"/>
      <c r="AE177" s="33"/>
      <c r="AF177" s="33"/>
      <c r="AG177" s="33"/>
      <c r="AH177" s="33"/>
      <c r="AI177" s="33"/>
      <c r="AJ177" s="33"/>
      <c r="AK177" s="33"/>
      <c r="AL177" s="33"/>
    </row>
    <row r="178" spans="7:38" ht="20" hidden="1" customHeight="1" x14ac:dyDescent="0.35">
      <c r="G178" s="27"/>
      <c r="H178" s="51" t="s">
        <v>29</v>
      </c>
      <c r="I178" s="28" t="s">
        <v>8</v>
      </c>
      <c r="J178" s="28" t="s">
        <v>41</v>
      </c>
      <c r="K178" s="22" t="s">
        <v>43</v>
      </c>
      <c r="L178" s="29">
        <f t="shared" ca="1" si="8"/>
        <v>1071</v>
      </c>
      <c r="M178" s="23">
        <v>45111</v>
      </c>
      <c r="N178" s="31" t="s">
        <v>11</v>
      </c>
      <c r="T178" s="33"/>
      <c r="U178" s="33"/>
      <c r="V178" s="33"/>
      <c r="W178" s="33"/>
      <c r="X178" s="33"/>
      <c r="Y178" s="33"/>
      <c r="Z178" s="33"/>
      <c r="AA178" s="33"/>
      <c r="AB178" s="33"/>
      <c r="AC178" s="33"/>
      <c r="AD178" s="33"/>
      <c r="AE178" s="33"/>
      <c r="AF178" s="33"/>
      <c r="AG178" s="33"/>
      <c r="AH178" s="33"/>
      <c r="AI178" s="33"/>
      <c r="AJ178" s="33"/>
      <c r="AK178" s="33"/>
      <c r="AL178" s="33"/>
    </row>
    <row r="179" spans="7:38" ht="20" hidden="1" customHeight="1" x14ac:dyDescent="0.35">
      <c r="G179" s="27"/>
      <c r="H179" s="51" t="s">
        <v>29</v>
      </c>
      <c r="I179" s="28" t="s">
        <v>8</v>
      </c>
      <c r="J179" s="28" t="s">
        <v>41</v>
      </c>
      <c r="K179" s="22" t="s">
        <v>44</v>
      </c>
      <c r="L179" s="29">
        <f t="shared" ca="1" si="8"/>
        <v>1091</v>
      </c>
      <c r="M179" s="23">
        <v>45112</v>
      </c>
      <c r="N179" s="31" t="s">
        <v>11</v>
      </c>
      <c r="T179" s="33"/>
      <c r="U179" s="33"/>
      <c r="V179" s="33"/>
      <c r="W179" s="33"/>
      <c r="X179" s="33"/>
      <c r="Y179" s="33"/>
      <c r="Z179" s="33"/>
      <c r="AA179" s="33"/>
      <c r="AB179" s="33"/>
      <c r="AC179" s="33"/>
      <c r="AD179" s="33"/>
      <c r="AE179" s="33"/>
      <c r="AF179" s="33"/>
      <c r="AG179" s="33"/>
      <c r="AH179" s="33"/>
      <c r="AI179" s="33"/>
      <c r="AJ179" s="33"/>
      <c r="AK179" s="33"/>
      <c r="AL179" s="33"/>
    </row>
    <row r="180" spans="7:38" ht="20" hidden="1" customHeight="1" x14ac:dyDescent="0.35">
      <c r="G180" s="27"/>
      <c r="H180" s="51" t="s">
        <v>29</v>
      </c>
      <c r="I180" s="28" t="s">
        <v>8</v>
      </c>
      <c r="J180" s="28" t="s">
        <v>41</v>
      </c>
      <c r="K180" s="22" t="s">
        <v>45</v>
      </c>
      <c r="L180" s="29">
        <f t="shared" ca="1" si="8"/>
        <v>855</v>
      </c>
      <c r="M180" s="23">
        <v>45113</v>
      </c>
      <c r="N180" s="31" t="s">
        <v>11</v>
      </c>
      <c r="T180" s="33"/>
      <c r="U180" s="33"/>
      <c r="V180" s="33"/>
      <c r="W180" s="33"/>
      <c r="X180" s="33"/>
      <c r="Y180" s="33"/>
      <c r="Z180" s="33"/>
      <c r="AA180" s="33"/>
      <c r="AB180" s="33"/>
      <c r="AC180" s="33"/>
      <c r="AD180" s="33"/>
      <c r="AE180" s="33"/>
      <c r="AF180" s="33"/>
      <c r="AG180" s="33"/>
      <c r="AH180" s="33"/>
      <c r="AI180" s="33"/>
      <c r="AJ180" s="33"/>
      <c r="AK180" s="33"/>
      <c r="AL180" s="33"/>
    </row>
    <row r="181" spans="7:38" ht="20" hidden="1" customHeight="1" x14ac:dyDescent="0.35">
      <c r="G181" s="27"/>
      <c r="H181" s="51" t="s">
        <v>29</v>
      </c>
      <c r="I181" s="28" t="s">
        <v>8</v>
      </c>
      <c r="J181" s="28" t="s">
        <v>41</v>
      </c>
      <c r="K181" s="22" t="s">
        <v>46</v>
      </c>
      <c r="L181" s="29">
        <f t="shared" ca="1" si="8"/>
        <v>1159</v>
      </c>
      <c r="M181" s="23">
        <v>45114</v>
      </c>
      <c r="N181" s="31" t="s">
        <v>11</v>
      </c>
      <c r="T181" s="33"/>
      <c r="U181" s="33"/>
      <c r="V181" s="33"/>
      <c r="W181" s="33"/>
      <c r="X181" s="33"/>
      <c r="Y181" s="33"/>
      <c r="Z181" s="33"/>
      <c r="AA181" s="33"/>
      <c r="AB181" s="33"/>
      <c r="AC181" s="33"/>
      <c r="AD181" s="33"/>
      <c r="AE181" s="33"/>
      <c r="AF181" s="33"/>
      <c r="AG181" s="33"/>
      <c r="AH181" s="33"/>
      <c r="AI181" s="33"/>
      <c r="AJ181" s="33"/>
      <c r="AK181" s="33"/>
      <c r="AL181" s="33"/>
    </row>
    <row r="182" spans="7:38" ht="20" hidden="1" customHeight="1" x14ac:dyDescent="0.35">
      <c r="G182" s="27"/>
      <c r="H182" s="51" t="s">
        <v>29</v>
      </c>
      <c r="I182" s="28" t="s">
        <v>8</v>
      </c>
      <c r="J182" s="28" t="s">
        <v>41</v>
      </c>
      <c r="K182" s="22" t="s">
        <v>47</v>
      </c>
      <c r="L182" s="29">
        <f t="shared" ca="1" si="8"/>
        <v>1264</v>
      </c>
      <c r="M182" s="23">
        <v>45115</v>
      </c>
      <c r="N182" s="31" t="s">
        <v>11</v>
      </c>
      <c r="T182" s="33"/>
      <c r="U182" s="33"/>
      <c r="V182" s="33"/>
      <c r="W182" s="33"/>
      <c r="X182" s="33"/>
      <c r="Y182" s="33"/>
      <c r="Z182" s="33"/>
      <c r="AA182" s="33"/>
      <c r="AB182" s="33"/>
      <c r="AC182" s="33"/>
      <c r="AD182" s="33"/>
      <c r="AE182" s="33"/>
      <c r="AF182" s="33"/>
      <c r="AG182" s="33"/>
      <c r="AH182" s="33"/>
      <c r="AI182" s="33"/>
      <c r="AJ182" s="33"/>
      <c r="AK182" s="33"/>
      <c r="AL182" s="33"/>
    </row>
    <row r="183" spans="7:38" ht="20" hidden="1" customHeight="1" x14ac:dyDescent="0.35">
      <c r="G183" s="27"/>
      <c r="H183" s="51" t="s">
        <v>29</v>
      </c>
      <c r="I183" s="28" t="s">
        <v>8</v>
      </c>
      <c r="J183" s="28" t="s">
        <v>41</v>
      </c>
      <c r="K183" s="22" t="s">
        <v>32</v>
      </c>
      <c r="L183" s="29">
        <f t="shared" ca="1" si="8"/>
        <v>1270</v>
      </c>
      <c r="M183" s="23">
        <v>45116</v>
      </c>
      <c r="N183" s="31" t="s">
        <v>11</v>
      </c>
      <c r="T183" s="33"/>
      <c r="U183" s="33"/>
      <c r="V183" s="33"/>
      <c r="W183" s="33"/>
      <c r="X183" s="33"/>
      <c r="Y183" s="33"/>
      <c r="Z183" s="33"/>
      <c r="AA183" s="33"/>
      <c r="AB183" s="33"/>
      <c r="AC183" s="33"/>
      <c r="AD183" s="33"/>
      <c r="AE183" s="33"/>
      <c r="AF183" s="33"/>
      <c r="AG183" s="33"/>
      <c r="AH183" s="33"/>
      <c r="AI183" s="33"/>
      <c r="AJ183" s="33"/>
      <c r="AK183" s="33"/>
      <c r="AL183" s="33"/>
    </row>
    <row r="184" spans="7:38" ht="20" hidden="1" customHeight="1" x14ac:dyDescent="0.35">
      <c r="G184" s="27"/>
      <c r="H184" s="51" t="s">
        <v>29</v>
      </c>
      <c r="I184" s="28" t="s">
        <v>48</v>
      </c>
      <c r="J184" s="28" t="s">
        <v>49</v>
      </c>
      <c r="K184" s="22" t="s">
        <v>50</v>
      </c>
      <c r="L184" s="30">
        <f ca="1">RANDBETWEEN(7000,9900)</f>
        <v>9147</v>
      </c>
      <c r="M184" s="5"/>
      <c r="N184" s="31"/>
      <c r="T184" s="33"/>
      <c r="U184" s="33"/>
      <c r="V184" s="33"/>
      <c r="W184" s="33"/>
      <c r="X184" s="33"/>
      <c r="Y184" s="33"/>
      <c r="Z184" s="33"/>
      <c r="AA184" s="33"/>
      <c r="AB184" s="33"/>
      <c r="AC184" s="33"/>
      <c r="AD184" s="33"/>
      <c r="AE184" s="33"/>
      <c r="AF184" s="33"/>
      <c r="AG184" s="33"/>
      <c r="AH184" s="33"/>
      <c r="AI184" s="33"/>
      <c r="AJ184" s="33"/>
      <c r="AK184" s="33"/>
      <c r="AL184" s="33"/>
    </row>
    <row r="185" spans="7:38" ht="20" hidden="1" customHeight="1" x14ac:dyDescent="0.35">
      <c r="G185" s="27"/>
      <c r="H185" s="51" t="s">
        <v>29</v>
      </c>
      <c r="I185" s="28" t="s">
        <v>48</v>
      </c>
      <c r="J185" s="28" t="s">
        <v>49</v>
      </c>
      <c r="K185" s="22" t="s">
        <v>51</v>
      </c>
      <c r="L185" s="30">
        <f t="shared" ref="L185:L187" ca="1" si="9">RANDBETWEEN(7000,9900)</f>
        <v>8520</v>
      </c>
      <c r="M185" s="5"/>
      <c r="N185" s="31"/>
      <c r="T185" s="33"/>
      <c r="U185" s="33"/>
      <c r="V185" s="33"/>
      <c r="W185" s="33"/>
      <c r="X185" s="33"/>
      <c r="Y185" s="33"/>
      <c r="Z185" s="33"/>
      <c r="AA185" s="33"/>
      <c r="AB185" s="33"/>
      <c r="AC185" s="33"/>
      <c r="AD185" s="33"/>
      <c r="AE185" s="33"/>
      <c r="AF185" s="33"/>
      <c r="AG185" s="33"/>
      <c r="AH185" s="33"/>
      <c r="AI185" s="33"/>
      <c r="AJ185" s="33"/>
      <c r="AK185" s="33"/>
      <c r="AL185" s="33"/>
    </row>
    <row r="186" spans="7:38" ht="20" hidden="1" customHeight="1" x14ac:dyDescent="0.35">
      <c r="G186" s="27"/>
      <c r="H186" s="51" t="s">
        <v>29</v>
      </c>
      <c r="I186" s="28" t="s">
        <v>48</v>
      </c>
      <c r="J186" s="28" t="s">
        <v>52</v>
      </c>
      <c r="K186" s="22" t="s">
        <v>53</v>
      </c>
      <c r="L186" s="30">
        <f t="shared" ca="1" si="9"/>
        <v>7301</v>
      </c>
      <c r="M186" s="5"/>
      <c r="N186" s="31"/>
      <c r="T186" s="33"/>
      <c r="U186" s="33"/>
      <c r="V186" s="33"/>
      <c r="W186" s="33"/>
      <c r="X186" s="33"/>
      <c r="Y186" s="33"/>
      <c r="Z186" s="33"/>
      <c r="AA186" s="33"/>
      <c r="AB186" s="33"/>
      <c r="AC186" s="33"/>
      <c r="AD186" s="33"/>
      <c r="AE186" s="33"/>
      <c r="AF186" s="33"/>
      <c r="AG186" s="33"/>
      <c r="AH186" s="33"/>
      <c r="AI186" s="33"/>
      <c r="AJ186" s="33"/>
      <c r="AK186" s="33"/>
      <c r="AL186" s="33"/>
    </row>
    <row r="187" spans="7:38" ht="20" hidden="1" customHeight="1" x14ac:dyDescent="0.35">
      <c r="G187" s="27"/>
      <c r="H187" s="51" t="s">
        <v>29</v>
      </c>
      <c r="I187" s="28" t="s">
        <v>48</v>
      </c>
      <c r="J187" s="28" t="s">
        <v>52</v>
      </c>
      <c r="K187" s="22" t="s">
        <v>54</v>
      </c>
      <c r="L187" s="30">
        <f t="shared" ca="1" si="9"/>
        <v>8158</v>
      </c>
      <c r="M187" s="24"/>
      <c r="N187" s="32"/>
      <c r="T187" s="33"/>
      <c r="U187" s="33"/>
      <c r="V187" s="33"/>
      <c r="W187" s="33"/>
      <c r="X187" s="33"/>
      <c r="Y187" s="33"/>
      <c r="Z187" s="33"/>
      <c r="AA187" s="33"/>
      <c r="AB187" s="33"/>
      <c r="AC187" s="33"/>
      <c r="AD187" s="33"/>
      <c r="AE187" s="33"/>
      <c r="AF187" s="33"/>
      <c r="AG187" s="33"/>
      <c r="AH187" s="33"/>
      <c r="AI187" s="33"/>
      <c r="AJ187" s="33"/>
      <c r="AK187" s="33"/>
      <c r="AL187" s="33"/>
    </row>
    <row r="188" spans="7:38" ht="20" hidden="1" customHeight="1" x14ac:dyDescent="0.35">
      <c r="G188" s="27"/>
      <c r="H188" s="51" t="s">
        <v>31</v>
      </c>
      <c r="I188" s="28" t="s">
        <v>8</v>
      </c>
      <c r="J188" s="28" t="s">
        <v>9</v>
      </c>
      <c r="K188" s="22" t="s">
        <v>10</v>
      </c>
      <c r="L188" s="29">
        <f ca="1">RANDBETWEEN(900,1800)</f>
        <v>1576</v>
      </c>
      <c r="M188" s="23">
        <v>45178</v>
      </c>
      <c r="N188" s="31" t="s">
        <v>11</v>
      </c>
      <c r="T188" s="33"/>
      <c r="U188" s="33"/>
      <c r="V188" s="33"/>
      <c r="W188" s="33"/>
      <c r="X188" s="33"/>
      <c r="Y188" s="33"/>
      <c r="Z188" s="33"/>
      <c r="AA188" s="33"/>
      <c r="AB188" s="33"/>
      <c r="AC188" s="33"/>
      <c r="AD188" s="33"/>
      <c r="AE188" s="33"/>
      <c r="AF188" s="33"/>
      <c r="AG188" s="33"/>
      <c r="AH188" s="33"/>
      <c r="AI188" s="33"/>
      <c r="AJ188" s="33"/>
      <c r="AK188" s="33"/>
      <c r="AL188" s="33"/>
    </row>
    <row r="189" spans="7:38" ht="20" hidden="1" customHeight="1" x14ac:dyDescent="0.35">
      <c r="G189" s="27"/>
      <c r="H189" s="51" t="s">
        <v>31</v>
      </c>
      <c r="I189" s="28" t="s">
        <v>8</v>
      </c>
      <c r="J189" s="28" t="s">
        <v>9</v>
      </c>
      <c r="K189" s="22" t="s">
        <v>13</v>
      </c>
      <c r="L189" s="29">
        <f t="shared" ref="L189:L208" ca="1" si="10">RANDBETWEEN(900,1800)</f>
        <v>1766</v>
      </c>
      <c r="M189" s="23">
        <v>45174</v>
      </c>
      <c r="N189" s="31" t="s">
        <v>11</v>
      </c>
      <c r="T189" s="33"/>
      <c r="U189" s="33"/>
      <c r="V189" s="33"/>
      <c r="W189" s="33"/>
      <c r="X189" s="33"/>
      <c r="Y189" s="33"/>
      <c r="Z189" s="33"/>
      <c r="AA189" s="33"/>
      <c r="AB189" s="33"/>
      <c r="AC189" s="33"/>
      <c r="AD189" s="33"/>
      <c r="AE189" s="33"/>
      <c r="AF189" s="33"/>
      <c r="AG189" s="33"/>
      <c r="AH189" s="33"/>
      <c r="AI189" s="33"/>
      <c r="AJ189" s="33"/>
      <c r="AK189" s="33"/>
      <c r="AL189" s="33"/>
    </row>
    <row r="190" spans="7:38" ht="20" hidden="1" customHeight="1" x14ac:dyDescent="0.35">
      <c r="G190" s="27"/>
      <c r="H190" s="51" t="s">
        <v>31</v>
      </c>
      <c r="I190" s="28" t="s">
        <v>8</v>
      </c>
      <c r="J190" s="28" t="s">
        <v>9</v>
      </c>
      <c r="K190" s="22" t="s">
        <v>17</v>
      </c>
      <c r="L190" s="29">
        <f t="shared" ca="1" si="10"/>
        <v>1427</v>
      </c>
      <c r="M190" s="23">
        <v>45177</v>
      </c>
      <c r="N190" s="31" t="s">
        <v>11</v>
      </c>
      <c r="T190" s="33"/>
      <c r="U190" s="33"/>
      <c r="V190" s="33"/>
      <c r="W190" s="33"/>
      <c r="X190" s="33"/>
      <c r="Y190" s="33"/>
      <c r="Z190" s="33"/>
      <c r="AA190" s="33"/>
      <c r="AB190" s="33"/>
      <c r="AC190" s="33"/>
      <c r="AD190" s="33"/>
      <c r="AE190" s="33"/>
      <c r="AF190" s="33"/>
      <c r="AG190" s="33"/>
      <c r="AH190" s="33"/>
      <c r="AI190" s="33"/>
      <c r="AJ190" s="33"/>
      <c r="AK190" s="33"/>
      <c r="AL190" s="33"/>
    </row>
    <row r="191" spans="7:38" ht="20" hidden="1" customHeight="1" x14ac:dyDescent="0.35">
      <c r="G191" s="27"/>
      <c r="H191" s="51" t="s">
        <v>31</v>
      </c>
      <c r="I191" s="28" t="s">
        <v>8</v>
      </c>
      <c r="J191" s="28" t="s">
        <v>9</v>
      </c>
      <c r="K191" s="22" t="s">
        <v>20</v>
      </c>
      <c r="L191" s="29">
        <f t="shared" ca="1" si="10"/>
        <v>1536</v>
      </c>
      <c r="M191" s="23">
        <v>45173</v>
      </c>
      <c r="N191" s="31" t="s">
        <v>11</v>
      </c>
      <c r="T191" s="33"/>
      <c r="U191" s="33"/>
      <c r="V191" s="33"/>
      <c r="W191" s="33"/>
      <c r="X191" s="33"/>
      <c r="Y191" s="33"/>
      <c r="Z191" s="33"/>
      <c r="AA191" s="33"/>
      <c r="AB191" s="33"/>
      <c r="AC191" s="33"/>
      <c r="AD191" s="33"/>
      <c r="AE191" s="33"/>
      <c r="AF191" s="33"/>
      <c r="AG191" s="33"/>
      <c r="AH191" s="33"/>
      <c r="AI191" s="33"/>
      <c r="AJ191" s="33"/>
      <c r="AK191" s="33"/>
      <c r="AL191" s="33"/>
    </row>
    <row r="192" spans="7:38" ht="20" hidden="1" customHeight="1" x14ac:dyDescent="0.35">
      <c r="G192" s="27"/>
      <c r="H192" s="51" t="s">
        <v>31</v>
      </c>
      <c r="I192" s="28" t="s">
        <v>8</v>
      </c>
      <c r="J192" s="28" t="s">
        <v>9</v>
      </c>
      <c r="K192" s="22" t="s">
        <v>23</v>
      </c>
      <c r="L192" s="29">
        <f t="shared" ca="1" si="10"/>
        <v>1602</v>
      </c>
      <c r="M192" s="23">
        <v>45175</v>
      </c>
      <c r="N192" s="31" t="s">
        <v>11</v>
      </c>
      <c r="T192" s="33"/>
      <c r="U192" s="33"/>
      <c r="V192" s="33"/>
      <c r="W192" s="33"/>
      <c r="X192" s="33"/>
      <c r="Y192" s="33"/>
      <c r="Z192" s="33"/>
      <c r="AA192" s="33"/>
      <c r="AB192" s="33"/>
      <c r="AC192" s="33"/>
      <c r="AD192" s="33"/>
      <c r="AE192" s="33"/>
      <c r="AF192" s="33"/>
      <c r="AG192" s="33"/>
      <c r="AH192" s="33"/>
      <c r="AI192" s="33"/>
      <c r="AJ192" s="33"/>
      <c r="AK192" s="33"/>
      <c r="AL192" s="33"/>
    </row>
    <row r="193" spans="7:38" ht="20" hidden="1" customHeight="1" x14ac:dyDescent="0.35">
      <c r="G193" s="27"/>
      <c r="H193" s="51" t="s">
        <v>31</v>
      </c>
      <c r="I193" s="28" t="s">
        <v>8</v>
      </c>
      <c r="J193" s="28" t="s">
        <v>9</v>
      </c>
      <c r="K193" s="22" t="s">
        <v>26</v>
      </c>
      <c r="L193" s="29">
        <f t="shared" ca="1" si="10"/>
        <v>993</v>
      </c>
      <c r="M193" s="23">
        <v>45176</v>
      </c>
      <c r="N193" s="31" t="s">
        <v>11</v>
      </c>
      <c r="T193" s="33"/>
      <c r="U193" s="33"/>
      <c r="V193" s="33"/>
      <c r="W193" s="33"/>
      <c r="X193" s="33"/>
      <c r="Y193" s="33"/>
      <c r="Z193" s="33"/>
      <c r="AA193" s="33"/>
      <c r="AB193" s="33"/>
      <c r="AC193" s="33"/>
      <c r="AD193" s="33"/>
      <c r="AE193" s="33"/>
      <c r="AF193" s="33"/>
      <c r="AG193" s="33"/>
      <c r="AH193" s="33"/>
      <c r="AI193" s="33"/>
      <c r="AJ193" s="33"/>
      <c r="AK193" s="33"/>
      <c r="AL193" s="33"/>
    </row>
    <row r="194" spans="7:38" ht="20" hidden="1" customHeight="1" x14ac:dyDescent="0.35">
      <c r="G194" s="27"/>
      <c r="H194" s="51" t="s">
        <v>31</v>
      </c>
      <c r="I194" s="28" t="s">
        <v>8</v>
      </c>
      <c r="J194" s="28" t="s">
        <v>9</v>
      </c>
      <c r="K194" s="22" t="s">
        <v>28</v>
      </c>
      <c r="L194" s="29">
        <f t="shared" ca="1" si="10"/>
        <v>1101</v>
      </c>
      <c r="M194" s="23">
        <v>45172</v>
      </c>
      <c r="N194" s="31" t="s">
        <v>11</v>
      </c>
      <c r="T194" s="33"/>
      <c r="U194" s="33"/>
      <c r="V194" s="33"/>
      <c r="W194" s="33"/>
      <c r="X194" s="33"/>
      <c r="Y194" s="33"/>
      <c r="Z194" s="33"/>
      <c r="AA194" s="33"/>
      <c r="AB194" s="33"/>
      <c r="AC194" s="33"/>
      <c r="AD194" s="33"/>
      <c r="AE194" s="33"/>
      <c r="AF194" s="33"/>
      <c r="AG194" s="33"/>
      <c r="AH194" s="33"/>
      <c r="AI194" s="33"/>
      <c r="AJ194" s="33"/>
      <c r="AK194" s="33"/>
      <c r="AL194" s="33"/>
    </row>
    <row r="195" spans="7:38" ht="20" hidden="1" customHeight="1" x14ac:dyDescent="0.35">
      <c r="G195" s="27"/>
      <c r="H195" s="51" t="s">
        <v>31</v>
      </c>
      <c r="I195" s="28" t="s">
        <v>8</v>
      </c>
      <c r="J195" s="28" t="s">
        <v>9</v>
      </c>
      <c r="K195" s="22" t="s">
        <v>30</v>
      </c>
      <c r="L195" s="29">
        <f t="shared" ca="1" si="10"/>
        <v>1310</v>
      </c>
      <c r="M195" s="23">
        <v>45176</v>
      </c>
      <c r="N195" s="31" t="s">
        <v>11</v>
      </c>
      <c r="T195" s="33"/>
      <c r="U195" s="33"/>
      <c r="V195" s="33"/>
      <c r="W195" s="33"/>
      <c r="X195" s="33"/>
      <c r="Y195" s="33"/>
      <c r="Z195" s="33"/>
      <c r="AA195" s="33"/>
      <c r="AB195" s="33"/>
      <c r="AC195" s="33"/>
      <c r="AD195" s="33"/>
      <c r="AE195" s="33"/>
      <c r="AF195" s="33"/>
      <c r="AG195" s="33"/>
      <c r="AH195" s="33"/>
      <c r="AI195" s="33"/>
      <c r="AJ195" s="33"/>
      <c r="AK195" s="33"/>
      <c r="AL195" s="33"/>
    </row>
    <row r="196" spans="7:38" ht="20" hidden="1" customHeight="1" x14ac:dyDescent="0.35">
      <c r="G196" s="27"/>
      <c r="H196" s="51" t="s">
        <v>31</v>
      </c>
      <c r="I196" s="28" t="s">
        <v>8</v>
      </c>
      <c r="J196" s="28" t="s">
        <v>9</v>
      </c>
      <c r="K196" s="22" t="s">
        <v>32</v>
      </c>
      <c r="L196" s="29">
        <f t="shared" ca="1" si="10"/>
        <v>1485</v>
      </c>
      <c r="M196" s="23">
        <v>45177</v>
      </c>
      <c r="N196" s="31" t="s">
        <v>11</v>
      </c>
      <c r="T196" s="33"/>
      <c r="U196" s="33"/>
      <c r="V196" s="33"/>
      <c r="W196" s="33"/>
      <c r="X196" s="33"/>
      <c r="Y196" s="33"/>
      <c r="Z196" s="33"/>
      <c r="AA196" s="33"/>
      <c r="AB196" s="33"/>
      <c r="AC196" s="33"/>
      <c r="AD196" s="33"/>
      <c r="AE196" s="33"/>
      <c r="AF196" s="33"/>
      <c r="AG196" s="33"/>
      <c r="AH196" s="33"/>
      <c r="AI196" s="33"/>
      <c r="AJ196" s="33"/>
      <c r="AK196" s="33"/>
      <c r="AL196" s="33"/>
    </row>
    <row r="197" spans="7:38" ht="20" hidden="1" customHeight="1" x14ac:dyDescent="0.35">
      <c r="G197" s="27"/>
      <c r="H197" s="51" t="s">
        <v>31</v>
      </c>
      <c r="I197" s="28" t="s">
        <v>8</v>
      </c>
      <c r="J197" s="28" t="s">
        <v>34</v>
      </c>
      <c r="K197" s="22" t="s">
        <v>35</v>
      </c>
      <c r="L197" s="29">
        <f t="shared" ca="1" si="10"/>
        <v>1348</v>
      </c>
      <c r="M197" s="23">
        <v>45173</v>
      </c>
      <c r="N197" s="31" t="s">
        <v>11</v>
      </c>
      <c r="T197" s="33"/>
      <c r="U197" s="33"/>
      <c r="V197" s="33"/>
      <c r="W197" s="33"/>
      <c r="X197" s="33"/>
      <c r="Y197" s="33"/>
      <c r="Z197" s="33"/>
      <c r="AA197" s="33"/>
      <c r="AB197" s="33"/>
      <c r="AC197" s="33"/>
      <c r="AD197" s="33"/>
      <c r="AE197" s="33"/>
      <c r="AF197" s="33"/>
      <c r="AG197" s="33"/>
      <c r="AH197" s="33"/>
      <c r="AI197" s="33"/>
      <c r="AJ197" s="33"/>
      <c r="AK197" s="33"/>
      <c r="AL197" s="33"/>
    </row>
    <row r="198" spans="7:38" ht="20" hidden="1" customHeight="1" x14ac:dyDescent="0.35">
      <c r="G198" s="27"/>
      <c r="H198" s="51" t="s">
        <v>31</v>
      </c>
      <c r="I198" s="28" t="s">
        <v>8</v>
      </c>
      <c r="J198" s="28" t="s">
        <v>34</v>
      </c>
      <c r="K198" s="22" t="s">
        <v>37</v>
      </c>
      <c r="L198" s="29">
        <f t="shared" ca="1" si="10"/>
        <v>1352</v>
      </c>
      <c r="M198" s="23">
        <v>45173</v>
      </c>
      <c r="N198" s="31" t="s">
        <v>11</v>
      </c>
      <c r="T198" s="33"/>
      <c r="U198" s="33"/>
      <c r="V198" s="33"/>
      <c r="W198" s="33"/>
      <c r="X198" s="33"/>
      <c r="Y198" s="33"/>
      <c r="Z198" s="33"/>
      <c r="AA198" s="33"/>
      <c r="AB198" s="33"/>
      <c r="AC198" s="33"/>
      <c r="AD198" s="33"/>
      <c r="AE198" s="33"/>
      <c r="AF198" s="33"/>
      <c r="AG198" s="33"/>
      <c r="AH198" s="33"/>
      <c r="AI198" s="33"/>
      <c r="AJ198" s="33"/>
      <c r="AK198" s="33"/>
      <c r="AL198" s="33"/>
    </row>
    <row r="199" spans="7:38" ht="20" hidden="1" customHeight="1" x14ac:dyDescent="0.35">
      <c r="G199" s="27"/>
      <c r="H199" s="51" t="s">
        <v>31</v>
      </c>
      <c r="I199" s="28" t="s">
        <v>8</v>
      </c>
      <c r="J199" s="28" t="s">
        <v>34</v>
      </c>
      <c r="K199" s="22" t="s">
        <v>39</v>
      </c>
      <c r="L199" s="29">
        <f t="shared" ca="1" si="10"/>
        <v>1193</v>
      </c>
      <c r="M199" s="23">
        <v>45170</v>
      </c>
      <c r="N199" s="31" t="s">
        <v>11</v>
      </c>
      <c r="T199" s="33"/>
      <c r="U199" s="33"/>
      <c r="V199" s="33"/>
      <c r="W199" s="33"/>
      <c r="X199" s="33"/>
      <c r="Y199" s="33"/>
      <c r="Z199" s="33"/>
      <c r="AA199" s="33"/>
      <c r="AB199" s="33"/>
      <c r="AC199" s="33"/>
      <c r="AD199" s="33"/>
      <c r="AE199" s="33"/>
      <c r="AF199" s="33"/>
      <c r="AG199" s="33"/>
      <c r="AH199" s="33"/>
      <c r="AI199" s="33"/>
      <c r="AJ199" s="33"/>
      <c r="AK199" s="33"/>
      <c r="AL199" s="33"/>
    </row>
    <row r="200" spans="7:38" ht="20" hidden="1" customHeight="1" x14ac:dyDescent="0.35">
      <c r="G200" s="27"/>
      <c r="H200" s="51" t="s">
        <v>31</v>
      </c>
      <c r="I200" s="28" t="s">
        <v>8</v>
      </c>
      <c r="J200" s="28" t="s">
        <v>41</v>
      </c>
      <c r="K200" s="22" t="s">
        <v>10</v>
      </c>
      <c r="L200" s="29">
        <f t="shared" ca="1" si="10"/>
        <v>1444</v>
      </c>
      <c r="M200" s="23">
        <v>45175</v>
      </c>
      <c r="N200" s="31" t="s">
        <v>11</v>
      </c>
      <c r="T200" s="33"/>
      <c r="U200" s="33"/>
      <c r="V200" s="33"/>
      <c r="W200" s="33"/>
      <c r="X200" s="33"/>
      <c r="Y200" s="33"/>
      <c r="Z200" s="33"/>
      <c r="AA200" s="33"/>
      <c r="AB200" s="33"/>
      <c r="AC200" s="33"/>
      <c r="AD200" s="33"/>
      <c r="AE200" s="33"/>
      <c r="AF200" s="33"/>
      <c r="AG200" s="33"/>
      <c r="AH200" s="33"/>
      <c r="AI200" s="33"/>
      <c r="AJ200" s="33"/>
      <c r="AK200" s="33"/>
      <c r="AL200" s="33"/>
    </row>
    <row r="201" spans="7:38" ht="20" hidden="1" customHeight="1" x14ac:dyDescent="0.35">
      <c r="G201" s="27"/>
      <c r="H201" s="51" t="s">
        <v>31</v>
      </c>
      <c r="I201" s="28" t="s">
        <v>8</v>
      </c>
      <c r="J201" s="28" t="s">
        <v>41</v>
      </c>
      <c r="K201" s="22" t="s">
        <v>42</v>
      </c>
      <c r="L201" s="29">
        <f t="shared" ca="1" si="10"/>
        <v>954</v>
      </c>
      <c r="M201" s="23">
        <v>45170</v>
      </c>
      <c r="N201" s="31" t="s">
        <v>11</v>
      </c>
      <c r="T201" s="33"/>
      <c r="U201" s="33"/>
      <c r="V201" s="33"/>
      <c r="W201" s="33"/>
      <c r="X201" s="33"/>
      <c r="Y201" s="33"/>
      <c r="Z201" s="33"/>
      <c r="AA201" s="33"/>
      <c r="AB201" s="33"/>
      <c r="AC201" s="33"/>
      <c r="AD201" s="33"/>
      <c r="AE201" s="33"/>
      <c r="AF201" s="33"/>
      <c r="AG201" s="33"/>
      <c r="AH201" s="33"/>
      <c r="AI201" s="33"/>
      <c r="AJ201" s="33"/>
      <c r="AK201" s="33"/>
      <c r="AL201" s="33"/>
    </row>
    <row r="202" spans="7:38" ht="20" hidden="1" customHeight="1" x14ac:dyDescent="0.35">
      <c r="G202" s="27"/>
      <c r="H202" s="51" t="s">
        <v>31</v>
      </c>
      <c r="I202" s="28" t="s">
        <v>8</v>
      </c>
      <c r="J202" s="28" t="s">
        <v>41</v>
      </c>
      <c r="K202" s="22" t="s">
        <v>62</v>
      </c>
      <c r="L202" s="29">
        <f t="shared" ca="1" si="10"/>
        <v>1663</v>
      </c>
      <c r="M202" s="23">
        <v>45172</v>
      </c>
      <c r="N202" s="31" t="s">
        <v>11</v>
      </c>
      <c r="T202" s="33"/>
      <c r="U202" s="33"/>
      <c r="V202" s="33"/>
      <c r="W202" s="33"/>
      <c r="X202" s="33"/>
      <c r="Y202" s="33"/>
      <c r="Z202" s="33"/>
      <c r="AA202" s="33"/>
      <c r="AB202" s="33"/>
      <c r="AC202" s="33"/>
      <c r="AD202" s="33"/>
      <c r="AE202" s="33"/>
      <c r="AF202" s="33"/>
      <c r="AG202" s="33"/>
      <c r="AH202" s="33"/>
      <c r="AI202" s="33"/>
      <c r="AJ202" s="33"/>
      <c r="AK202" s="33"/>
      <c r="AL202" s="33"/>
    </row>
    <row r="203" spans="7:38" ht="20" hidden="1" customHeight="1" x14ac:dyDescent="0.35">
      <c r="G203" s="27"/>
      <c r="H203" s="51" t="s">
        <v>31</v>
      </c>
      <c r="I203" s="28" t="s">
        <v>8</v>
      </c>
      <c r="J203" s="28" t="s">
        <v>41</v>
      </c>
      <c r="K203" s="22" t="s">
        <v>43</v>
      </c>
      <c r="L203" s="29">
        <f t="shared" ca="1" si="10"/>
        <v>1373</v>
      </c>
      <c r="M203" s="23">
        <v>45173</v>
      </c>
      <c r="N203" s="31" t="s">
        <v>11</v>
      </c>
      <c r="T203" s="33"/>
      <c r="U203" s="33"/>
      <c r="V203" s="33"/>
      <c r="W203" s="33"/>
      <c r="X203" s="33"/>
      <c r="Y203" s="33"/>
      <c r="Z203" s="33"/>
      <c r="AA203" s="33"/>
      <c r="AB203" s="33"/>
      <c r="AC203" s="33"/>
      <c r="AD203" s="33"/>
      <c r="AE203" s="33"/>
      <c r="AF203" s="33"/>
      <c r="AG203" s="33"/>
      <c r="AH203" s="33"/>
      <c r="AI203" s="33"/>
      <c r="AJ203" s="33"/>
      <c r="AK203" s="33"/>
      <c r="AL203" s="33"/>
    </row>
    <row r="204" spans="7:38" ht="20" hidden="1" customHeight="1" x14ac:dyDescent="0.35">
      <c r="G204" s="27"/>
      <c r="H204" s="51" t="s">
        <v>31</v>
      </c>
      <c r="I204" s="28" t="s">
        <v>8</v>
      </c>
      <c r="J204" s="28" t="s">
        <v>41</v>
      </c>
      <c r="K204" s="22" t="s">
        <v>44</v>
      </c>
      <c r="L204" s="29">
        <f t="shared" ca="1" si="10"/>
        <v>1280</v>
      </c>
      <c r="M204" s="23">
        <v>45175</v>
      </c>
      <c r="N204" s="31" t="s">
        <v>11</v>
      </c>
      <c r="T204" s="33"/>
      <c r="U204" s="33"/>
      <c r="V204" s="33"/>
      <c r="W204" s="33"/>
      <c r="X204" s="33"/>
      <c r="Y204" s="33"/>
      <c r="Z204" s="33"/>
      <c r="AA204" s="33"/>
      <c r="AB204" s="33"/>
      <c r="AC204" s="33"/>
      <c r="AD204" s="33"/>
      <c r="AE204" s="33"/>
      <c r="AF204" s="33"/>
      <c r="AG204" s="33"/>
      <c r="AH204" s="33"/>
      <c r="AI204" s="33"/>
      <c r="AJ204" s="33"/>
      <c r="AK204" s="33"/>
      <c r="AL204" s="33"/>
    </row>
    <row r="205" spans="7:38" ht="20" hidden="1" customHeight="1" x14ac:dyDescent="0.35">
      <c r="G205" s="27"/>
      <c r="H205" s="51" t="s">
        <v>31</v>
      </c>
      <c r="I205" s="28" t="s">
        <v>8</v>
      </c>
      <c r="J205" s="28" t="s">
        <v>41</v>
      </c>
      <c r="K205" s="22" t="s">
        <v>45</v>
      </c>
      <c r="L205" s="29">
        <f t="shared" ca="1" si="10"/>
        <v>1589</v>
      </c>
      <c r="M205" s="23">
        <v>45176</v>
      </c>
      <c r="N205" s="31" t="s">
        <v>11</v>
      </c>
      <c r="T205" s="33"/>
      <c r="U205" s="33"/>
      <c r="V205" s="33"/>
      <c r="W205" s="33"/>
      <c r="X205" s="33"/>
      <c r="Y205" s="33"/>
      <c r="Z205" s="33"/>
      <c r="AA205" s="33"/>
      <c r="AB205" s="33"/>
      <c r="AC205" s="33"/>
      <c r="AD205" s="33"/>
      <c r="AE205" s="33"/>
      <c r="AF205" s="33"/>
      <c r="AG205" s="33"/>
      <c r="AH205" s="33"/>
      <c r="AI205" s="33"/>
      <c r="AJ205" s="33"/>
      <c r="AK205" s="33"/>
      <c r="AL205" s="33"/>
    </row>
    <row r="206" spans="7:38" ht="20" hidden="1" customHeight="1" x14ac:dyDescent="0.35">
      <c r="G206" s="27"/>
      <c r="H206" s="51" t="s">
        <v>31</v>
      </c>
      <c r="I206" s="28" t="s">
        <v>8</v>
      </c>
      <c r="J206" s="28" t="s">
        <v>41</v>
      </c>
      <c r="K206" s="22" t="s">
        <v>46</v>
      </c>
      <c r="L206" s="29">
        <f t="shared" ca="1" si="10"/>
        <v>1332</v>
      </c>
      <c r="M206" s="23">
        <v>45177</v>
      </c>
      <c r="N206" s="31" t="s">
        <v>11</v>
      </c>
      <c r="T206" s="33"/>
      <c r="U206" s="33"/>
      <c r="V206" s="33"/>
      <c r="W206" s="33"/>
      <c r="X206" s="33"/>
      <c r="Y206" s="33"/>
      <c r="Z206" s="33"/>
      <c r="AA206" s="33"/>
      <c r="AB206" s="33"/>
      <c r="AC206" s="33"/>
      <c r="AD206" s="33"/>
      <c r="AE206" s="33"/>
      <c r="AF206" s="33"/>
      <c r="AG206" s="33"/>
      <c r="AH206" s="33"/>
      <c r="AI206" s="33"/>
      <c r="AJ206" s="33"/>
      <c r="AK206" s="33"/>
      <c r="AL206" s="33"/>
    </row>
    <row r="207" spans="7:38" ht="20" hidden="1" customHeight="1" x14ac:dyDescent="0.35">
      <c r="G207" s="27"/>
      <c r="H207" s="51" t="s">
        <v>31</v>
      </c>
      <c r="I207" s="28" t="s">
        <v>8</v>
      </c>
      <c r="J207" s="28" t="s">
        <v>41</v>
      </c>
      <c r="K207" s="22" t="s">
        <v>47</v>
      </c>
      <c r="L207" s="29">
        <f t="shared" ca="1" si="10"/>
        <v>1405</v>
      </c>
      <c r="M207" s="23">
        <v>45178</v>
      </c>
      <c r="N207" s="31" t="s">
        <v>11</v>
      </c>
      <c r="T207" s="33"/>
      <c r="U207" s="33"/>
      <c r="V207" s="33"/>
      <c r="W207" s="33"/>
      <c r="X207" s="33"/>
      <c r="Y207" s="33"/>
      <c r="Z207" s="33"/>
      <c r="AA207" s="33"/>
      <c r="AB207" s="33"/>
      <c r="AC207" s="33"/>
      <c r="AD207" s="33"/>
      <c r="AE207" s="33"/>
      <c r="AF207" s="33"/>
      <c r="AG207" s="33"/>
      <c r="AH207" s="33"/>
      <c r="AI207" s="33"/>
      <c r="AJ207" s="33"/>
      <c r="AK207" s="33"/>
      <c r="AL207" s="33"/>
    </row>
    <row r="208" spans="7:38" ht="20" hidden="1" customHeight="1" x14ac:dyDescent="0.35">
      <c r="G208" s="27"/>
      <c r="H208" s="51" t="s">
        <v>31</v>
      </c>
      <c r="I208" s="28" t="s">
        <v>8</v>
      </c>
      <c r="J208" s="28" t="s">
        <v>41</v>
      </c>
      <c r="K208" s="22" t="s">
        <v>32</v>
      </c>
      <c r="L208" s="29">
        <f t="shared" ca="1" si="10"/>
        <v>1330</v>
      </c>
      <c r="M208" s="23">
        <v>45173</v>
      </c>
      <c r="N208" s="31" t="s">
        <v>11</v>
      </c>
      <c r="T208" s="33"/>
      <c r="U208" s="33"/>
      <c r="V208" s="33"/>
      <c r="W208" s="33"/>
      <c r="X208" s="33"/>
      <c r="Y208" s="33"/>
      <c r="Z208" s="33"/>
      <c r="AA208" s="33"/>
      <c r="AB208" s="33"/>
      <c r="AC208" s="33"/>
      <c r="AD208" s="33"/>
      <c r="AE208" s="33"/>
      <c r="AF208" s="33"/>
      <c r="AG208" s="33"/>
      <c r="AH208" s="33"/>
      <c r="AI208" s="33"/>
      <c r="AJ208" s="33"/>
      <c r="AK208" s="33"/>
      <c r="AL208" s="33"/>
    </row>
    <row r="209" spans="7:38" ht="20" hidden="1" customHeight="1" x14ac:dyDescent="0.35">
      <c r="G209" s="27"/>
      <c r="H209" s="51" t="s">
        <v>31</v>
      </c>
      <c r="I209" s="28" t="s">
        <v>48</v>
      </c>
      <c r="J209" s="28" t="s">
        <v>49</v>
      </c>
      <c r="K209" s="22" t="s">
        <v>50</v>
      </c>
      <c r="L209" s="30">
        <f ca="1">RANDBETWEEN(8000,12000)</f>
        <v>10818</v>
      </c>
      <c r="M209" s="5"/>
      <c r="N209" s="31"/>
      <c r="T209" s="33"/>
      <c r="U209" s="33"/>
      <c r="V209" s="33"/>
      <c r="W209" s="33"/>
      <c r="X209" s="33"/>
      <c r="Y209" s="33"/>
      <c r="Z209" s="33"/>
      <c r="AA209" s="33"/>
      <c r="AB209" s="33"/>
      <c r="AC209" s="33"/>
      <c r="AD209" s="33"/>
      <c r="AE209" s="33"/>
      <c r="AF209" s="33"/>
      <c r="AG209" s="33"/>
      <c r="AH209" s="33"/>
      <c r="AI209" s="33"/>
      <c r="AJ209" s="33"/>
      <c r="AK209" s="33"/>
      <c r="AL209" s="33"/>
    </row>
    <row r="210" spans="7:38" ht="20" hidden="1" customHeight="1" x14ac:dyDescent="0.35">
      <c r="G210" s="27"/>
      <c r="H210" s="51" t="s">
        <v>31</v>
      </c>
      <c r="I210" s="28" t="s">
        <v>48</v>
      </c>
      <c r="J210" s="28" t="s">
        <v>49</v>
      </c>
      <c r="K210" s="22" t="s">
        <v>51</v>
      </c>
      <c r="L210" s="30">
        <f t="shared" ref="L210:L212" ca="1" si="11">RANDBETWEEN(8000,12000)</f>
        <v>8805</v>
      </c>
      <c r="M210" s="5"/>
      <c r="N210" s="31"/>
      <c r="T210" s="33"/>
      <c r="U210" s="33"/>
      <c r="V210" s="33"/>
      <c r="W210" s="33"/>
      <c r="X210" s="33"/>
      <c r="Y210" s="33"/>
      <c r="Z210" s="33"/>
      <c r="AA210" s="33"/>
      <c r="AB210" s="33"/>
      <c r="AC210" s="33"/>
      <c r="AD210" s="33"/>
      <c r="AE210" s="33"/>
      <c r="AF210" s="33"/>
      <c r="AG210" s="33"/>
      <c r="AH210" s="33"/>
      <c r="AI210" s="33"/>
      <c r="AJ210" s="33"/>
      <c r="AK210" s="33"/>
      <c r="AL210" s="33"/>
    </row>
    <row r="211" spans="7:38" ht="20" hidden="1" customHeight="1" x14ac:dyDescent="0.35">
      <c r="G211" s="27"/>
      <c r="H211" s="51" t="s">
        <v>31</v>
      </c>
      <c r="I211" s="28" t="s">
        <v>48</v>
      </c>
      <c r="J211" s="28" t="s">
        <v>52</v>
      </c>
      <c r="K211" s="22" t="s">
        <v>53</v>
      </c>
      <c r="L211" s="30">
        <f t="shared" ca="1" si="11"/>
        <v>8417</v>
      </c>
      <c r="M211" s="5"/>
      <c r="N211" s="31"/>
      <c r="T211" s="33"/>
      <c r="U211" s="33"/>
      <c r="V211" s="33"/>
      <c r="W211" s="33"/>
      <c r="X211" s="33"/>
      <c r="Y211" s="33"/>
      <c r="Z211" s="33"/>
      <c r="AA211" s="33"/>
      <c r="AB211" s="33"/>
      <c r="AC211" s="33"/>
      <c r="AD211" s="33"/>
      <c r="AE211" s="33"/>
      <c r="AF211" s="33"/>
      <c r="AG211" s="33"/>
      <c r="AH211" s="33"/>
      <c r="AI211" s="33"/>
      <c r="AJ211" s="33"/>
      <c r="AK211" s="33"/>
      <c r="AL211" s="33"/>
    </row>
    <row r="212" spans="7:38" ht="20" hidden="1" customHeight="1" x14ac:dyDescent="0.35">
      <c r="G212" s="27"/>
      <c r="H212" s="51" t="s">
        <v>31</v>
      </c>
      <c r="I212" s="28" t="s">
        <v>48</v>
      </c>
      <c r="J212" s="28" t="s">
        <v>52</v>
      </c>
      <c r="K212" s="22" t="s">
        <v>54</v>
      </c>
      <c r="L212" s="30">
        <f t="shared" ca="1" si="11"/>
        <v>8632</v>
      </c>
      <c r="M212" s="24"/>
      <c r="N212" s="32"/>
      <c r="T212" s="33"/>
      <c r="U212" s="33"/>
      <c r="V212" s="33"/>
      <c r="W212" s="33"/>
      <c r="X212" s="33"/>
      <c r="Y212" s="33"/>
      <c r="Z212" s="33"/>
      <c r="AA212" s="33"/>
      <c r="AB212" s="33"/>
      <c r="AC212" s="33"/>
      <c r="AD212" s="33"/>
      <c r="AE212" s="33"/>
      <c r="AF212" s="33"/>
      <c r="AG212" s="33"/>
      <c r="AH212" s="33"/>
      <c r="AI212" s="33"/>
      <c r="AJ212" s="33"/>
      <c r="AK212" s="33"/>
      <c r="AL212" s="33"/>
    </row>
    <row r="213" spans="7:38" ht="20" hidden="1" customHeight="1" x14ac:dyDescent="0.35">
      <c r="G213" s="27"/>
      <c r="H213" s="51" t="s">
        <v>33</v>
      </c>
      <c r="I213" s="28" t="s">
        <v>8</v>
      </c>
      <c r="J213" s="28" t="s">
        <v>9</v>
      </c>
      <c r="K213" s="22" t="s">
        <v>10</v>
      </c>
      <c r="L213" s="29">
        <f ca="1">RANDBETWEEN(200,1200)</f>
        <v>1174</v>
      </c>
      <c r="M213" s="23">
        <v>45200</v>
      </c>
      <c r="N213" s="31" t="s">
        <v>11</v>
      </c>
      <c r="T213" s="33"/>
      <c r="U213" s="33"/>
      <c r="V213" s="33"/>
      <c r="W213" s="33"/>
      <c r="X213" s="33"/>
      <c r="Y213" s="33"/>
      <c r="Z213" s="33"/>
      <c r="AA213" s="33"/>
      <c r="AB213" s="33"/>
      <c r="AC213" s="33"/>
      <c r="AD213" s="33"/>
      <c r="AE213" s="33"/>
      <c r="AF213" s="33"/>
      <c r="AG213" s="33"/>
      <c r="AH213" s="33"/>
      <c r="AI213" s="33"/>
      <c r="AJ213" s="33"/>
      <c r="AK213" s="33"/>
      <c r="AL213" s="33"/>
    </row>
    <row r="214" spans="7:38" ht="20" hidden="1" customHeight="1" x14ac:dyDescent="0.35">
      <c r="G214" s="27"/>
      <c r="H214" s="51" t="s">
        <v>33</v>
      </c>
      <c r="I214" s="28" t="s">
        <v>8</v>
      </c>
      <c r="J214" s="28" t="s">
        <v>9</v>
      </c>
      <c r="K214" s="22" t="s">
        <v>13</v>
      </c>
      <c r="L214" s="29">
        <f t="shared" ref="L214:L233" ca="1" si="12">RANDBETWEEN(200,1200)</f>
        <v>573</v>
      </c>
      <c r="M214" s="23">
        <v>45202</v>
      </c>
      <c r="N214" s="31" t="s">
        <v>11</v>
      </c>
      <c r="T214" s="33"/>
      <c r="U214" s="33"/>
      <c r="V214" s="33"/>
      <c r="W214" s="33"/>
      <c r="X214" s="33"/>
      <c r="Y214" s="33"/>
      <c r="Z214" s="33"/>
      <c r="AA214" s="33"/>
      <c r="AB214" s="33"/>
      <c r="AC214" s="33"/>
      <c r="AD214" s="33"/>
      <c r="AE214" s="33"/>
      <c r="AF214" s="33"/>
      <c r="AG214" s="33"/>
      <c r="AH214" s="33"/>
      <c r="AI214" s="33"/>
      <c r="AJ214" s="33"/>
      <c r="AK214" s="33"/>
      <c r="AL214" s="33"/>
    </row>
    <row r="215" spans="7:38" ht="20" hidden="1" customHeight="1" x14ac:dyDescent="0.35">
      <c r="G215" s="27"/>
      <c r="H215" s="51" t="s">
        <v>33</v>
      </c>
      <c r="I215" s="28" t="s">
        <v>8</v>
      </c>
      <c r="J215" s="28" t="s">
        <v>9</v>
      </c>
      <c r="K215" s="22" t="s">
        <v>17</v>
      </c>
      <c r="L215" s="29">
        <f t="shared" ca="1" si="12"/>
        <v>324</v>
      </c>
      <c r="M215" s="23">
        <v>45200</v>
      </c>
      <c r="N215" s="31" t="s">
        <v>11</v>
      </c>
      <c r="T215" s="33"/>
      <c r="U215" s="33"/>
      <c r="V215" s="33"/>
      <c r="W215" s="33"/>
      <c r="X215" s="33"/>
      <c r="Y215" s="33"/>
      <c r="Z215" s="33"/>
      <c r="AA215" s="33"/>
      <c r="AB215" s="33"/>
      <c r="AC215" s="33"/>
      <c r="AD215" s="33"/>
      <c r="AE215" s="33"/>
      <c r="AF215" s="33"/>
      <c r="AG215" s="33"/>
      <c r="AH215" s="33"/>
      <c r="AI215" s="33"/>
      <c r="AJ215" s="33"/>
      <c r="AK215" s="33"/>
      <c r="AL215" s="33"/>
    </row>
    <row r="216" spans="7:38" ht="20" hidden="1" customHeight="1" x14ac:dyDescent="0.35">
      <c r="G216" s="27"/>
      <c r="H216" s="51" t="s">
        <v>33</v>
      </c>
      <c r="I216" s="28" t="s">
        <v>8</v>
      </c>
      <c r="J216" s="28" t="s">
        <v>9</v>
      </c>
      <c r="K216" s="22" t="s">
        <v>20</v>
      </c>
      <c r="L216" s="29">
        <f t="shared" ca="1" si="12"/>
        <v>499</v>
      </c>
      <c r="M216" s="23">
        <v>45203</v>
      </c>
      <c r="N216" s="31" t="s">
        <v>11</v>
      </c>
      <c r="T216" s="33"/>
      <c r="U216" s="33"/>
      <c r="V216" s="33"/>
      <c r="W216" s="33"/>
      <c r="X216" s="33"/>
      <c r="Y216" s="33"/>
      <c r="Z216" s="33"/>
      <c r="AA216" s="33"/>
      <c r="AB216" s="33"/>
      <c r="AC216" s="33"/>
      <c r="AD216" s="33"/>
      <c r="AE216" s="33"/>
      <c r="AF216" s="33"/>
      <c r="AG216" s="33"/>
      <c r="AH216" s="33"/>
      <c r="AI216" s="33"/>
      <c r="AJ216" s="33"/>
      <c r="AK216" s="33"/>
      <c r="AL216" s="33"/>
    </row>
    <row r="217" spans="7:38" ht="20" hidden="1" customHeight="1" x14ac:dyDescent="0.35">
      <c r="G217" s="27"/>
      <c r="H217" s="51" t="s">
        <v>33</v>
      </c>
      <c r="I217" s="28" t="s">
        <v>8</v>
      </c>
      <c r="J217" s="28" t="s">
        <v>9</v>
      </c>
      <c r="K217" s="22" t="s">
        <v>23</v>
      </c>
      <c r="L217" s="29">
        <f t="shared" ca="1" si="12"/>
        <v>298</v>
      </c>
      <c r="M217" s="23">
        <v>45205</v>
      </c>
      <c r="N217" s="31" t="s">
        <v>11</v>
      </c>
      <c r="T217" s="33"/>
      <c r="U217" s="33"/>
      <c r="V217" s="33"/>
      <c r="W217" s="33"/>
      <c r="X217" s="33"/>
      <c r="Y217" s="33"/>
      <c r="Z217" s="33"/>
      <c r="AA217" s="33"/>
      <c r="AB217" s="33"/>
      <c r="AC217" s="33"/>
      <c r="AD217" s="33"/>
      <c r="AE217" s="33"/>
      <c r="AF217" s="33"/>
      <c r="AG217" s="33"/>
      <c r="AH217" s="33"/>
      <c r="AI217" s="33"/>
      <c r="AJ217" s="33"/>
      <c r="AK217" s="33"/>
      <c r="AL217" s="33"/>
    </row>
    <row r="218" spans="7:38" ht="20" hidden="1" customHeight="1" x14ac:dyDescent="0.35">
      <c r="G218" s="27"/>
      <c r="H218" s="51" t="s">
        <v>33</v>
      </c>
      <c r="I218" s="28" t="s">
        <v>8</v>
      </c>
      <c r="J218" s="28" t="s">
        <v>9</v>
      </c>
      <c r="K218" s="22" t="s">
        <v>26</v>
      </c>
      <c r="L218" s="29">
        <f t="shared" ca="1" si="12"/>
        <v>1092</v>
      </c>
      <c r="M218" s="23">
        <v>45206</v>
      </c>
      <c r="N218" s="31" t="s">
        <v>11</v>
      </c>
      <c r="T218" s="33"/>
      <c r="U218" s="33"/>
      <c r="V218" s="33"/>
      <c r="W218" s="33"/>
      <c r="X218" s="33"/>
      <c r="Y218" s="33"/>
      <c r="Z218" s="33"/>
      <c r="AA218" s="33"/>
      <c r="AB218" s="33"/>
      <c r="AC218" s="33"/>
      <c r="AD218" s="33"/>
      <c r="AE218" s="33"/>
      <c r="AF218" s="33"/>
      <c r="AG218" s="33"/>
      <c r="AH218" s="33"/>
      <c r="AI218" s="33"/>
      <c r="AJ218" s="33"/>
      <c r="AK218" s="33"/>
      <c r="AL218" s="33"/>
    </row>
    <row r="219" spans="7:38" ht="20" hidden="1" customHeight="1" x14ac:dyDescent="0.35">
      <c r="G219" s="27"/>
      <c r="H219" s="51" t="s">
        <v>33</v>
      </c>
      <c r="I219" s="28" t="s">
        <v>8</v>
      </c>
      <c r="J219" s="28" t="s">
        <v>9</v>
      </c>
      <c r="K219" s="22" t="s">
        <v>28</v>
      </c>
      <c r="L219" s="29">
        <f t="shared" ca="1" si="12"/>
        <v>853</v>
      </c>
      <c r="M219" s="23">
        <v>45205</v>
      </c>
      <c r="N219" s="31" t="s">
        <v>11</v>
      </c>
      <c r="T219" s="33"/>
      <c r="U219" s="33"/>
      <c r="V219" s="33"/>
      <c r="W219" s="33"/>
      <c r="X219" s="33"/>
      <c r="Y219" s="33"/>
      <c r="Z219" s="33"/>
      <c r="AA219" s="33"/>
      <c r="AB219" s="33"/>
      <c r="AC219" s="33"/>
      <c r="AD219" s="33"/>
      <c r="AE219" s="33"/>
      <c r="AF219" s="33"/>
      <c r="AG219" s="33"/>
      <c r="AH219" s="33"/>
      <c r="AI219" s="33"/>
      <c r="AJ219" s="33"/>
      <c r="AK219" s="33"/>
      <c r="AL219" s="33"/>
    </row>
    <row r="220" spans="7:38" ht="20" hidden="1" customHeight="1" x14ac:dyDescent="0.35">
      <c r="G220" s="27"/>
      <c r="H220" s="51" t="s">
        <v>33</v>
      </c>
      <c r="I220" s="28" t="s">
        <v>8</v>
      </c>
      <c r="J220" s="28" t="s">
        <v>9</v>
      </c>
      <c r="K220" s="22" t="s">
        <v>30</v>
      </c>
      <c r="L220" s="29">
        <f t="shared" ca="1" si="12"/>
        <v>610</v>
      </c>
      <c r="M220" s="23">
        <v>45206</v>
      </c>
      <c r="N220" s="31" t="s">
        <v>11</v>
      </c>
      <c r="T220" s="33"/>
      <c r="U220" s="33"/>
      <c r="V220" s="33"/>
      <c r="W220" s="33"/>
      <c r="X220" s="33"/>
      <c r="Y220" s="33"/>
      <c r="Z220" s="33"/>
      <c r="AA220" s="33"/>
      <c r="AB220" s="33"/>
      <c r="AC220" s="33"/>
      <c r="AD220" s="33"/>
      <c r="AE220" s="33"/>
      <c r="AF220" s="33"/>
      <c r="AG220" s="33"/>
      <c r="AH220" s="33"/>
      <c r="AI220" s="33"/>
      <c r="AJ220" s="33"/>
      <c r="AK220" s="33"/>
      <c r="AL220" s="33"/>
    </row>
    <row r="221" spans="7:38" ht="20" hidden="1" customHeight="1" x14ac:dyDescent="0.35">
      <c r="G221" s="27"/>
      <c r="H221" s="51" t="s">
        <v>33</v>
      </c>
      <c r="I221" s="28" t="s">
        <v>8</v>
      </c>
      <c r="J221" s="28" t="s">
        <v>9</v>
      </c>
      <c r="K221" s="22" t="s">
        <v>32</v>
      </c>
      <c r="L221" s="29">
        <f t="shared" ca="1" si="12"/>
        <v>350</v>
      </c>
      <c r="M221" s="23">
        <v>45207</v>
      </c>
      <c r="N221" s="31" t="s">
        <v>11</v>
      </c>
      <c r="T221" s="33"/>
      <c r="U221" s="33"/>
      <c r="V221" s="33"/>
      <c r="W221" s="33"/>
      <c r="X221" s="33"/>
      <c r="Y221" s="33"/>
      <c r="Z221" s="33"/>
      <c r="AA221" s="33"/>
      <c r="AB221" s="33"/>
      <c r="AC221" s="33"/>
      <c r="AD221" s="33"/>
      <c r="AE221" s="33"/>
      <c r="AF221" s="33"/>
      <c r="AG221" s="33"/>
      <c r="AH221" s="33"/>
      <c r="AI221" s="33"/>
      <c r="AJ221" s="33"/>
      <c r="AK221" s="33"/>
      <c r="AL221" s="33"/>
    </row>
    <row r="222" spans="7:38" ht="20" hidden="1" customHeight="1" x14ac:dyDescent="0.35">
      <c r="G222" s="27"/>
      <c r="H222" s="51" t="s">
        <v>33</v>
      </c>
      <c r="I222" s="28" t="s">
        <v>8</v>
      </c>
      <c r="J222" s="28" t="s">
        <v>34</v>
      </c>
      <c r="K222" s="22" t="s">
        <v>35</v>
      </c>
      <c r="L222" s="29">
        <f t="shared" ca="1" si="12"/>
        <v>599</v>
      </c>
      <c r="M222" s="23">
        <v>45208</v>
      </c>
      <c r="N222" s="31" t="s">
        <v>11</v>
      </c>
      <c r="T222" s="33"/>
      <c r="U222" s="33"/>
      <c r="V222" s="33"/>
      <c r="W222" s="33"/>
      <c r="X222" s="33"/>
      <c r="Y222" s="33"/>
      <c r="Z222" s="33"/>
      <c r="AA222" s="33"/>
      <c r="AB222" s="33"/>
      <c r="AC222" s="33"/>
      <c r="AD222" s="33"/>
      <c r="AE222" s="33"/>
      <c r="AF222" s="33"/>
      <c r="AG222" s="33"/>
      <c r="AH222" s="33"/>
      <c r="AI222" s="33"/>
      <c r="AJ222" s="33"/>
      <c r="AK222" s="33"/>
      <c r="AL222" s="33"/>
    </row>
    <row r="223" spans="7:38" ht="20" hidden="1" customHeight="1" x14ac:dyDescent="0.35">
      <c r="G223" s="27"/>
      <c r="H223" s="51" t="s">
        <v>33</v>
      </c>
      <c r="I223" s="28" t="s">
        <v>8</v>
      </c>
      <c r="J223" s="28" t="s">
        <v>34</v>
      </c>
      <c r="K223" s="22" t="s">
        <v>37</v>
      </c>
      <c r="L223" s="29">
        <f t="shared" ca="1" si="12"/>
        <v>1163</v>
      </c>
      <c r="M223" s="23">
        <v>45203</v>
      </c>
      <c r="N223" s="31" t="s">
        <v>11</v>
      </c>
      <c r="T223" s="33"/>
      <c r="U223" s="33"/>
      <c r="V223" s="33"/>
      <c r="W223" s="33"/>
      <c r="X223" s="33"/>
      <c r="Y223" s="33"/>
      <c r="Z223" s="33"/>
      <c r="AA223" s="33"/>
      <c r="AB223" s="33"/>
      <c r="AC223" s="33"/>
      <c r="AD223" s="33"/>
      <c r="AE223" s="33"/>
      <c r="AF223" s="33"/>
      <c r="AG223" s="33"/>
      <c r="AH223" s="33"/>
      <c r="AI223" s="33"/>
      <c r="AJ223" s="33"/>
      <c r="AK223" s="33"/>
      <c r="AL223" s="33"/>
    </row>
    <row r="224" spans="7:38" ht="20" hidden="1" customHeight="1" x14ac:dyDescent="0.35">
      <c r="G224" s="27"/>
      <c r="H224" s="51" t="s">
        <v>33</v>
      </c>
      <c r="I224" s="28" t="s">
        <v>8</v>
      </c>
      <c r="J224" s="28" t="s">
        <v>34</v>
      </c>
      <c r="K224" s="22" t="s">
        <v>39</v>
      </c>
      <c r="L224" s="29">
        <f t="shared" ca="1" si="12"/>
        <v>570</v>
      </c>
      <c r="M224" s="23">
        <v>45204</v>
      </c>
      <c r="N224" s="31" t="s">
        <v>11</v>
      </c>
      <c r="T224" s="33"/>
      <c r="U224" s="33"/>
      <c r="V224" s="33"/>
      <c r="W224" s="33"/>
      <c r="X224" s="33"/>
      <c r="Y224" s="33"/>
      <c r="Z224" s="33"/>
      <c r="AA224" s="33"/>
      <c r="AB224" s="33"/>
      <c r="AC224" s="33"/>
      <c r="AD224" s="33"/>
      <c r="AE224" s="33"/>
      <c r="AF224" s="33"/>
      <c r="AG224" s="33"/>
      <c r="AH224" s="33"/>
      <c r="AI224" s="33"/>
      <c r="AJ224" s="33"/>
      <c r="AK224" s="33"/>
      <c r="AL224" s="33"/>
    </row>
    <row r="225" spans="7:38" ht="20" hidden="1" customHeight="1" x14ac:dyDescent="0.35">
      <c r="G225" s="27"/>
      <c r="H225" s="51" t="s">
        <v>33</v>
      </c>
      <c r="I225" s="28" t="s">
        <v>8</v>
      </c>
      <c r="J225" s="28" t="s">
        <v>41</v>
      </c>
      <c r="K225" s="22" t="s">
        <v>10</v>
      </c>
      <c r="L225" s="29">
        <f t="shared" ca="1" si="12"/>
        <v>979</v>
      </c>
      <c r="M225" s="23">
        <v>45205</v>
      </c>
      <c r="N225" s="31" t="s">
        <v>11</v>
      </c>
      <c r="T225" s="33"/>
      <c r="U225" s="33"/>
      <c r="V225" s="33"/>
      <c r="W225" s="33"/>
      <c r="X225" s="33"/>
      <c r="Y225" s="33"/>
      <c r="Z225" s="33"/>
      <c r="AA225" s="33"/>
      <c r="AB225" s="33"/>
      <c r="AC225" s="33"/>
      <c r="AD225" s="33"/>
      <c r="AE225" s="33"/>
      <c r="AF225" s="33"/>
      <c r="AG225" s="33"/>
      <c r="AH225" s="33"/>
      <c r="AI225" s="33"/>
      <c r="AJ225" s="33"/>
      <c r="AK225" s="33"/>
      <c r="AL225" s="33"/>
    </row>
    <row r="226" spans="7:38" ht="20" hidden="1" customHeight="1" x14ac:dyDescent="0.35">
      <c r="G226" s="27"/>
      <c r="H226" s="51" t="s">
        <v>33</v>
      </c>
      <c r="I226" s="28" t="s">
        <v>8</v>
      </c>
      <c r="J226" s="28" t="s">
        <v>41</v>
      </c>
      <c r="K226" s="22" t="s">
        <v>42</v>
      </c>
      <c r="L226" s="29">
        <f t="shared" ca="1" si="12"/>
        <v>233</v>
      </c>
      <c r="M226" s="23">
        <v>45206</v>
      </c>
      <c r="N226" s="31" t="s">
        <v>11</v>
      </c>
      <c r="T226" s="33"/>
      <c r="U226" s="33"/>
      <c r="V226" s="33"/>
      <c r="W226" s="33"/>
      <c r="X226" s="33"/>
      <c r="Y226" s="33"/>
      <c r="Z226" s="33"/>
      <c r="AA226" s="33"/>
      <c r="AB226" s="33"/>
      <c r="AC226" s="33"/>
      <c r="AD226" s="33"/>
      <c r="AE226" s="33"/>
      <c r="AF226" s="33"/>
      <c r="AG226" s="33"/>
      <c r="AH226" s="33"/>
      <c r="AI226" s="33"/>
      <c r="AJ226" s="33"/>
      <c r="AK226" s="33"/>
      <c r="AL226" s="33"/>
    </row>
    <row r="227" spans="7:38" ht="20" hidden="1" customHeight="1" x14ac:dyDescent="0.35">
      <c r="G227" s="27"/>
      <c r="H227" s="51" t="s">
        <v>33</v>
      </c>
      <c r="I227" s="28" t="s">
        <v>8</v>
      </c>
      <c r="J227" s="28" t="s">
        <v>41</v>
      </c>
      <c r="K227" s="22" t="s">
        <v>62</v>
      </c>
      <c r="L227" s="29">
        <f t="shared" ca="1" si="12"/>
        <v>569</v>
      </c>
      <c r="M227" s="23">
        <v>45202</v>
      </c>
      <c r="N227" s="31" t="s">
        <v>11</v>
      </c>
      <c r="T227" s="33"/>
      <c r="U227" s="33"/>
      <c r="V227" s="33"/>
      <c r="W227" s="33"/>
      <c r="X227" s="33"/>
      <c r="Y227" s="33"/>
      <c r="Z227" s="33"/>
      <c r="AA227" s="33"/>
      <c r="AB227" s="33"/>
      <c r="AC227" s="33"/>
      <c r="AD227" s="33"/>
      <c r="AE227" s="33"/>
      <c r="AF227" s="33"/>
      <c r="AG227" s="33"/>
      <c r="AH227" s="33"/>
      <c r="AI227" s="33"/>
      <c r="AJ227" s="33"/>
      <c r="AK227" s="33"/>
      <c r="AL227" s="33"/>
    </row>
    <row r="228" spans="7:38" ht="20" hidden="1" customHeight="1" x14ac:dyDescent="0.35">
      <c r="G228" s="27"/>
      <c r="H228" s="51" t="s">
        <v>33</v>
      </c>
      <c r="I228" s="28" t="s">
        <v>8</v>
      </c>
      <c r="J228" s="28" t="s">
        <v>41</v>
      </c>
      <c r="K228" s="22" t="s">
        <v>43</v>
      </c>
      <c r="L228" s="29">
        <f t="shared" ca="1" si="12"/>
        <v>1049</v>
      </c>
      <c r="M228" s="23">
        <v>45203</v>
      </c>
      <c r="N228" s="31" t="s">
        <v>11</v>
      </c>
      <c r="T228" s="33"/>
      <c r="U228" s="33"/>
      <c r="V228" s="33"/>
      <c r="W228" s="33"/>
      <c r="X228" s="33"/>
      <c r="Y228" s="33"/>
      <c r="Z228" s="33"/>
      <c r="AA228" s="33"/>
      <c r="AB228" s="33"/>
      <c r="AC228" s="33"/>
      <c r="AD228" s="33"/>
      <c r="AE228" s="33"/>
      <c r="AF228" s="33"/>
      <c r="AG228" s="33"/>
      <c r="AH228" s="33"/>
      <c r="AI228" s="33"/>
      <c r="AJ228" s="33"/>
      <c r="AK228" s="33"/>
      <c r="AL228" s="33"/>
    </row>
    <row r="229" spans="7:38" ht="20" hidden="1" customHeight="1" x14ac:dyDescent="0.35">
      <c r="G229" s="27"/>
      <c r="H229" s="51" t="s">
        <v>33</v>
      </c>
      <c r="I229" s="28" t="s">
        <v>8</v>
      </c>
      <c r="J229" s="28" t="s">
        <v>41</v>
      </c>
      <c r="K229" s="22" t="s">
        <v>44</v>
      </c>
      <c r="L229" s="29">
        <f t="shared" ca="1" si="12"/>
        <v>534</v>
      </c>
      <c r="M229" s="23">
        <v>45205</v>
      </c>
      <c r="N229" s="31" t="s">
        <v>11</v>
      </c>
      <c r="T229" s="33"/>
      <c r="U229" s="33"/>
      <c r="V229" s="33"/>
      <c r="W229" s="33"/>
      <c r="X229" s="33"/>
      <c r="Y229" s="33"/>
      <c r="Z229" s="33"/>
      <c r="AA229" s="33"/>
      <c r="AB229" s="33"/>
      <c r="AC229" s="33"/>
      <c r="AD229" s="33"/>
      <c r="AE229" s="33"/>
      <c r="AF229" s="33"/>
      <c r="AG229" s="33"/>
      <c r="AH229" s="33"/>
      <c r="AI229" s="33"/>
      <c r="AJ229" s="33"/>
      <c r="AK229" s="33"/>
      <c r="AL229" s="33"/>
    </row>
    <row r="230" spans="7:38" ht="20" hidden="1" customHeight="1" x14ac:dyDescent="0.35">
      <c r="G230" s="27"/>
      <c r="H230" s="51" t="s">
        <v>33</v>
      </c>
      <c r="I230" s="28" t="s">
        <v>8</v>
      </c>
      <c r="J230" s="28" t="s">
        <v>41</v>
      </c>
      <c r="K230" s="22" t="s">
        <v>45</v>
      </c>
      <c r="L230" s="29">
        <f t="shared" ca="1" si="12"/>
        <v>1024</v>
      </c>
      <c r="M230" s="23">
        <v>45206</v>
      </c>
      <c r="N230" s="31" t="s">
        <v>11</v>
      </c>
      <c r="T230" s="33"/>
      <c r="U230" s="33"/>
      <c r="V230" s="33"/>
      <c r="W230" s="33"/>
      <c r="X230" s="33"/>
      <c r="Y230" s="33"/>
      <c r="Z230" s="33"/>
      <c r="AA230" s="33"/>
      <c r="AB230" s="33"/>
      <c r="AC230" s="33"/>
      <c r="AD230" s="33"/>
      <c r="AE230" s="33"/>
      <c r="AF230" s="33"/>
      <c r="AG230" s="33"/>
      <c r="AH230" s="33"/>
      <c r="AI230" s="33"/>
      <c r="AJ230" s="33"/>
      <c r="AK230" s="33"/>
      <c r="AL230" s="33"/>
    </row>
    <row r="231" spans="7:38" ht="20" hidden="1" customHeight="1" x14ac:dyDescent="0.35">
      <c r="G231" s="27"/>
      <c r="H231" s="51" t="s">
        <v>33</v>
      </c>
      <c r="I231" s="28" t="s">
        <v>8</v>
      </c>
      <c r="J231" s="28" t="s">
        <v>41</v>
      </c>
      <c r="K231" s="22" t="s">
        <v>46</v>
      </c>
      <c r="L231" s="29">
        <f t="shared" ca="1" si="12"/>
        <v>1147</v>
      </c>
      <c r="M231" s="23">
        <v>45207</v>
      </c>
      <c r="N231" s="31" t="s">
        <v>11</v>
      </c>
      <c r="T231" s="33"/>
      <c r="U231" s="33"/>
      <c r="V231" s="33"/>
      <c r="W231" s="33"/>
      <c r="X231" s="33"/>
      <c r="Y231" s="33"/>
      <c r="Z231" s="33"/>
      <c r="AA231" s="33"/>
      <c r="AB231" s="33"/>
      <c r="AC231" s="33"/>
      <c r="AD231" s="33"/>
      <c r="AE231" s="33"/>
      <c r="AF231" s="33"/>
      <c r="AG231" s="33"/>
      <c r="AH231" s="33"/>
      <c r="AI231" s="33"/>
      <c r="AJ231" s="33"/>
      <c r="AK231" s="33"/>
      <c r="AL231" s="33"/>
    </row>
    <row r="232" spans="7:38" ht="20" hidden="1" customHeight="1" x14ac:dyDescent="0.35">
      <c r="G232" s="27"/>
      <c r="H232" s="51" t="s">
        <v>33</v>
      </c>
      <c r="I232" s="28" t="s">
        <v>8</v>
      </c>
      <c r="J232" s="28" t="s">
        <v>41</v>
      </c>
      <c r="K232" s="22" t="s">
        <v>47</v>
      </c>
      <c r="L232" s="29">
        <f t="shared" ca="1" si="12"/>
        <v>236</v>
      </c>
      <c r="M232" s="23">
        <v>45208</v>
      </c>
      <c r="N232" s="31" t="s">
        <v>11</v>
      </c>
      <c r="T232" s="33"/>
      <c r="U232" s="33"/>
      <c r="V232" s="33"/>
      <c r="W232" s="33"/>
      <c r="X232" s="33"/>
      <c r="Y232" s="33"/>
      <c r="Z232" s="33"/>
      <c r="AA232" s="33"/>
      <c r="AB232" s="33"/>
      <c r="AC232" s="33"/>
      <c r="AD232" s="33"/>
      <c r="AE232" s="33"/>
      <c r="AF232" s="33"/>
      <c r="AG232" s="33"/>
      <c r="AH232" s="33"/>
      <c r="AI232" s="33"/>
      <c r="AJ232" s="33"/>
      <c r="AK232" s="33"/>
      <c r="AL232" s="33"/>
    </row>
    <row r="233" spans="7:38" ht="20" hidden="1" customHeight="1" x14ac:dyDescent="0.35">
      <c r="G233" s="27"/>
      <c r="H233" s="51" t="s">
        <v>33</v>
      </c>
      <c r="I233" s="28" t="s">
        <v>8</v>
      </c>
      <c r="J233" s="28" t="s">
        <v>41</v>
      </c>
      <c r="K233" s="22" t="s">
        <v>32</v>
      </c>
      <c r="L233" s="29">
        <f t="shared" ca="1" si="12"/>
        <v>250</v>
      </c>
      <c r="M233" s="23">
        <v>45203</v>
      </c>
      <c r="N233" s="31" t="s">
        <v>11</v>
      </c>
      <c r="T233" s="33"/>
      <c r="U233" s="33"/>
      <c r="V233" s="33"/>
      <c r="W233" s="33"/>
      <c r="X233" s="33"/>
      <c r="Y233" s="33"/>
      <c r="Z233" s="33"/>
      <c r="AA233" s="33"/>
      <c r="AB233" s="33"/>
      <c r="AC233" s="33"/>
      <c r="AD233" s="33"/>
      <c r="AE233" s="33"/>
      <c r="AF233" s="33"/>
      <c r="AG233" s="33"/>
      <c r="AH233" s="33"/>
      <c r="AI233" s="33"/>
      <c r="AJ233" s="33"/>
      <c r="AK233" s="33"/>
      <c r="AL233" s="33"/>
    </row>
    <row r="234" spans="7:38" ht="20" hidden="1" customHeight="1" x14ac:dyDescent="0.35">
      <c r="G234" s="27"/>
      <c r="H234" s="51" t="s">
        <v>33</v>
      </c>
      <c r="I234" s="28" t="s">
        <v>48</v>
      </c>
      <c r="J234" s="28" t="s">
        <v>49</v>
      </c>
      <c r="K234" s="22" t="s">
        <v>50</v>
      </c>
      <c r="L234" s="30">
        <f ca="1">RANDBETWEEN(5000,7000)</f>
        <v>5869</v>
      </c>
      <c r="M234" s="5"/>
      <c r="N234" s="31"/>
      <c r="T234" s="33"/>
      <c r="U234" s="33"/>
      <c r="V234" s="33"/>
      <c r="W234" s="33"/>
      <c r="X234" s="33"/>
      <c r="Y234" s="33"/>
      <c r="Z234" s="33"/>
      <c r="AA234" s="33"/>
      <c r="AB234" s="33"/>
      <c r="AC234" s="33"/>
      <c r="AD234" s="33"/>
      <c r="AE234" s="33"/>
      <c r="AF234" s="33"/>
      <c r="AG234" s="33"/>
      <c r="AH234" s="33"/>
      <c r="AI234" s="33"/>
      <c r="AJ234" s="33"/>
      <c r="AK234" s="33"/>
      <c r="AL234" s="33"/>
    </row>
    <row r="235" spans="7:38" ht="20" hidden="1" customHeight="1" x14ac:dyDescent="0.35">
      <c r="G235" s="27"/>
      <c r="H235" s="51" t="s">
        <v>33</v>
      </c>
      <c r="I235" s="28" t="s">
        <v>48</v>
      </c>
      <c r="J235" s="28" t="s">
        <v>49</v>
      </c>
      <c r="K235" s="22" t="s">
        <v>51</v>
      </c>
      <c r="L235" s="30">
        <f t="shared" ref="L235:L237" ca="1" si="13">RANDBETWEEN(5000,7000)</f>
        <v>5463</v>
      </c>
      <c r="M235" s="5"/>
      <c r="N235" s="31"/>
      <c r="T235" s="33"/>
      <c r="U235" s="33"/>
      <c r="V235" s="33"/>
      <c r="W235" s="33"/>
      <c r="X235" s="33"/>
      <c r="Y235" s="33"/>
      <c r="Z235" s="33"/>
      <c r="AA235" s="33"/>
      <c r="AB235" s="33"/>
      <c r="AC235" s="33"/>
      <c r="AD235" s="33"/>
      <c r="AE235" s="33"/>
      <c r="AF235" s="33"/>
      <c r="AG235" s="33"/>
      <c r="AH235" s="33"/>
      <c r="AI235" s="33"/>
      <c r="AJ235" s="33"/>
      <c r="AK235" s="33"/>
      <c r="AL235" s="33"/>
    </row>
    <row r="236" spans="7:38" ht="20" hidden="1" customHeight="1" x14ac:dyDescent="0.35">
      <c r="G236" s="27"/>
      <c r="H236" s="51" t="s">
        <v>33</v>
      </c>
      <c r="I236" s="28" t="s">
        <v>48</v>
      </c>
      <c r="J236" s="28" t="s">
        <v>52</v>
      </c>
      <c r="K236" s="22" t="s">
        <v>53</v>
      </c>
      <c r="L236" s="30">
        <f t="shared" ca="1" si="13"/>
        <v>6621</v>
      </c>
      <c r="M236" s="5"/>
      <c r="N236" s="31"/>
      <c r="T236" s="33"/>
      <c r="U236" s="33"/>
      <c r="V236" s="33"/>
      <c r="W236" s="33"/>
      <c r="X236" s="33"/>
      <c r="Y236" s="33"/>
      <c r="Z236" s="33"/>
      <c r="AA236" s="33"/>
      <c r="AB236" s="33"/>
      <c r="AC236" s="33"/>
      <c r="AD236" s="33"/>
      <c r="AE236" s="33"/>
      <c r="AF236" s="33"/>
      <c r="AG236" s="33"/>
      <c r="AH236" s="33"/>
      <c r="AI236" s="33"/>
      <c r="AJ236" s="33"/>
      <c r="AK236" s="33"/>
      <c r="AL236" s="33"/>
    </row>
    <row r="237" spans="7:38" ht="20" hidden="1" customHeight="1" x14ac:dyDescent="0.35">
      <c r="G237" s="27"/>
      <c r="H237" s="51" t="s">
        <v>33</v>
      </c>
      <c r="I237" s="28" t="s">
        <v>48</v>
      </c>
      <c r="J237" s="28" t="s">
        <v>52</v>
      </c>
      <c r="K237" s="22" t="s">
        <v>54</v>
      </c>
      <c r="L237" s="30">
        <f t="shared" ca="1" si="13"/>
        <v>5013</v>
      </c>
      <c r="M237" s="24"/>
      <c r="N237" s="32"/>
      <c r="T237" s="33"/>
      <c r="U237" s="33"/>
      <c r="V237" s="33"/>
      <c r="W237" s="33"/>
      <c r="X237" s="33"/>
      <c r="Y237" s="33"/>
      <c r="Z237" s="33"/>
      <c r="AA237" s="33"/>
      <c r="AB237" s="33"/>
      <c r="AC237" s="33"/>
      <c r="AD237" s="33"/>
      <c r="AE237" s="33"/>
      <c r="AF237" s="33"/>
      <c r="AG237" s="33"/>
      <c r="AH237" s="33"/>
      <c r="AI237" s="33"/>
      <c r="AJ237" s="33"/>
      <c r="AK237" s="33"/>
      <c r="AL237" s="33"/>
    </row>
    <row r="238" spans="7:38" ht="20" hidden="1" customHeight="1" x14ac:dyDescent="0.35">
      <c r="G238" s="27"/>
      <c r="H238" s="51" t="s">
        <v>36</v>
      </c>
      <c r="I238" s="28" t="s">
        <v>8</v>
      </c>
      <c r="J238" s="28" t="s">
        <v>9</v>
      </c>
      <c r="K238" s="22" t="s">
        <v>10</v>
      </c>
      <c r="L238" s="29">
        <f ca="1">RANDBETWEEN(50,980)</f>
        <v>174</v>
      </c>
      <c r="M238" s="23">
        <v>45238</v>
      </c>
      <c r="N238" s="31" t="s">
        <v>11</v>
      </c>
      <c r="T238" s="33"/>
      <c r="U238" s="33"/>
      <c r="V238" s="33"/>
      <c r="W238" s="33"/>
      <c r="X238" s="33"/>
      <c r="Y238" s="33"/>
      <c r="Z238" s="33"/>
      <c r="AA238" s="33"/>
      <c r="AB238" s="33"/>
      <c r="AC238" s="33"/>
      <c r="AD238" s="33"/>
      <c r="AE238" s="33"/>
      <c r="AF238" s="33"/>
      <c r="AG238" s="33"/>
      <c r="AH238" s="33"/>
      <c r="AI238" s="33"/>
      <c r="AJ238" s="33"/>
      <c r="AK238" s="33"/>
      <c r="AL238" s="33"/>
    </row>
    <row r="239" spans="7:38" ht="20" hidden="1" customHeight="1" x14ac:dyDescent="0.35">
      <c r="G239" s="27"/>
      <c r="H239" s="51" t="s">
        <v>36</v>
      </c>
      <c r="I239" s="28" t="s">
        <v>8</v>
      </c>
      <c r="J239" s="28" t="s">
        <v>9</v>
      </c>
      <c r="K239" s="22" t="s">
        <v>13</v>
      </c>
      <c r="L239" s="29">
        <f t="shared" ref="L239:L258" ca="1" si="14">RANDBETWEEN(50,980)</f>
        <v>796</v>
      </c>
      <c r="M239" s="23">
        <v>45233</v>
      </c>
      <c r="N239" s="31" t="s">
        <v>11</v>
      </c>
      <c r="T239" s="33"/>
      <c r="U239" s="33"/>
      <c r="V239" s="33"/>
      <c r="W239" s="33"/>
      <c r="X239" s="33"/>
      <c r="Y239" s="33"/>
      <c r="Z239" s="33"/>
      <c r="AA239" s="33"/>
      <c r="AB239" s="33"/>
      <c r="AC239" s="33"/>
      <c r="AD239" s="33"/>
      <c r="AE239" s="33"/>
      <c r="AF239" s="33"/>
      <c r="AG239" s="33"/>
      <c r="AH239" s="33"/>
      <c r="AI239" s="33"/>
      <c r="AJ239" s="33"/>
      <c r="AK239" s="33"/>
      <c r="AL239" s="33"/>
    </row>
    <row r="240" spans="7:38" ht="20" hidden="1" customHeight="1" x14ac:dyDescent="0.35">
      <c r="G240" s="27"/>
      <c r="H240" s="51" t="s">
        <v>36</v>
      </c>
      <c r="I240" s="28" t="s">
        <v>8</v>
      </c>
      <c r="J240" s="28" t="s">
        <v>9</v>
      </c>
      <c r="K240" s="22" t="s">
        <v>17</v>
      </c>
      <c r="L240" s="29">
        <f t="shared" ca="1" si="14"/>
        <v>917</v>
      </c>
      <c r="M240" s="23">
        <v>45234</v>
      </c>
      <c r="N240" s="31" t="s">
        <v>11</v>
      </c>
      <c r="T240" s="33"/>
      <c r="U240" s="33"/>
      <c r="V240" s="33"/>
      <c r="W240" s="33"/>
      <c r="X240" s="33"/>
      <c r="Y240" s="33"/>
      <c r="Z240" s="33"/>
      <c r="AA240" s="33"/>
      <c r="AB240" s="33"/>
      <c r="AC240" s="33"/>
      <c r="AD240" s="33"/>
      <c r="AE240" s="33"/>
      <c r="AF240" s="33"/>
      <c r="AG240" s="33"/>
      <c r="AH240" s="33"/>
      <c r="AI240" s="33"/>
      <c r="AJ240" s="33"/>
      <c r="AK240" s="33"/>
      <c r="AL240" s="33"/>
    </row>
    <row r="241" spans="7:38" ht="20" hidden="1" customHeight="1" x14ac:dyDescent="0.35">
      <c r="G241" s="27"/>
      <c r="H241" s="51" t="s">
        <v>36</v>
      </c>
      <c r="I241" s="28" t="s">
        <v>8</v>
      </c>
      <c r="J241" s="28" t="s">
        <v>9</v>
      </c>
      <c r="K241" s="22" t="s">
        <v>20</v>
      </c>
      <c r="L241" s="29">
        <f t="shared" ca="1" si="14"/>
        <v>878</v>
      </c>
      <c r="M241" s="23">
        <v>45234</v>
      </c>
      <c r="N241" s="31" t="s">
        <v>11</v>
      </c>
      <c r="T241" s="33"/>
      <c r="U241" s="33"/>
      <c r="V241" s="33"/>
      <c r="W241" s="33"/>
      <c r="X241" s="33"/>
      <c r="Y241" s="33"/>
      <c r="Z241" s="33"/>
      <c r="AA241" s="33"/>
      <c r="AB241" s="33"/>
      <c r="AC241" s="33"/>
      <c r="AD241" s="33"/>
      <c r="AE241" s="33"/>
      <c r="AF241" s="33"/>
      <c r="AG241" s="33"/>
      <c r="AH241" s="33"/>
      <c r="AI241" s="33"/>
      <c r="AJ241" s="33"/>
      <c r="AK241" s="33"/>
      <c r="AL241" s="33"/>
    </row>
    <row r="242" spans="7:38" ht="20" hidden="1" customHeight="1" x14ac:dyDescent="0.35">
      <c r="G242" s="27"/>
      <c r="H242" s="51" t="s">
        <v>36</v>
      </c>
      <c r="I242" s="28" t="s">
        <v>8</v>
      </c>
      <c r="J242" s="28" t="s">
        <v>9</v>
      </c>
      <c r="K242" s="22" t="s">
        <v>23</v>
      </c>
      <c r="L242" s="29">
        <f t="shared" ca="1" si="14"/>
        <v>737</v>
      </c>
      <c r="M242" s="23">
        <v>45236</v>
      </c>
      <c r="N242" s="31" t="s">
        <v>11</v>
      </c>
      <c r="T242" s="33"/>
      <c r="U242" s="33"/>
      <c r="V242" s="33"/>
      <c r="W242" s="33"/>
      <c r="X242" s="33"/>
      <c r="Y242" s="33"/>
      <c r="Z242" s="33"/>
      <c r="AA242" s="33"/>
      <c r="AB242" s="33"/>
      <c r="AC242" s="33"/>
      <c r="AD242" s="33"/>
      <c r="AE242" s="33"/>
      <c r="AF242" s="33"/>
      <c r="AG242" s="33"/>
      <c r="AH242" s="33"/>
      <c r="AI242" s="33"/>
      <c r="AJ242" s="33"/>
      <c r="AK242" s="33"/>
      <c r="AL242" s="33"/>
    </row>
    <row r="243" spans="7:38" ht="20" hidden="1" customHeight="1" x14ac:dyDescent="0.35">
      <c r="G243" s="27"/>
      <c r="H243" s="51" t="s">
        <v>36</v>
      </c>
      <c r="I243" s="28" t="s">
        <v>8</v>
      </c>
      <c r="J243" s="28" t="s">
        <v>9</v>
      </c>
      <c r="K243" s="22" t="s">
        <v>26</v>
      </c>
      <c r="L243" s="29">
        <f t="shared" ca="1" si="14"/>
        <v>324</v>
      </c>
      <c r="M243" s="23">
        <v>45237</v>
      </c>
      <c r="N243" s="31" t="s">
        <v>11</v>
      </c>
      <c r="T243" s="33"/>
      <c r="U243" s="33"/>
      <c r="V243" s="33"/>
      <c r="W243" s="33"/>
      <c r="X243" s="33"/>
      <c r="Y243" s="33"/>
      <c r="Z243" s="33"/>
      <c r="AA243" s="33"/>
      <c r="AB243" s="33"/>
      <c r="AC243" s="33"/>
      <c r="AD243" s="33"/>
      <c r="AE243" s="33"/>
      <c r="AF243" s="33"/>
      <c r="AG243" s="33"/>
      <c r="AH243" s="33"/>
      <c r="AI243" s="33"/>
      <c r="AJ243" s="33"/>
      <c r="AK243" s="33"/>
      <c r="AL243" s="33"/>
    </row>
    <row r="244" spans="7:38" ht="20" hidden="1" customHeight="1" x14ac:dyDescent="0.35">
      <c r="G244" s="27"/>
      <c r="H244" s="51" t="s">
        <v>36</v>
      </c>
      <c r="I244" s="28" t="s">
        <v>8</v>
      </c>
      <c r="J244" s="28" t="s">
        <v>9</v>
      </c>
      <c r="K244" s="22" t="s">
        <v>28</v>
      </c>
      <c r="L244" s="29">
        <f t="shared" ca="1" si="14"/>
        <v>575</v>
      </c>
      <c r="M244" s="23">
        <v>45236</v>
      </c>
      <c r="N244" s="31" t="s">
        <v>11</v>
      </c>
      <c r="T244" s="33"/>
      <c r="U244" s="33"/>
      <c r="V244" s="33"/>
      <c r="W244" s="33"/>
      <c r="X244" s="33"/>
      <c r="Y244" s="33"/>
      <c r="Z244" s="33"/>
      <c r="AA244" s="33"/>
      <c r="AB244" s="33"/>
      <c r="AC244" s="33"/>
      <c r="AD244" s="33"/>
      <c r="AE244" s="33"/>
      <c r="AF244" s="33"/>
      <c r="AG244" s="33"/>
      <c r="AH244" s="33"/>
      <c r="AI244" s="33"/>
      <c r="AJ244" s="33"/>
      <c r="AK244" s="33"/>
      <c r="AL244" s="33"/>
    </row>
    <row r="245" spans="7:38" ht="20" hidden="1" customHeight="1" x14ac:dyDescent="0.35">
      <c r="G245" s="27"/>
      <c r="H245" s="51" t="s">
        <v>36</v>
      </c>
      <c r="I245" s="28" t="s">
        <v>8</v>
      </c>
      <c r="J245" s="28" t="s">
        <v>9</v>
      </c>
      <c r="K245" s="22" t="s">
        <v>30</v>
      </c>
      <c r="L245" s="29">
        <f t="shared" ca="1" si="14"/>
        <v>361</v>
      </c>
      <c r="M245" s="23">
        <v>45237</v>
      </c>
      <c r="N245" s="31" t="s">
        <v>11</v>
      </c>
      <c r="T245" s="33"/>
      <c r="U245" s="33"/>
      <c r="V245" s="33"/>
      <c r="W245" s="33"/>
      <c r="X245" s="33"/>
      <c r="Y245" s="33"/>
      <c r="Z245" s="33"/>
      <c r="AA245" s="33"/>
      <c r="AB245" s="33"/>
      <c r="AC245" s="33"/>
      <c r="AD245" s="33"/>
      <c r="AE245" s="33"/>
      <c r="AF245" s="33"/>
      <c r="AG245" s="33"/>
      <c r="AH245" s="33"/>
      <c r="AI245" s="33"/>
      <c r="AJ245" s="33"/>
      <c r="AK245" s="33"/>
      <c r="AL245" s="33"/>
    </row>
    <row r="246" spans="7:38" ht="20" hidden="1" customHeight="1" x14ac:dyDescent="0.35">
      <c r="G246" s="27"/>
      <c r="H246" s="51" t="s">
        <v>36</v>
      </c>
      <c r="I246" s="28" t="s">
        <v>8</v>
      </c>
      <c r="J246" s="28" t="s">
        <v>9</v>
      </c>
      <c r="K246" s="22" t="s">
        <v>32</v>
      </c>
      <c r="L246" s="29">
        <f t="shared" ca="1" si="14"/>
        <v>798</v>
      </c>
      <c r="M246" s="23">
        <v>45238</v>
      </c>
      <c r="N246" s="31" t="s">
        <v>11</v>
      </c>
      <c r="T246" s="33"/>
      <c r="U246" s="33"/>
      <c r="V246" s="33"/>
      <c r="W246" s="33"/>
      <c r="X246" s="33"/>
      <c r="Y246" s="33"/>
      <c r="Z246" s="33"/>
      <c r="AA246" s="33"/>
      <c r="AB246" s="33"/>
      <c r="AC246" s="33"/>
      <c r="AD246" s="33"/>
      <c r="AE246" s="33"/>
      <c r="AF246" s="33"/>
      <c r="AG246" s="33"/>
      <c r="AH246" s="33"/>
      <c r="AI246" s="33"/>
      <c r="AJ246" s="33"/>
      <c r="AK246" s="33"/>
      <c r="AL246" s="33"/>
    </row>
    <row r="247" spans="7:38" ht="20" hidden="1" customHeight="1" x14ac:dyDescent="0.35">
      <c r="G247" s="27"/>
      <c r="H247" s="51" t="s">
        <v>36</v>
      </c>
      <c r="I247" s="28" t="s">
        <v>8</v>
      </c>
      <c r="J247" s="28" t="s">
        <v>34</v>
      </c>
      <c r="K247" s="22" t="s">
        <v>35</v>
      </c>
      <c r="L247" s="29">
        <f t="shared" ca="1" si="14"/>
        <v>738</v>
      </c>
      <c r="M247" s="23">
        <v>45239</v>
      </c>
      <c r="N247" s="31" t="s">
        <v>11</v>
      </c>
      <c r="T247" s="33"/>
      <c r="U247" s="33"/>
      <c r="V247" s="33"/>
      <c r="W247" s="33"/>
      <c r="X247" s="33"/>
      <c r="Y247" s="33"/>
      <c r="Z247" s="33"/>
      <c r="AA247" s="33"/>
      <c r="AB247" s="33"/>
      <c r="AC247" s="33"/>
      <c r="AD247" s="33"/>
      <c r="AE247" s="33"/>
      <c r="AF247" s="33"/>
      <c r="AG247" s="33"/>
      <c r="AH247" s="33"/>
      <c r="AI247" s="33"/>
      <c r="AJ247" s="33"/>
      <c r="AK247" s="33"/>
      <c r="AL247" s="33"/>
    </row>
    <row r="248" spans="7:38" ht="20" hidden="1" customHeight="1" x14ac:dyDescent="0.35">
      <c r="G248" s="27"/>
      <c r="H248" s="51" t="s">
        <v>36</v>
      </c>
      <c r="I248" s="28" t="s">
        <v>8</v>
      </c>
      <c r="J248" s="28" t="s">
        <v>34</v>
      </c>
      <c r="K248" s="22" t="s">
        <v>37</v>
      </c>
      <c r="L248" s="29">
        <f t="shared" ca="1" si="14"/>
        <v>418</v>
      </c>
      <c r="M248" s="23">
        <v>45234</v>
      </c>
      <c r="N248" s="31" t="s">
        <v>11</v>
      </c>
      <c r="T248" s="33"/>
      <c r="U248" s="33"/>
      <c r="V248" s="33"/>
      <c r="W248" s="33"/>
      <c r="X248" s="33"/>
      <c r="Y248" s="33"/>
      <c r="Z248" s="33"/>
      <c r="AA248" s="33"/>
      <c r="AB248" s="33"/>
      <c r="AC248" s="33"/>
      <c r="AD248" s="33"/>
      <c r="AE248" s="33"/>
      <c r="AF248" s="33"/>
      <c r="AG248" s="33"/>
      <c r="AH248" s="33"/>
      <c r="AI248" s="33"/>
      <c r="AJ248" s="33"/>
      <c r="AK248" s="33"/>
      <c r="AL248" s="33"/>
    </row>
    <row r="249" spans="7:38" ht="20" hidden="1" customHeight="1" x14ac:dyDescent="0.35">
      <c r="G249" s="27"/>
      <c r="H249" s="51" t="s">
        <v>36</v>
      </c>
      <c r="I249" s="28" t="s">
        <v>8</v>
      </c>
      <c r="J249" s="28" t="s">
        <v>34</v>
      </c>
      <c r="K249" s="22" t="s">
        <v>39</v>
      </c>
      <c r="L249" s="29">
        <f t="shared" ca="1" si="14"/>
        <v>358</v>
      </c>
      <c r="M249" s="23">
        <v>45235</v>
      </c>
      <c r="N249" s="31" t="s">
        <v>11</v>
      </c>
      <c r="T249" s="33"/>
      <c r="U249" s="33"/>
      <c r="V249" s="33"/>
      <c r="W249" s="33"/>
      <c r="X249" s="33"/>
      <c r="Y249" s="33"/>
      <c r="Z249" s="33"/>
      <c r="AA249" s="33"/>
      <c r="AB249" s="33"/>
      <c r="AC249" s="33"/>
      <c r="AD249" s="33"/>
      <c r="AE249" s="33"/>
      <c r="AF249" s="33"/>
      <c r="AG249" s="33"/>
      <c r="AH249" s="33"/>
      <c r="AI249" s="33"/>
      <c r="AJ249" s="33"/>
      <c r="AK249" s="33"/>
      <c r="AL249" s="33"/>
    </row>
    <row r="250" spans="7:38" ht="20" hidden="1" customHeight="1" x14ac:dyDescent="0.35">
      <c r="G250" s="27"/>
      <c r="H250" s="51" t="s">
        <v>36</v>
      </c>
      <c r="I250" s="28" t="s">
        <v>8</v>
      </c>
      <c r="J250" s="28" t="s">
        <v>41</v>
      </c>
      <c r="K250" s="22" t="s">
        <v>10</v>
      </c>
      <c r="L250" s="29">
        <f t="shared" ca="1" si="14"/>
        <v>784</v>
      </c>
      <c r="M250" s="23">
        <v>45236</v>
      </c>
      <c r="N250" s="31" t="s">
        <v>11</v>
      </c>
      <c r="T250" s="33"/>
      <c r="U250" s="33"/>
      <c r="V250" s="33"/>
      <c r="W250" s="33"/>
      <c r="X250" s="33"/>
      <c r="Y250" s="33"/>
      <c r="Z250" s="33"/>
      <c r="AA250" s="33"/>
      <c r="AB250" s="33"/>
      <c r="AC250" s="33"/>
      <c r="AD250" s="33"/>
      <c r="AE250" s="33"/>
      <c r="AF250" s="33"/>
      <c r="AG250" s="33"/>
      <c r="AH250" s="33"/>
      <c r="AI250" s="33"/>
      <c r="AJ250" s="33"/>
      <c r="AK250" s="33"/>
      <c r="AL250" s="33"/>
    </row>
    <row r="251" spans="7:38" ht="20" hidden="1" customHeight="1" x14ac:dyDescent="0.35">
      <c r="G251" s="27"/>
      <c r="H251" s="51" t="s">
        <v>36</v>
      </c>
      <c r="I251" s="28" t="s">
        <v>8</v>
      </c>
      <c r="J251" s="28" t="s">
        <v>41</v>
      </c>
      <c r="K251" s="22" t="s">
        <v>42</v>
      </c>
      <c r="L251" s="29">
        <f t="shared" ca="1" si="14"/>
        <v>169</v>
      </c>
      <c r="M251" s="23">
        <v>45237</v>
      </c>
      <c r="N251" s="31" t="s">
        <v>11</v>
      </c>
      <c r="T251" s="33"/>
      <c r="U251" s="33"/>
      <c r="V251" s="33"/>
      <c r="W251" s="33"/>
      <c r="X251" s="33"/>
      <c r="Y251" s="33"/>
      <c r="Z251" s="33"/>
      <c r="AA251" s="33"/>
      <c r="AB251" s="33"/>
      <c r="AC251" s="33"/>
      <c r="AD251" s="33"/>
      <c r="AE251" s="33"/>
      <c r="AF251" s="33"/>
      <c r="AG251" s="33"/>
      <c r="AH251" s="33"/>
      <c r="AI251" s="33"/>
      <c r="AJ251" s="33"/>
      <c r="AK251" s="33"/>
      <c r="AL251" s="33"/>
    </row>
    <row r="252" spans="7:38" ht="20" hidden="1" customHeight="1" x14ac:dyDescent="0.35">
      <c r="G252" s="27"/>
      <c r="H252" s="51" t="s">
        <v>36</v>
      </c>
      <c r="I252" s="28" t="s">
        <v>8</v>
      </c>
      <c r="J252" s="28" t="s">
        <v>41</v>
      </c>
      <c r="K252" s="22" t="s">
        <v>62</v>
      </c>
      <c r="L252" s="29">
        <f t="shared" ca="1" si="14"/>
        <v>489</v>
      </c>
      <c r="M252" s="23">
        <v>45233</v>
      </c>
      <c r="N252" s="31" t="s">
        <v>11</v>
      </c>
      <c r="T252" s="33"/>
      <c r="U252" s="33"/>
      <c r="V252" s="33"/>
      <c r="W252" s="33"/>
      <c r="X252" s="33"/>
      <c r="Y252" s="33"/>
      <c r="Z252" s="33"/>
      <c r="AA252" s="33"/>
      <c r="AB252" s="33"/>
      <c r="AC252" s="33"/>
      <c r="AD252" s="33"/>
      <c r="AE252" s="33"/>
      <c r="AF252" s="33"/>
      <c r="AG252" s="33"/>
      <c r="AH252" s="33"/>
      <c r="AI252" s="33"/>
      <c r="AJ252" s="33"/>
      <c r="AK252" s="33"/>
      <c r="AL252" s="33"/>
    </row>
    <row r="253" spans="7:38" ht="20" hidden="1" customHeight="1" x14ac:dyDescent="0.35">
      <c r="G253" s="27"/>
      <c r="H253" s="51" t="s">
        <v>36</v>
      </c>
      <c r="I253" s="28" t="s">
        <v>8</v>
      </c>
      <c r="J253" s="28" t="s">
        <v>41</v>
      </c>
      <c r="K253" s="22" t="s">
        <v>43</v>
      </c>
      <c r="L253" s="29">
        <f t="shared" ca="1" si="14"/>
        <v>50</v>
      </c>
      <c r="M253" s="23">
        <v>45234</v>
      </c>
      <c r="N253" s="31" t="s">
        <v>11</v>
      </c>
      <c r="T253" s="33"/>
      <c r="U253" s="33"/>
      <c r="V253" s="33"/>
      <c r="W253" s="33"/>
      <c r="X253" s="33"/>
      <c r="Y253" s="33"/>
      <c r="Z253" s="33"/>
      <c r="AA253" s="33"/>
      <c r="AB253" s="33"/>
      <c r="AC253" s="33"/>
      <c r="AD253" s="33"/>
      <c r="AE253" s="33"/>
      <c r="AF253" s="33"/>
      <c r="AG253" s="33"/>
      <c r="AH253" s="33"/>
      <c r="AI253" s="33"/>
      <c r="AJ253" s="33"/>
      <c r="AK253" s="33"/>
      <c r="AL253" s="33"/>
    </row>
    <row r="254" spans="7:38" ht="20" hidden="1" customHeight="1" x14ac:dyDescent="0.35">
      <c r="G254" s="27"/>
      <c r="H254" s="51" t="s">
        <v>36</v>
      </c>
      <c r="I254" s="28" t="s">
        <v>8</v>
      </c>
      <c r="J254" s="28" t="s">
        <v>41</v>
      </c>
      <c r="K254" s="22" t="s">
        <v>44</v>
      </c>
      <c r="L254" s="29">
        <f t="shared" ca="1" si="14"/>
        <v>239</v>
      </c>
      <c r="M254" s="23">
        <v>45236</v>
      </c>
      <c r="N254" s="31" t="s">
        <v>11</v>
      </c>
      <c r="T254" s="33"/>
      <c r="U254" s="33"/>
      <c r="V254" s="33"/>
      <c r="W254" s="33"/>
      <c r="X254" s="33"/>
      <c r="Y254" s="33"/>
      <c r="Z254" s="33"/>
      <c r="AA254" s="33"/>
      <c r="AB254" s="33"/>
      <c r="AC254" s="33"/>
      <c r="AD254" s="33"/>
      <c r="AE254" s="33"/>
      <c r="AF254" s="33"/>
      <c r="AG254" s="33"/>
      <c r="AH254" s="33"/>
      <c r="AI254" s="33"/>
      <c r="AJ254" s="33"/>
      <c r="AK254" s="33"/>
      <c r="AL254" s="33"/>
    </row>
    <row r="255" spans="7:38" ht="20" hidden="1" customHeight="1" x14ac:dyDescent="0.35">
      <c r="G255" s="27"/>
      <c r="H255" s="51" t="s">
        <v>36</v>
      </c>
      <c r="I255" s="28" t="s">
        <v>8</v>
      </c>
      <c r="J255" s="28" t="s">
        <v>41</v>
      </c>
      <c r="K255" s="22" t="s">
        <v>45</v>
      </c>
      <c r="L255" s="29">
        <f t="shared" ca="1" si="14"/>
        <v>78</v>
      </c>
      <c r="M255" s="23">
        <v>45237</v>
      </c>
      <c r="N255" s="31" t="s">
        <v>11</v>
      </c>
      <c r="T255" s="33"/>
      <c r="U255" s="33"/>
      <c r="V255" s="33"/>
      <c r="W255" s="33"/>
      <c r="X255" s="33"/>
      <c r="Y255" s="33"/>
      <c r="Z255" s="33"/>
      <c r="AA255" s="33"/>
      <c r="AB255" s="33"/>
      <c r="AC255" s="33"/>
      <c r="AD255" s="33"/>
      <c r="AE255" s="33"/>
      <c r="AF255" s="33"/>
      <c r="AG255" s="33"/>
      <c r="AH255" s="33"/>
      <c r="AI255" s="33"/>
      <c r="AJ255" s="33"/>
      <c r="AK255" s="33"/>
      <c r="AL255" s="33"/>
    </row>
    <row r="256" spans="7:38" ht="20" hidden="1" customHeight="1" x14ac:dyDescent="0.35">
      <c r="G256" s="27"/>
      <c r="H256" s="51" t="s">
        <v>36</v>
      </c>
      <c r="I256" s="28" t="s">
        <v>8</v>
      </c>
      <c r="J256" s="28" t="s">
        <v>41</v>
      </c>
      <c r="K256" s="22" t="s">
        <v>46</v>
      </c>
      <c r="L256" s="29">
        <f t="shared" ca="1" si="14"/>
        <v>490</v>
      </c>
      <c r="M256" s="23">
        <v>45238</v>
      </c>
      <c r="N256" s="31" t="s">
        <v>11</v>
      </c>
      <c r="T256" s="33"/>
      <c r="U256" s="33"/>
      <c r="V256" s="33"/>
      <c r="W256" s="33"/>
      <c r="X256" s="33"/>
      <c r="Y256" s="33"/>
      <c r="Z256" s="33"/>
      <c r="AA256" s="33"/>
      <c r="AB256" s="33"/>
      <c r="AC256" s="33"/>
      <c r="AD256" s="33"/>
      <c r="AE256" s="33"/>
      <c r="AF256" s="33"/>
      <c r="AG256" s="33"/>
      <c r="AH256" s="33"/>
      <c r="AI256" s="33"/>
      <c r="AJ256" s="33"/>
      <c r="AK256" s="33"/>
      <c r="AL256" s="33"/>
    </row>
    <row r="257" spans="7:38" ht="20" hidden="1" customHeight="1" x14ac:dyDescent="0.35">
      <c r="G257" s="27"/>
      <c r="H257" s="51" t="s">
        <v>36</v>
      </c>
      <c r="I257" s="28" t="s">
        <v>8</v>
      </c>
      <c r="J257" s="28" t="s">
        <v>41</v>
      </c>
      <c r="K257" s="22" t="s">
        <v>47</v>
      </c>
      <c r="L257" s="29">
        <f t="shared" ca="1" si="14"/>
        <v>110</v>
      </c>
      <c r="M257" s="23">
        <v>45239</v>
      </c>
      <c r="N257" s="31" t="s">
        <v>11</v>
      </c>
      <c r="T257" s="33"/>
      <c r="U257" s="33"/>
      <c r="V257" s="33"/>
      <c r="W257" s="33"/>
      <c r="X257" s="33"/>
      <c r="Y257" s="33"/>
      <c r="Z257" s="33"/>
      <c r="AA257" s="33"/>
      <c r="AB257" s="33"/>
      <c r="AC257" s="33"/>
      <c r="AD257" s="33"/>
      <c r="AE257" s="33"/>
      <c r="AF257" s="33"/>
      <c r="AG257" s="33"/>
      <c r="AH257" s="33"/>
      <c r="AI257" s="33"/>
      <c r="AJ257" s="33"/>
      <c r="AK257" s="33"/>
      <c r="AL257" s="33"/>
    </row>
    <row r="258" spans="7:38" ht="20" hidden="1" customHeight="1" x14ac:dyDescent="0.35">
      <c r="G258" s="27"/>
      <c r="H258" s="51" t="s">
        <v>36</v>
      </c>
      <c r="I258" s="28" t="s">
        <v>8</v>
      </c>
      <c r="J258" s="28" t="s">
        <v>41</v>
      </c>
      <c r="K258" s="22" t="s">
        <v>32</v>
      </c>
      <c r="L258" s="29">
        <f t="shared" ca="1" si="14"/>
        <v>487</v>
      </c>
      <c r="M258" s="23">
        <v>45234</v>
      </c>
      <c r="N258" s="31" t="s">
        <v>11</v>
      </c>
      <c r="T258" s="33"/>
      <c r="U258" s="33"/>
      <c r="V258" s="33"/>
      <c r="W258" s="33"/>
      <c r="X258" s="33"/>
      <c r="Y258" s="33"/>
      <c r="Z258" s="33"/>
      <c r="AA258" s="33"/>
      <c r="AB258" s="33"/>
      <c r="AC258" s="33"/>
      <c r="AD258" s="33"/>
      <c r="AE258" s="33"/>
      <c r="AF258" s="33"/>
      <c r="AG258" s="33"/>
      <c r="AH258" s="33"/>
      <c r="AI258" s="33"/>
      <c r="AJ258" s="33"/>
      <c r="AK258" s="33"/>
      <c r="AL258" s="33"/>
    </row>
    <row r="259" spans="7:38" ht="20" hidden="1" customHeight="1" x14ac:dyDescent="0.35">
      <c r="G259" s="27"/>
      <c r="H259" s="51" t="s">
        <v>36</v>
      </c>
      <c r="I259" s="28" t="s">
        <v>48</v>
      </c>
      <c r="J259" s="28" t="s">
        <v>49</v>
      </c>
      <c r="K259" s="22" t="s">
        <v>50</v>
      </c>
      <c r="L259" s="30">
        <f ca="1">RANDBETWEEN(7000,9000)</f>
        <v>8802</v>
      </c>
      <c r="M259" s="5"/>
      <c r="N259" s="31"/>
      <c r="T259" s="33"/>
      <c r="U259" s="33"/>
      <c r="V259" s="33"/>
      <c r="W259" s="33"/>
      <c r="X259" s="33"/>
      <c r="Y259" s="33"/>
      <c r="Z259" s="33"/>
      <c r="AA259" s="33"/>
      <c r="AB259" s="33"/>
      <c r="AC259" s="33"/>
      <c r="AD259" s="33"/>
      <c r="AE259" s="33"/>
      <c r="AF259" s="33"/>
      <c r="AG259" s="33"/>
      <c r="AH259" s="33"/>
      <c r="AI259" s="33"/>
      <c r="AJ259" s="33"/>
      <c r="AK259" s="33"/>
      <c r="AL259" s="33"/>
    </row>
    <row r="260" spans="7:38" ht="20" hidden="1" customHeight="1" x14ac:dyDescent="0.35">
      <c r="G260" s="27"/>
      <c r="H260" s="51" t="s">
        <v>36</v>
      </c>
      <c r="I260" s="28" t="s">
        <v>48</v>
      </c>
      <c r="J260" s="28" t="s">
        <v>49</v>
      </c>
      <c r="K260" s="22" t="s">
        <v>51</v>
      </c>
      <c r="L260" s="30">
        <f t="shared" ref="L260:L262" ca="1" si="15">RANDBETWEEN(7000,9000)</f>
        <v>8126</v>
      </c>
      <c r="M260" s="5"/>
      <c r="N260" s="31"/>
      <c r="T260" s="33"/>
      <c r="U260" s="33"/>
      <c r="V260" s="33"/>
      <c r="W260" s="33"/>
      <c r="X260" s="33"/>
      <c r="Y260" s="33"/>
      <c r="Z260" s="33"/>
      <c r="AA260" s="33"/>
      <c r="AB260" s="33"/>
      <c r="AC260" s="33"/>
      <c r="AD260" s="33"/>
      <c r="AE260" s="33"/>
      <c r="AF260" s="33"/>
      <c r="AG260" s="33"/>
      <c r="AH260" s="33"/>
      <c r="AI260" s="33"/>
      <c r="AJ260" s="33"/>
      <c r="AK260" s="33"/>
      <c r="AL260" s="33"/>
    </row>
    <row r="261" spans="7:38" ht="20" hidden="1" customHeight="1" x14ac:dyDescent="0.35">
      <c r="G261" s="27"/>
      <c r="H261" s="51" t="s">
        <v>36</v>
      </c>
      <c r="I261" s="28" t="s">
        <v>48</v>
      </c>
      <c r="J261" s="28" t="s">
        <v>52</v>
      </c>
      <c r="K261" s="22" t="s">
        <v>53</v>
      </c>
      <c r="L261" s="30">
        <f t="shared" ca="1" si="15"/>
        <v>7456</v>
      </c>
      <c r="M261" s="5"/>
      <c r="N261" s="31"/>
      <c r="T261" s="33"/>
      <c r="U261" s="33"/>
      <c r="V261" s="33"/>
      <c r="W261" s="33"/>
      <c r="X261" s="33"/>
      <c r="Y261" s="33"/>
      <c r="Z261" s="33"/>
      <c r="AA261" s="33"/>
      <c r="AB261" s="33"/>
      <c r="AC261" s="33"/>
      <c r="AD261" s="33"/>
      <c r="AE261" s="33"/>
      <c r="AF261" s="33"/>
      <c r="AG261" s="33"/>
      <c r="AH261" s="33"/>
      <c r="AI261" s="33"/>
      <c r="AJ261" s="33"/>
      <c r="AK261" s="33"/>
      <c r="AL261" s="33"/>
    </row>
    <row r="262" spans="7:38" ht="20" hidden="1" customHeight="1" x14ac:dyDescent="0.35">
      <c r="G262" s="27"/>
      <c r="H262" s="51" t="s">
        <v>36</v>
      </c>
      <c r="I262" s="28" t="s">
        <v>48</v>
      </c>
      <c r="J262" s="28" t="s">
        <v>52</v>
      </c>
      <c r="K262" s="22" t="s">
        <v>54</v>
      </c>
      <c r="L262" s="30">
        <f t="shared" ca="1" si="15"/>
        <v>8902</v>
      </c>
      <c r="M262" s="24"/>
      <c r="N262" s="32"/>
      <c r="T262" s="33"/>
      <c r="U262" s="33"/>
      <c r="V262" s="33"/>
      <c r="W262" s="33"/>
      <c r="X262" s="33"/>
      <c r="Y262" s="33"/>
      <c r="Z262" s="33"/>
      <c r="AA262" s="33"/>
      <c r="AB262" s="33"/>
      <c r="AC262" s="33"/>
      <c r="AD262" s="33"/>
      <c r="AE262" s="33"/>
      <c r="AF262" s="33"/>
      <c r="AG262" s="33"/>
      <c r="AH262" s="33"/>
      <c r="AI262" s="33"/>
      <c r="AJ262" s="33"/>
      <c r="AK262" s="33"/>
      <c r="AL262" s="33"/>
    </row>
    <row r="263" spans="7:38" ht="20" hidden="1" customHeight="1" x14ac:dyDescent="0.35">
      <c r="G263" s="27"/>
      <c r="H263" s="51" t="s">
        <v>38</v>
      </c>
      <c r="I263" s="28" t="s">
        <v>8</v>
      </c>
      <c r="J263" s="28" t="s">
        <v>9</v>
      </c>
      <c r="K263" s="22" t="s">
        <v>10</v>
      </c>
      <c r="L263" s="29">
        <f ca="1">RANDBETWEEN(100,900)</f>
        <v>410</v>
      </c>
      <c r="M263" s="23">
        <v>45139</v>
      </c>
      <c r="N263" s="31" t="s">
        <v>11</v>
      </c>
      <c r="T263" s="33"/>
      <c r="U263" s="33"/>
      <c r="V263" s="33"/>
      <c r="W263" s="33"/>
      <c r="X263" s="33"/>
      <c r="Y263" s="33"/>
      <c r="Z263" s="33"/>
      <c r="AA263" s="33"/>
      <c r="AB263" s="33"/>
      <c r="AC263" s="33"/>
      <c r="AD263" s="33"/>
      <c r="AE263" s="33"/>
      <c r="AF263" s="33"/>
      <c r="AG263" s="33"/>
      <c r="AH263" s="33"/>
      <c r="AI263" s="33"/>
      <c r="AJ263" s="33"/>
      <c r="AK263" s="33"/>
      <c r="AL263" s="33"/>
    </row>
    <row r="264" spans="7:38" ht="20" hidden="1" customHeight="1" x14ac:dyDescent="0.35">
      <c r="G264" s="27"/>
      <c r="H264" s="51" t="s">
        <v>38</v>
      </c>
      <c r="I264" s="28" t="s">
        <v>8</v>
      </c>
      <c r="J264" s="28" t="s">
        <v>9</v>
      </c>
      <c r="K264" s="22" t="s">
        <v>13</v>
      </c>
      <c r="L264" s="29">
        <f t="shared" ref="L264:L283" ca="1" si="16">RANDBETWEEN(100,900)</f>
        <v>112</v>
      </c>
      <c r="M264" s="23">
        <v>45145</v>
      </c>
      <c r="N264" s="31" t="s">
        <v>11</v>
      </c>
      <c r="T264" s="33"/>
      <c r="U264" s="33"/>
      <c r="V264" s="33"/>
      <c r="W264" s="33"/>
      <c r="X264" s="33"/>
      <c r="Y264" s="33"/>
      <c r="Z264" s="33"/>
      <c r="AA264" s="33"/>
      <c r="AB264" s="33"/>
      <c r="AC264" s="33"/>
      <c r="AD264" s="33"/>
      <c r="AE264" s="33"/>
      <c r="AF264" s="33"/>
      <c r="AG264" s="33"/>
      <c r="AH264" s="33"/>
      <c r="AI264" s="33"/>
      <c r="AJ264" s="33"/>
      <c r="AK264" s="33"/>
      <c r="AL264" s="33"/>
    </row>
    <row r="265" spans="7:38" ht="20" hidden="1" customHeight="1" x14ac:dyDescent="0.35">
      <c r="G265" s="27"/>
      <c r="H265" s="51" t="s">
        <v>38</v>
      </c>
      <c r="I265" s="28" t="s">
        <v>8</v>
      </c>
      <c r="J265" s="28" t="s">
        <v>9</v>
      </c>
      <c r="K265" s="22" t="s">
        <v>17</v>
      </c>
      <c r="L265" s="29">
        <f t="shared" ca="1" si="16"/>
        <v>799</v>
      </c>
      <c r="M265" s="23">
        <v>45140</v>
      </c>
      <c r="N265" s="31" t="s">
        <v>11</v>
      </c>
      <c r="T265" s="33"/>
      <c r="U265" s="33"/>
      <c r="V265" s="33"/>
      <c r="W265" s="33"/>
      <c r="X265" s="33"/>
      <c r="Y265" s="33"/>
      <c r="Z265" s="33"/>
      <c r="AA265" s="33"/>
      <c r="AB265" s="33"/>
      <c r="AC265" s="33"/>
      <c r="AD265" s="33"/>
      <c r="AE265" s="33"/>
      <c r="AF265" s="33"/>
      <c r="AG265" s="33"/>
      <c r="AH265" s="33"/>
      <c r="AI265" s="33"/>
      <c r="AJ265" s="33"/>
      <c r="AK265" s="33"/>
      <c r="AL265" s="33"/>
    </row>
    <row r="266" spans="7:38" ht="20" hidden="1" customHeight="1" x14ac:dyDescent="0.35">
      <c r="G266" s="27"/>
      <c r="H266" s="51" t="s">
        <v>38</v>
      </c>
      <c r="I266" s="28" t="s">
        <v>8</v>
      </c>
      <c r="J266" s="28" t="s">
        <v>9</v>
      </c>
      <c r="K266" s="22" t="s">
        <v>20</v>
      </c>
      <c r="L266" s="29">
        <f t="shared" ca="1" si="16"/>
        <v>395</v>
      </c>
      <c r="M266" s="23">
        <v>45142</v>
      </c>
      <c r="N266" s="31" t="s">
        <v>11</v>
      </c>
      <c r="T266" s="33"/>
      <c r="U266" s="33"/>
      <c r="V266" s="33"/>
      <c r="W266" s="33"/>
      <c r="X266" s="33"/>
      <c r="Y266" s="33"/>
      <c r="Z266" s="33"/>
      <c r="AA266" s="33"/>
      <c r="AB266" s="33"/>
      <c r="AC266" s="33"/>
      <c r="AD266" s="33"/>
      <c r="AE266" s="33"/>
      <c r="AF266" s="33"/>
      <c r="AG266" s="33"/>
      <c r="AH266" s="33"/>
      <c r="AI266" s="33"/>
      <c r="AJ266" s="33"/>
      <c r="AK266" s="33"/>
      <c r="AL266" s="33"/>
    </row>
    <row r="267" spans="7:38" ht="20" hidden="1" customHeight="1" x14ac:dyDescent="0.35">
      <c r="G267" s="27"/>
      <c r="H267" s="51" t="s">
        <v>38</v>
      </c>
      <c r="I267" s="28" t="s">
        <v>8</v>
      </c>
      <c r="J267" s="28" t="s">
        <v>9</v>
      </c>
      <c r="K267" s="22" t="s">
        <v>23</v>
      </c>
      <c r="L267" s="29">
        <f t="shared" ca="1" si="16"/>
        <v>757</v>
      </c>
      <c r="M267" s="23">
        <v>45142</v>
      </c>
      <c r="N267" s="31" t="s">
        <v>11</v>
      </c>
      <c r="T267" s="33"/>
      <c r="U267" s="33"/>
      <c r="V267" s="33"/>
      <c r="W267" s="33"/>
      <c r="X267" s="33"/>
      <c r="Y267" s="33"/>
      <c r="Z267" s="33"/>
      <c r="AA267" s="33"/>
      <c r="AB267" s="33"/>
      <c r="AC267" s="33"/>
      <c r="AD267" s="33"/>
      <c r="AE267" s="33"/>
      <c r="AF267" s="33"/>
      <c r="AG267" s="33"/>
      <c r="AH267" s="33"/>
      <c r="AI267" s="33"/>
      <c r="AJ267" s="33"/>
      <c r="AK267" s="33"/>
      <c r="AL267" s="33"/>
    </row>
    <row r="268" spans="7:38" ht="20" hidden="1" customHeight="1" x14ac:dyDescent="0.35">
      <c r="G268" s="27"/>
      <c r="H268" s="51" t="s">
        <v>38</v>
      </c>
      <c r="I268" s="28" t="s">
        <v>8</v>
      </c>
      <c r="J268" s="28" t="s">
        <v>9</v>
      </c>
      <c r="K268" s="22" t="s">
        <v>26</v>
      </c>
      <c r="L268" s="29">
        <f t="shared" ca="1" si="16"/>
        <v>311</v>
      </c>
      <c r="M268" s="23">
        <v>45143</v>
      </c>
      <c r="N268" s="31" t="s">
        <v>14</v>
      </c>
      <c r="T268" s="33"/>
      <c r="U268" s="33"/>
      <c r="V268" s="33"/>
      <c r="W268" s="33"/>
      <c r="X268" s="33"/>
      <c r="Y268" s="33"/>
      <c r="Z268" s="33"/>
      <c r="AA268" s="33"/>
      <c r="AB268" s="33"/>
      <c r="AC268" s="33"/>
      <c r="AD268" s="33"/>
      <c r="AE268" s="33"/>
      <c r="AF268" s="33"/>
      <c r="AG268" s="33"/>
      <c r="AH268" s="33"/>
      <c r="AI268" s="33"/>
      <c r="AJ268" s="33"/>
      <c r="AK268" s="33"/>
      <c r="AL268" s="33"/>
    </row>
    <row r="269" spans="7:38" ht="20" hidden="1" customHeight="1" x14ac:dyDescent="0.35">
      <c r="G269" s="27"/>
      <c r="H269" s="51" t="s">
        <v>38</v>
      </c>
      <c r="I269" s="28" t="s">
        <v>8</v>
      </c>
      <c r="J269" s="28" t="s">
        <v>9</v>
      </c>
      <c r="K269" s="22" t="s">
        <v>28</v>
      </c>
      <c r="L269" s="29">
        <f t="shared" ca="1" si="16"/>
        <v>255</v>
      </c>
      <c r="M269" s="23">
        <v>45144</v>
      </c>
      <c r="N269" s="31" t="s">
        <v>11</v>
      </c>
      <c r="T269" s="33"/>
      <c r="U269" s="33"/>
      <c r="V269" s="33"/>
      <c r="W269" s="33"/>
      <c r="X269" s="33"/>
      <c r="Y269" s="33"/>
      <c r="Z269" s="33"/>
      <c r="AA269" s="33"/>
      <c r="AB269" s="33"/>
      <c r="AC269" s="33"/>
      <c r="AD269" s="33"/>
      <c r="AE269" s="33"/>
      <c r="AF269" s="33"/>
      <c r="AG269" s="33"/>
      <c r="AH269" s="33"/>
      <c r="AI269" s="33"/>
      <c r="AJ269" s="33"/>
      <c r="AK269" s="33"/>
      <c r="AL269" s="33"/>
    </row>
    <row r="270" spans="7:38" ht="20" hidden="1" customHeight="1" x14ac:dyDescent="0.35">
      <c r="G270" s="27"/>
      <c r="H270" s="51" t="s">
        <v>38</v>
      </c>
      <c r="I270" s="28" t="s">
        <v>8</v>
      </c>
      <c r="J270" s="28" t="s">
        <v>9</v>
      </c>
      <c r="K270" s="22" t="s">
        <v>30</v>
      </c>
      <c r="L270" s="29">
        <f t="shared" ca="1" si="16"/>
        <v>759</v>
      </c>
      <c r="M270" s="23">
        <v>45145</v>
      </c>
      <c r="N270" s="31" t="s">
        <v>11</v>
      </c>
      <c r="T270" s="33"/>
      <c r="U270" s="33"/>
      <c r="V270" s="33"/>
      <c r="W270" s="33"/>
      <c r="X270" s="33"/>
      <c r="Y270" s="33"/>
      <c r="Z270" s="33"/>
      <c r="AA270" s="33"/>
      <c r="AB270" s="33"/>
      <c r="AC270" s="33"/>
      <c r="AD270" s="33"/>
      <c r="AE270" s="33"/>
      <c r="AF270" s="33"/>
      <c r="AG270" s="33"/>
      <c r="AH270" s="33"/>
      <c r="AI270" s="33"/>
      <c r="AJ270" s="33"/>
      <c r="AK270" s="33"/>
      <c r="AL270" s="33"/>
    </row>
    <row r="271" spans="7:38" ht="20" hidden="1" customHeight="1" x14ac:dyDescent="0.35">
      <c r="G271" s="27"/>
      <c r="H271" s="51" t="s">
        <v>38</v>
      </c>
      <c r="I271" s="28" t="s">
        <v>8</v>
      </c>
      <c r="J271" s="28" t="s">
        <v>9</v>
      </c>
      <c r="K271" s="22" t="s">
        <v>32</v>
      </c>
      <c r="L271" s="29">
        <f t="shared" ca="1" si="16"/>
        <v>353</v>
      </c>
      <c r="M271" s="23">
        <v>45146</v>
      </c>
      <c r="N271" s="31" t="s">
        <v>14</v>
      </c>
      <c r="T271" s="33"/>
      <c r="U271" s="33"/>
      <c r="V271" s="33"/>
      <c r="W271" s="33"/>
      <c r="X271" s="33"/>
      <c r="Y271" s="33"/>
      <c r="Z271" s="33"/>
      <c r="AA271" s="33"/>
      <c r="AB271" s="33"/>
      <c r="AC271" s="33"/>
      <c r="AD271" s="33"/>
      <c r="AE271" s="33"/>
      <c r="AF271" s="33"/>
      <c r="AG271" s="33"/>
      <c r="AH271" s="33"/>
      <c r="AI271" s="33"/>
      <c r="AJ271" s="33"/>
      <c r="AK271" s="33"/>
      <c r="AL271" s="33"/>
    </row>
    <row r="272" spans="7:38" ht="20" hidden="1" customHeight="1" x14ac:dyDescent="0.35">
      <c r="G272" s="27"/>
      <c r="H272" s="51" t="s">
        <v>38</v>
      </c>
      <c r="I272" s="28" t="s">
        <v>8</v>
      </c>
      <c r="J272" s="28" t="s">
        <v>34</v>
      </c>
      <c r="K272" s="22" t="s">
        <v>35</v>
      </c>
      <c r="L272" s="29">
        <f t="shared" ca="1" si="16"/>
        <v>139</v>
      </c>
      <c r="M272" s="23">
        <v>45147</v>
      </c>
      <c r="N272" s="31" t="s">
        <v>11</v>
      </c>
      <c r="T272" s="33"/>
      <c r="U272" s="33"/>
      <c r="V272" s="33"/>
      <c r="W272" s="33"/>
      <c r="X272" s="33"/>
      <c r="Y272" s="33"/>
      <c r="Z272" s="33"/>
      <c r="AA272" s="33"/>
      <c r="AB272" s="33"/>
      <c r="AC272" s="33"/>
      <c r="AD272" s="33"/>
      <c r="AE272" s="33"/>
      <c r="AF272" s="33"/>
      <c r="AG272" s="33"/>
      <c r="AH272" s="33"/>
      <c r="AI272" s="33"/>
      <c r="AJ272" s="33"/>
      <c r="AK272" s="33"/>
      <c r="AL272" s="33"/>
    </row>
    <row r="273" spans="7:38" ht="20" hidden="1" customHeight="1" x14ac:dyDescent="0.35">
      <c r="G273" s="27"/>
      <c r="H273" s="51" t="s">
        <v>38</v>
      </c>
      <c r="I273" s="28" t="s">
        <v>8</v>
      </c>
      <c r="J273" s="28" t="s">
        <v>34</v>
      </c>
      <c r="K273" s="22" t="s">
        <v>37</v>
      </c>
      <c r="L273" s="29">
        <f t="shared" ca="1" si="16"/>
        <v>302</v>
      </c>
      <c r="M273" s="23">
        <v>45142</v>
      </c>
      <c r="N273" s="31" t="s">
        <v>11</v>
      </c>
      <c r="T273" s="33"/>
      <c r="U273" s="33"/>
      <c r="V273" s="33"/>
      <c r="W273" s="33"/>
      <c r="X273" s="33"/>
      <c r="Y273" s="33"/>
      <c r="Z273" s="33"/>
      <c r="AA273" s="33"/>
      <c r="AB273" s="33"/>
      <c r="AC273" s="33"/>
      <c r="AD273" s="33"/>
      <c r="AE273" s="33"/>
      <c r="AF273" s="33"/>
      <c r="AG273" s="33"/>
      <c r="AH273" s="33"/>
      <c r="AI273" s="33"/>
      <c r="AJ273" s="33"/>
      <c r="AK273" s="33"/>
      <c r="AL273" s="33"/>
    </row>
    <row r="274" spans="7:38" ht="20" hidden="1" customHeight="1" x14ac:dyDescent="0.35">
      <c r="G274" s="27"/>
      <c r="H274" s="51" t="s">
        <v>38</v>
      </c>
      <c r="I274" s="28" t="s">
        <v>8</v>
      </c>
      <c r="J274" s="28" t="s">
        <v>34</v>
      </c>
      <c r="K274" s="22" t="s">
        <v>39</v>
      </c>
      <c r="L274" s="29">
        <f t="shared" ca="1" si="16"/>
        <v>770</v>
      </c>
      <c r="M274" s="23">
        <v>45143</v>
      </c>
      <c r="N274" s="31" t="s">
        <v>14</v>
      </c>
      <c r="T274" s="33"/>
      <c r="U274" s="33"/>
      <c r="V274" s="33"/>
      <c r="W274" s="33"/>
      <c r="X274" s="33"/>
      <c r="Y274" s="33"/>
      <c r="Z274" s="33"/>
      <c r="AA274" s="33"/>
      <c r="AB274" s="33"/>
      <c r="AC274" s="33"/>
      <c r="AD274" s="33"/>
      <c r="AE274" s="33"/>
      <c r="AF274" s="33"/>
      <c r="AG274" s="33"/>
      <c r="AH274" s="33"/>
      <c r="AI274" s="33"/>
      <c r="AJ274" s="33"/>
      <c r="AK274" s="33"/>
      <c r="AL274" s="33"/>
    </row>
    <row r="275" spans="7:38" ht="20" hidden="1" customHeight="1" x14ac:dyDescent="0.35">
      <c r="G275" s="27"/>
      <c r="H275" s="51" t="s">
        <v>38</v>
      </c>
      <c r="I275" s="28" t="s">
        <v>8</v>
      </c>
      <c r="J275" s="28" t="s">
        <v>41</v>
      </c>
      <c r="K275" s="22" t="s">
        <v>10</v>
      </c>
      <c r="L275" s="29">
        <f t="shared" ca="1" si="16"/>
        <v>450</v>
      </c>
      <c r="M275" s="23">
        <v>45144</v>
      </c>
      <c r="N275" s="31" t="s">
        <v>11</v>
      </c>
      <c r="T275" s="33"/>
      <c r="U275" s="33"/>
      <c r="V275" s="33"/>
      <c r="W275" s="33"/>
      <c r="X275" s="33"/>
      <c r="Y275" s="33"/>
      <c r="Z275" s="33"/>
      <c r="AA275" s="33"/>
      <c r="AB275" s="33"/>
      <c r="AC275" s="33"/>
      <c r="AD275" s="33"/>
      <c r="AE275" s="33"/>
      <c r="AF275" s="33"/>
      <c r="AG275" s="33"/>
      <c r="AH275" s="33"/>
      <c r="AI275" s="33"/>
      <c r="AJ275" s="33"/>
      <c r="AK275" s="33"/>
      <c r="AL275" s="33"/>
    </row>
    <row r="276" spans="7:38" ht="20" hidden="1" customHeight="1" x14ac:dyDescent="0.35">
      <c r="G276" s="27"/>
      <c r="H276" s="51" t="s">
        <v>38</v>
      </c>
      <c r="I276" s="28" t="s">
        <v>8</v>
      </c>
      <c r="J276" s="28" t="s">
        <v>41</v>
      </c>
      <c r="K276" s="22" t="s">
        <v>42</v>
      </c>
      <c r="L276" s="29">
        <f t="shared" ca="1" si="16"/>
        <v>891</v>
      </c>
      <c r="M276" s="23">
        <v>45145</v>
      </c>
      <c r="N276" s="31" t="s">
        <v>11</v>
      </c>
      <c r="T276" s="33"/>
      <c r="U276" s="33"/>
      <c r="V276" s="33"/>
      <c r="W276" s="33"/>
      <c r="X276" s="33"/>
      <c r="Y276" s="33"/>
      <c r="Z276" s="33"/>
      <c r="AA276" s="33"/>
      <c r="AB276" s="33"/>
      <c r="AC276" s="33"/>
      <c r="AD276" s="33"/>
      <c r="AE276" s="33"/>
      <c r="AF276" s="33"/>
      <c r="AG276" s="33"/>
      <c r="AH276" s="33"/>
      <c r="AI276" s="33"/>
      <c r="AJ276" s="33"/>
      <c r="AK276" s="33"/>
      <c r="AL276" s="33"/>
    </row>
    <row r="277" spans="7:38" ht="20" hidden="1" customHeight="1" x14ac:dyDescent="0.35">
      <c r="G277" s="27"/>
      <c r="H277" s="51" t="s">
        <v>38</v>
      </c>
      <c r="I277" s="28" t="s">
        <v>8</v>
      </c>
      <c r="J277" s="28" t="s">
        <v>41</v>
      </c>
      <c r="K277" s="22" t="s">
        <v>62</v>
      </c>
      <c r="L277" s="29">
        <f t="shared" ca="1" si="16"/>
        <v>216</v>
      </c>
      <c r="M277" s="23">
        <v>45141</v>
      </c>
      <c r="N277" s="31" t="s">
        <v>14</v>
      </c>
      <c r="T277" s="33"/>
      <c r="U277" s="33"/>
      <c r="V277" s="33"/>
      <c r="W277" s="33"/>
      <c r="X277" s="33"/>
      <c r="Y277" s="33"/>
      <c r="Z277" s="33"/>
      <c r="AA277" s="33"/>
      <c r="AB277" s="33"/>
      <c r="AC277" s="33"/>
      <c r="AD277" s="33"/>
      <c r="AE277" s="33"/>
      <c r="AF277" s="33"/>
      <c r="AG277" s="33"/>
      <c r="AH277" s="33"/>
      <c r="AI277" s="33"/>
      <c r="AJ277" s="33"/>
      <c r="AK277" s="33"/>
      <c r="AL277" s="33"/>
    </row>
    <row r="278" spans="7:38" ht="20" hidden="1" customHeight="1" x14ac:dyDescent="0.35">
      <c r="G278" s="27"/>
      <c r="H278" s="51" t="s">
        <v>38</v>
      </c>
      <c r="I278" s="28" t="s">
        <v>8</v>
      </c>
      <c r="J278" s="28" t="s">
        <v>41</v>
      </c>
      <c r="K278" s="22" t="s">
        <v>43</v>
      </c>
      <c r="L278" s="29">
        <f t="shared" ca="1" si="16"/>
        <v>663</v>
      </c>
      <c r="M278" s="23">
        <v>45142</v>
      </c>
      <c r="N278" s="31" t="s">
        <v>11</v>
      </c>
      <c r="T278" s="33"/>
      <c r="U278" s="33"/>
      <c r="V278" s="33"/>
      <c r="W278" s="33"/>
      <c r="X278" s="33"/>
      <c r="Y278" s="33"/>
      <c r="Z278" s="33"/>
      <c r="AA278" s="33"/>
      <c r="AB278" s="33"/>
      <c r="AC278" s="33"/>
      <c r="AD278" s="33"/>
      <c r="AE278" s="33"/>
      <c r="AF278" s="33"/>
      <c r="AG278" s="33"/>
      <c r="AH278" s="33"/>
      <c r="AI278" s="33"/>
      <c r="AJ278" s="33"/>
      <c r="AK278" s="33"/>
      <c r="AL278" s="33"/>
    </row>
    <row r="279" spans="7:38" ht="20" hidden="1" customHeight="1" x14ac:dyDescent="0.35">
      <c r="G279" s="27"/>
      <c r="H279" s="51" t="s">
        <v>38</v>
      </c>
      <c r="I279" s="28" t="s">
        <v>8</v>
      </c>
      <c r="J279" s="28" t="s">
        <v>41</v>
      </c>
      <c r="K279" s="22" t="s">
        <v>44</v>
      </c>
      <c r="L279" s="29">
        <f t="shared" ca="1" si="16"/>
        <v>799</v>
      </c>
      <c r="M279" s="23">
        <v>45143</v>
      </c>
      <c r="N279" s="31" t="s">
        <v>11</v>
      </c>
      <c r="T279" s="33"/>
      <c r="U279" s="33"/>
      <c r="V279" s="33"/>
      <c r="W279" s="33"/>
      <c r="X279" s="33"/>
      <c r="Y279" s="33"/>
      <c r="Z279" s="33"/>
      <c r="AA279" s="33"/>
      <c r="AB279" s="33"/>
      <c r="AC279" s="33"/>
      <c r="AD279" s="33"/>
      <c r="AE279" s="33"/>
      <c r="AF279" s="33"/>
      <c r="AG279" s="33"/>
      <c r="AH279" s="33"/>
      <c r="AI279" s="33"/>
      <c r="AJ279" s="33"/>
      <c r="AK279" s="33"/>
      <c r="AL279" s="33"/>
    </row>
    <row r="280" spans="7:38" ht="20" hidden="1" customHeight="1" x14ac:dyDescent="0.35">
      <c r="G280" s="27"/>
      <c r="H280" s="51" t="s">
        <v>38</v>
      </c>
      <c r="I280" s="28" t="s">
        <v>8</v>
      </c>
      <c r="J280" s="28" t="s">
        <v>41</v>
      </c>
      <c r="K280" s="22" t="s">
        <v>45</v>
      </c>
      <c r="L280" s="29">
        <f t="shared" ca="1" si="16"/>
        <v>671</v>
      </c>
      <c r="M280" s="23">
        <v>45144</v>
      </c>
      <c r="N280" s="31" t="s">
        <v>14</v>
      </c>
      <c r="T280" s="33"/>
      <c r="U280" s="33"/>
      <c r="V280" s="33"/>
      <c r="W280" s="33"/>
      <c r="X280" s="33"/>
      <c r="Y280" s="33"/>
      <c r="Z280" s="33"/>
      <c r="AA280" s="33"/>
      <c r="AB280" s="33"/>
      <c r="AC280" s="33"/>
      <c r="AD280" s="33"/>
      <c r="AE280" s="33"/>
      <c r="AF280" s="33"/>
      <c r="AG280" s="33"/>
      <c r="AH280" s="33"/>
      <c r="AI280" s="33"/>
      <c r="AJ280" s="33"/>
      <c r="AK280" s="33"/>
      <c r="AL280" s="33"/>
    </row>
    <row r="281" spans="7:38" ht="20" hidden="1" customHeight="1" x14ac:dyDescent="0.35">
      <c r="G281" s="27"/>
      <c r="H281" s="51" t="s">
        <v>38</v>
      </c>
      <c r="I281" s="28" t="s">
        <v>8</v>
      </c>
      <c r="J281" s="28" t="s">
        <v>41</v>
      </c>
      <c r="K281" s="22" t="s">
        <v>46</v>
      </c>
      <c r="L281" s="29">
        <f t="shared" ca="1" si="16"/>
        <v>397</v>
      </c>
      <c r="M281" s="23">
        <v>45145</v>
      </c>
      <c r="N281" s="31" t="s">
        <v>11</v>
      </c>
      <c r="T281" s="33"/>
      <c r="U281" s="33"/>
      <c r="V281" s="33"/>
      <c r="W281" s="33"/>
      <c r="X281" s="33"/>
      <c r="Y281" s="33"/>
      <c r="Z281" s="33"/>
      <c r="AA281" s="33"/>
      <c r="AB281" s="33"/>
      <c r="AC281" s="33"/>
      <c r="AD281" s="33"/>
      <c r="AE281" s="33"/>
      <c r="AF281" s="33"/>
      <c r="AG281" s="33"/>
      <c r="AH281" s="33"/>
      <c r="AI281" s="33"/>
      <c r="AJ281" s="33"/>
      <c r="AK281" s="33"/>
      <c r="AL281" s="33"/>
    </row>
    <row r="282" spans="7:38" ht="20" hidden="1" customHeight="1" x14ac:dyDescent="0.35">
      <c r="G282" s="27"/>
      <c r="H282" s="51" t="s">
        <v>38</v>
      </c>
      <c r="I282" s="28" t="s">
        <v>8</v>
      </c>
      <c r="J282" s="28" t="s">
        <v>41</v>
      </c>
      <c r="K282" s="22" t="s">
        <v>47</v>
      </c>
      <c r="L282" s="29">
        <f t="shared" ca="1" si="16"/>
        <v>257</v>
      </c>
      <c r="M282" s="23">
        <v>45146</v>
      </c>
      <c r="N282" s="31" t="s">
        <v>11</v>
      </c>
      <c r="T282" s="33"/>
      <c r="U282" s="33"/>
      <c r="V282" s="33"/>
      <c r="W282" s="33"/>
      <c r="X282" s="33"/>
      <c r="Y282" s="33"/>
      <c r="Z282" s="33"/>
      <c r="AA282" s="33"/>
      <c r="AB282" s="33"/>
      <c r="AC282" s="33"/>
      <c r="AD282" s="33"/>
      <c r="AE282" s="33"/>
      <c r="AF282" s="33"/>
      <c r="AG282" s="33"/>
      <c r="AH282" s="33"/>
      <c r="AI282" s="33"/>
      <c r="AJ282" s="33"/>
      <c r="AK282" s="33"/>
      <c r="AL282" s="33"/>
    </row>
    <row r="283" spans="7:38" ht="20" hidden="1" customHeight="1" x14ac:dyDescent="0.35">
      <c r="G283" s="27"/>
      <c r="H283" s="51" t="s">
        <v>38</v>
      </c>
      <c r="I283" s="28" t="s">
        <v>8</v>
      </c>
      <c r="J283" s="28" t="s">
        <v>41</v>
      </c>
      <c r="K283" s="22" t="s">
        <v>32</v>
      </c>
      <c r="L283" s="29">
        <f t="shared" ca="1" si="16"/>
        <v>767</v>
      </c>
      <c r="M283" s="23">
        <v>45147</v>
      </c>
      <c r="N283" s="31" t="s">
        <v>11</v>
      </c>
      <c r="T283" s="33"/>
      <c r="U283" s="33"/>
      <c r="V283" s="33"/>
      <c r="W283" s="33"/>
      <c r="X283" s="33"/>
      <c r="Y283" s="33"/>
      <c r="Z283" s="33"/>
      <c r="AA283" s="33"/>
      <c r="AB283" s="33"/>
      <c r="AC283" s="33"/>
      <c r="AD283" s="33"/>
      <c r="AE283" s="33"/>
      <c r="AF283" s="33"/>
      <c r="AG283" s="33"/>
      <c r="AH283" s="33"/>
      <c r="AI283" s="33"/>
      <c r="AJ283" s="33"/>
      <c r="AK283" s="33"/>
      <c r="AL283" s="33"/>
    </row>
    <row r="284" spans="7:38" ht="20" hidden="1" customHeight="1" x14ac:dyDescent="0.35">
      <c r="G284" s="27"/>
      <c r="H284" s="51" t="s">
        <v>38</v>
      </c>
      <c r="I284" s="28" t="s">
        <v>48</v>
      </c>
      <c r="J284" s="28" t="s">
        <v>49</v>
      </c>
      <c r="K284" s="22" t="s">
        <v>50</v>
      </c>
      <c r="L284" s="30">
        <f ca="1">RANDBETWEEN(8000,11000)</f>
        <v>10673</v>
      </c>
      <c r="M284" s="5"/>
      <c r="N284" s="31"/>
      <c r="T284" s="33"/>
      <c r="U284" s="33"/>
      <c r="V284" s="33"/>
      <c r="W284" s="33"/>
      <c r="X284" s="33"/>
      <c r="Y284" s="33"/>
      <c r="Z284" s="33"/>
      <c r="AA284" s="33"/>
      <c r="AB284" s="33"/>
      <c r="AC284" s="33"/>
      <c r="AD284" s="33"/>
      <c r="AE284" s="33"/>
      <c r="AF284" s="33"/>
      <c r="AG284" s="33"/>
      <c r="AH284" s="33"/>
      <c r="AI284" s="33"/>
      <c r="AJ284" s="33"/>
      <c r="AK284" s="33"/>
      <c r="AL284" s="33"/>
    </row>
    <row r="285" spans="7:38" ht="20" hidden="1" customHeight="1" x14ac:dyDescent="0.35">
      <c r="G285" s="27"/>
      <c r="H285" s="51" t="s">
        <v>38</v>
      </c>
      <c r="I285" s="28" t="s">
        <v>48</v>
      </c>
      <c r="J285" s="28" t="s">
        <v>49</v>
      </c>
      <c r="K285" s="22" t="s">
        <v>51</v>
      </c>
      <c r="L285" s="30">
        <f t="shared" ref="L285:L287" ca="1" si="17">RANDBETWEEN(8000,11000)</f>
        <v>10497</v>
      </c>
      <c r="M285" s="5"/>
      <c r="N285" s="31"/>
      <c r="T285" s="33"/>
      <c r="U285" s="33"/>
      <c r="V285" s="33"/>
      <c r="W285" s="33"/>
      <c r="X285" s="33"/>
      <c r="Y285" s="33"/>
      <c r="Z285" s="33"/>
      <c r="AA285" s="33"/>
      <c r="AB285" s="33"/>
      <c r="AC285" s="33"/>
      <c r="AD285" s="33"/>
      <c r="AE285" s="33"/>
      <c r="AF285" s="33"/>
      <c r="AG285" s="33"/>
      <c r="AH285" s="33"/>
      <c r="AI285" s="33"/>
      <c r="AJ285" s="33"/>
      <c r="AK285" s="33"/>
      <c r="AL285" s="33"/>
    </row>
    <row r="286" spans="7:38" ht="20" hidden="1" customHeight="1" x14ac:dyDescent="0.35">
      <c r="G286" s="27"/>
      <c r="H286" s="51" t="s">
        <v>38</v>
      </c>
      <c r="I286" s="28" t="s">
        <v>48</v>
      </c>
      <c r="J286" s="28" t="s">
        <v>52</v>
      </c>
      <c r="K286" s="22" t="s">
        <v>53</v>
      </c>
      <c r="L286" s="30">
        <f t="shared" ca="1" si="17"/>
        <v>10799</v>
      </c>
      <c r="M286" s="5"/>
      <c r="N286" s="31"/>
      <c r="T286" s="33"/>
      <c r="U286" s="33"/>
      <c r="V286" s="33"/>
      <c r="W286" s="33"/>
      <c r="X286" s="33"/>
      <c r="Y286" s="33"/>
      <c r="Z286" s="33"/>
      <c r="AA286" s="33"/>
      <c r="AB286" s="33"/>
      <c r="AC286" s="33"/>
      <c r="AD286" s="33"/>
      <c r="AE286" s="33"/>
      <c r="AF286" s="33"/>
      <c r="AG286" s="33"/>
      <c r="AH286" s="33"/>
      <c r="AI286" s="33"/>
      <c r="AJ286" s="33"/>
      <c r="AK286" s="33"/>
      <c r="AL286" s="33"/>
    </row>
    <row r="287" spans="7:38" ht="20" hidden="1" customHeight="1" x14ac:dyDescent="0.35">
      <c r="G287" s="27"/>
      <c r="H287" s="51" t="s">
        <v>38</v>
      </c>
      <c r="I287" s="28" t="s">
        <v>48</v>
      </c>
      <c r="J287" s="28" t="s">
        <v>52</v>
      </c>
      <c r="K287" s="22" t="s">
        <v>54</v>
      </c>
      <c r="L287" s="30">
        <f t="shared" ca="1" si="17"/>
        <v>8647</v>
      </c>
      <c r="M287" s="24"/>
      <c r="N287" s="32"/>
      <c r="T287" s="33"/>
      <c r="U287" s="33"/>
      <c r="V287" s="33"/>
      <c r="W287" s="33"/>
      <c r="X287" s="33"/>
      <c r="Y287" s="33"/>
      <c r="Z287" s="33"/>
      <c r="AA287" s="33"/>
      <c r="AB287" s="33"/>
      <c r="AC287" s="33"/>
      <c r="AD287" s="33"/>
      <c r="AE287" s="33"/>
      <c r="AF287" s="33"/>
      <c r="AG287" s="33"/>
      <c r="AH287" s="33"/>
      <c r="AI287" s="33"/>
      <c r="AJ287" s="33"/>
      <c r="AK287" s="33"/>
      <c r="AL287" s="33"/>
    </row>
    <row r="288" spans="7:38" ht="20" hidden="1" customHeight="1" x14ac:dyDescent="0.35">
      <c r="G288" s="27"/>
      <c r="H288" s="51" t="s">
        <v>40</v>
      </c>
      <c r="I288" s="28" t="s">
        <v>8</v>
      </c>
      <c r="J288" s="28" t="s">
        <v>9</v>
      </c>
      <c r="K288" s="22" t="s">
        <v>10</v>
      </c>
      <c r="L288" s="29">
        <f ca="1">RANDBETWEEN(1000,10000)</f>
        <v>2275</v>
      </c>
      <c r="M288" s="23">
        <v>45261</v>
      </c>
      <c r="N288" s="31" t="s">
        <v>11</v>
      </c>
      <c r="T288" s="33"/>
      <c r="U288" s="33"/>
      <c r="V288" s="33"/>
      <c r="W288" s="33"/>
      <c r="X288" s="33"/>
      <c r="Y288" s="33"/>
      <c r="Z288" s="33"/>
      <c r="AA288" s="33"/>
      <c r="AB288" s="33"/>
      <c r="AC288" s="33"/>
      <c r="AD288" s="33"/>
      <c r="AE288" s="33"/>
      <c r="AF288" s="33"/>
      <c r="AG288" s="33"/>
      <c r="AH288" s="33"/>
      <c r="AI288" s="33"/>
      <c r="AJ288" s="33"/>
      <c r="AK288" s="33"/>
      <c r="AL288" s="33"/>
    </row>
    <row r="289" spans="7:38" ht="20" hidden="1" customHeight="1" x14ac:dyDescent="0.35">
      <c r="G289" s="27"/>
      <c r="H289" s="51" t="s">
        <v>40</v>
      </c>
      <c r="I289" s="28" t="s">
        <v>8</v>
      </c>
      <c r="J289" s="28" t="s">
        <v>9</v>
      </c>
      <c r="K289" s="22" t="s">
        <v>13</v>
      </c>
      <c r="L289" s="29">
        <f t="shared" ref="L289:L308" ca="1" si="18">RANDBETWEEN(1000,10000)</f>
        <v>9440</v>
      </c>
      <c r="M289" s="23">
        <v>45267</v>
      </c>
      <c r="N289" s="31" t="s">
        <v>14</v>
      </c>
      <c r="T289" s="33"/>
      <c r="U289" s="33"/>
      <c r="V289" s="33"/>
      <c r="W289" s="33"/>
      <c r="X289" s="33"/>
      <c r="Y289" s="33"/>
      <c r="Z289" s="33"/>
      <c r="AA289" s="33"/>
      <c r="AB289" s="33"/>
      <c r="AC289" s="33"/>
      <c r="AD289" s="33"/>
      <c r="AE289" s="33"/>
      <c r="AF289" s="33"/>
      <c r="AG289" s="33"/>
      <c r="AH289" s="33"/>
      <c r="AI289" s="33"/>
      <c r="AJ289" s="33"/>
      <c r="AK289" s="33"/>
      <c r="AL289" s="33"/>
    </row>
    <row r="290" spans="7:38" ht="20" hidden="1" customHeight="1" x14ac:dyDescent="0.35">
      <c r="G290" s="27"/>
      <c r="H290" s="51" t="s">
        <v>40</v>
      </c>
      <c r="I290" s="28" t="s">
        <v>8</v>
      </c>
      <c r="J290" s="28" t="s">
        <v>9</v>
      </c>
      <c r="K290" s="22" t="s">
        <v>17</v>
      </c>
      <c r="L290" s="29">
        <f t="shared" ca="1" si="18"/>
        <v>3072</v>
      </c>
      <c r="M290" s="23">
        <v>45262</v>
      </c>
      <c r="N290" s="31" t="s">
        <v>11</v>
      </c>
      <c r="T290" s="33"/>
      <c r="U290" s="33"/>
      <c r="V290" s="33"/>
      <c r="W290" s="33"/>
      <c r="X290" s="33"/>
      <c r="Y290" s="33"/>
      <c r="Z290" s="33"/>
      <c r="AA290" s="33"/>
      <c r="AB290" s="33"/>
      <c r="AC290" s="33"/>
      <c r="AD290" s="33"/>
      <c r="AE290" s="33"/>
      <c r="AF290" s="33"/>
      <c r="AG290" s="33"/>
      <c r="AH290" s="33"/>
      <c r="AI290" s="33"/>
      <c r="AJ290" s="33"/>
      <c r="AK290" s="33"/>
      <c r="AL290" s="33"/>
    </row>
    <row r="291" spans="7:38" ht="20" hidden="1" customHeight="1" x14ac:dyDescent="0.35">
      <c r="G291" s="27"/>
      <c r="H291" s="51" t="s">
        <v>40</v>
      </c>
      <c r="I291" s="28" t="s">
        <v>8</v>
      </c>
      <c r="J291" s="28" t="s">
        <v>9</v>
      </c>
      <c r="K291" s="22" t="s">
        <v>20</v>
      </c>
      <c r="L291" s="29">
        <f t="shared" ca="1" si="18"/>
        <v>3056</v>
      </c>
      <c r="M291" s="23">
        <v>45264</v>
      </c>
      <c r="N291" s="31" t="s">
        <v>11</v>
      </c>
      <c r="T291" s="33"/>
      <c r="U291" s="33"/>
      <c r="V291" s="33"/>
      <c r="W291" s="33"/>
      <c r="X291" s="33"/>
      <c r="Y291" s="33"/>
      <c r="Z291" s="33"/>
      <c r="AA291" s="33"/>
      <c r="AB291" s="33"/>
      <c r="AC291" s="33"/>
      <c r="AD291" s="33"/>
      <c r="AE291" s="33"/>
      <c r="AF291" s="33"/>
      <c r="AG291" s="33"/>
      <c r="AH291" s="33"/>
      <c r="AI291" s="33"/>
      <c r="AJ291" s="33"/>
      <c r="AK291" s="33"/>
      <c r="AL291" s="33"/>
    </row>
    <row r="292" spans="7:38" ht="20" hidden="1" customHeight="1" x14ac:dyDescent="0.35">
      <c r="G292" s="27"/>
      <c r="H292" s="51" t="s">
        <v>40</v>
      </c>
      <c r="I292" s="28" t="s">
        <v>8</v>
      </c>
      <c r="J292" s="28" t="s">
        <v>9</v>
      </c>
      <c r="K292" s="22" t="s">
        <v>23</v>
      </c>
      <c r="L292" s="29">
        <f t="shared" ca="1" si="18"/>
        <v>8039</v>
      </c>
      <c r="M292" s="23">
        <v>45264</v>
      </c>
      <c r="N292" s="31" t="s">
        <v>14</v>
      </c>
      <c r="T292" s="33"/>
      <c r="U292" s="33"/>
      <c r="V292" s="33"/>
      <c r="W292" s="33"/>
      <c r="X292" s="33"/>
      <c r="Y292" s="33"/>
      <c r="Z292" s="33"/>
      <c r="AA292" s="33"/>
      <c r="AB292" s="33"/>
      <c r="AC292" s="33"/>
      <c r="AD292" s="33"/>
      <c r="AE292" s="33"/>
      <c r="AF292" s="33"/>
      <c r="AG292" s="33"/>
      <c r="AH292" s="33"/>
      <c r="AI292" s="33"/>
      <c r="AJ292" s="33"/>
      <c r="AK292" s="33"/>
      <c r="AL292" s="33"/>
    </row>
    <row r="293" spans="7:38" ht="20" hidden="1" customHeight="1" x14ac:dyDescent="0.35">
      <c r="G293" s="27"/>
      <c r="H293" s="51" t="s">
        <v>40</v>
      </c>
      <c r="I293" s="28" t="s">
        <v>8</v>
      </c>
      <c r="J293" s="28" t="s">
        <v>9</v>
      </c>
      <c r="K293" s="22" t="s">
        <v>26</v>
      </c>
      <c r="L293" s="29">
        <f t="shared" ca="1" si="18"/>
        <v>1350</v>
      </c>
      <c r="M293" s="23">
        <v>45265</v>
      </c>
      <c r="N293" s="31" t="s">
        <v>11</v>
      </c>
      <c r="T293" s="33"/>
      <c r="U293" s="33"/>
      <c r="V293" s="33"/>
      <c r="W293" s="33"/>
      <c r="X293" s="33"/>
      <c r="Y293" s="33"/>
      <c r="Z293" s="33"/>
      <c r="AA293" s="33"/>
      <c r="AB293" s="33"/>
      <c r="AC293" s="33"/>
      <c r="AD293" s="33"/>
      <c r="AE293" s="33"/>
      <c r="AF293" s="33"/>
      <c r="AG293" s="33"/>
      <c r="AH293" s="33"/>
      <c r="AI293" s="33"/>
      <c r="AJ293" s="33"/>
      <c r="AK293" s="33"/>
      <c r="AL293" s="33"/>
    </row>
    <row r="294" spans="7:38" ht="20" hidden="1" customHeight="1" x14ac:dyDescent="0.35">
      <c r="G294" s="27"/>
      <c r="H294" s="51" t="s">
        <v>40</v>
      </c>
      <c r="I294" s="28" t="s">
        <v>8</v>
      </c>
      <c r="J294" s="28" t="s">
        <v>9</v>
      </c>
      <c r="K294" s="22" t="s">
        <v>28</v>
      </c>
      <c r="L294" s="29">
        <f t="shared" ca="1" si="18"/>
        <v>3916</v>
      </c>
      <c r="M294" s="23">
        <v>45266</v>
      </c>
      <c r="N294" s="31" t="s">
        <v>11</v>
      </c>
      <c r="T294" s="33"/>
      <c r="U294" s="33"/>
      <c r="V294" s="33"/>
      <c r="W294" s="33"/>
      <c r="X294" s="33"/>
      <c r="Y294" s="33"/>
      <c r="Z294" s="33"/>
      <c r="AA294" s="33"/>
      <c r="AB294" s="33"/>
      <c r="AC294" s="33"/>
      <c r="AD294" s="33"/>
      <c r="AE294" s="33"/>
      <c r="AF294" s="33"/>
      <c r="AG294" s="33"/>
      <c r="AH294" s="33"/>
      <c r="AI294" s="33"/>
      <c r="AJ294" s="33"/>
      <c r="AK294" s="33"/>
      <c r="AL294" s="33"/>
    </row>
    <row r="295" spans="7:38" ht="20" hidden="1" customHeight="1" x14ac:dyDescent="0.35">
      <c r="G295" s="27"/>
      <c r="H295" s="51" t="s">
        <v>40</v>
      </c>
      <c r="I295" s="28" t="s">
        <v>8</v>
      </c>
      <c r="J295" s="28" t="s">
        <v>9</v>
      </c>
      <c r="K295" s="22" t="s">
        <v>30</v>
      </c>
      <c r="L295" s="29">
        <f t="shared" ca="1" si="18"/>
        <v>1413</v>
      </c>
      <c r="M295" s="23">
        <v>45267</v>
      </c>
      <c r="N295" s="31" t="s">
        <v>14</v>
      </c>
      <c r="T295" s="33"/>
      <c r="U295" s="33"/>
      <c r="V295" s="33"/>
      <c r="W295" s="33"/>
      <c r="X295" s="33"/>
      <c r="Y295" s="33"/>
      <c r="Z295" s="33"/>
      <c r="AA295" s="33"/>
      <c r="AB295" s="33"/>
      <c r="AC295" s="33"/>
      <c r="AD295" s="33"/>
      <c r="AE295" s="33"/>
      <c r="AF295" s="33"/>
      <c r="AG295" s="33"/>
      <c r="AH295" s="33"/>
      <c r="AI295" s="33"/>
      <c r="AJ295" s="33"/>
      <c r="AK295" s="33"/>
      <c r="AL295" s="33"/>
    </row>
    <row r="296" spans="7:38" ht="20" hidden="1" customHeight="1" x14ac:dyDescent="0.35">
      <c r="G296" s="27"/>
      <c r="H296" s="51" t="s">
        <v>40</v>
      </c>
      <c r="I296" s="28" t="s">
        <v>8</v>
      </c>
      <c r="J296" s="28" t="s">
        <v>9</v>
      </c>
      <c r="K296" s="22" t="s">
        <v>32</v>
      </c>
      <c r="L296" s="29">
        <f t="shared" ca="1" si="18"/>
        <v>2030</v>
      </c>
      <c r="M296" s="23">
        <v>45268</v>
      </c>
      <c r="N296" s="31" t="s">
        <v>11</v>
      </c>
      <c r="T296" s="33"/>
      <c r="U296" s="33"/>
      <c r="V296" s="33"/>
      <c r="W296" s="33"/>
      <c r="X296" s="33"/>
      <c r="Y296" s="33"/>
      <c r="Z296" s="33"/>
      <c r="AA296" s="33"/>
      <c r="AB296" s="33"/>
      <c r="AC296" s="33"/>
      <c r="AD296" s="33"/>
      <c r="AE296" s="33"/>
      <c r="AF296" s="33"/>
      <c r="AG296" s="33"/>
      <c r="AH296" s="33"/>
      <c r="AI296" s="33"/>
      <c r="AJ296" s="33"/>
      <c r="AK296" s="33"/>
      <c r="AL296" s="33"/>
    </row>
    <row r="297" spans="7:38" ht="20" hidden="1" customHeight="1" x14ac:dyDescent="0.35">
      <c r="G297" s="27"/>
      <c r="H297" s="51" t="s">
        <v>40</v>
      </c>
      <c r="I297" s="28" t="s">
        <v>8</v>
      </c>
      <c r="J297" s="28" t="s">
        <v>34</v>
      </c>
      <c r="K297" s="22" t="s">
        <v>35</v>
      </c>
      <c r="L297" s="29">
        <f t="shared" ca="1" si="18"/>
        <v>4515</v>
      </c>
      <c r="M297" s="23">
        <v>45269</v>
      </c>
      <c r="N297" s="31" t="s">
        <v>11</v>
      </c>
      <c r="T297" s="33"/>
      <c r="U297" s="33"/>
      <c r="V297" s="33"/>
      <c r="W297" s="33"/>
      <c r="X297" s="33"/>
      <c r="Y297" s="33"/>
      <c r="Z297" s="33"/>
      <c r="AA297" s="33"/>
      <c r="AB297" s="33"/>
      <c r="AC297" s="33"/>
      <c r="AD297" s="33"/>
      <c r="AE297" s="33"/>
      <c r="AF297" s="33"/>
      <c r="AG297" s="33"/>
      <c r="AH297" s="33"/>
      <c r="AI297" s="33"/>
      <c r="AJ297" s="33"/>
      <c r="AK297" s="33"/>
      <c r="AL297" s="33"/>
    </row>
    <row r="298" spans="7:38" ht="20" hidden="1" customHeight="1" x14ac:dyDescent="0.35">
      <c r="G298" s="27"/>
      <c r="H298" s="51" t="s">
        <v>40</v>
      </c>
      <c r="I298" s="28" t="s">
        <v>8</v>
      </c>
      <c r="J298" s="28" t="s">
        <v>34</v>
      </c>
      <c r="K298" s="22" t="s">
        <v>37</v>
      </c>
      <c r="L298" s="29">
        <f t="shared" ca="1" si="18"/>
        <v>9208</v>
      </c>
      <c r="M298" s="23">
        <v>45264</v>
      </c>
      <c r="N298" s="31" t="s">
        <v>11</v>
      </c>
      <c r="T298" s="33"/>
      <c r="U298" s="33"/>
      <c r="V298" s="33"/>
      <c r="W298" s="33"/>
      <c r="X298" s="33"/>
      <c r="Y298" s="33"/>
      <c r="Z298" s="33"/>
      <c r="AA298" s="33"/>
      <c r="AB298" s="33"/>
      <c r="AC298" s="33"/>
      <c r="AD298" s="33"/>
      <c r="AE298" s="33"/>
      <c r="AF298" s="33"/>
      <c r="AG298" s="33"/>
      <c r="AH298" s="33"/>
      <c r="AI298" s="33"/>
      <c r="AJ298" s="33"/>
      <c r="AK298" s="33"/>
      <c r="AL298" s="33"/>
    </row>
    <row r="299" spans="7:38" ht="20" hidden="1" customHeight="1" x14ac:dyDescent="0.35">
      <c r="G299" s="27"/>
      <c r="H299" s="51" t="s">
        <v>40</v>
      </c>
      <c r="I299" s="28" t="s">
        <v>8</v>
      </c>
      <c r="J299" s="28" t="s">
        <v>34</v>
      </c>
      <c r="K299" s="22" t="s">
        <v>39</v>
      </c>
      <c r="L299" s="29">
        <f t="shared" ca="1" si="18"/>
        <v>1891</v>
      </c>
      <c r="M299" s="23">
        <v>45265</v>
      </c>
      <c r="N299" s="31" t="s">
        <v>11</v>
      </c>
      <c r="T299" s="33"/>
      <c r="U299" s="33"/>
      <c r="V299" s="33"/>
      <c r="W299" s="33"/>
      <c r="X299" s="33"/>
      <c r="Y299" s="33"/>
      <c r="Z299" s="33"/>
      <c r="AA299" s="33"/>
      <c r="AB299" s="33"/>
      <c r="AC299" s="33"/>
      <c r="AD299" s="33"/>
      <c r="AE299" s="33"/>
      <c r="AF299" s="33"/>
      <c r="AG299" s="33"/>
      <c r="AH299" s="33"/>
      <c r="AI299" s="33"/>
      <c r="AJ299" s="33"/>
      <c r="AK299" s="33"/>
      <c r="AL299" s="33"/>
    </row>
    <row r="300" spans="7:38" ht="20" hidden="1" customHeight="1" x14ac:dyDescent="0.35">
      <c r="G300" s="27"/>
      <c r="H300" s="51" t="s">
        <v>40</v>
      </c>
      <c r="I300" s="28" t="s">
        <v>8</v>
      </c>
      <c r="J300" s="28" t="s">
        <v>41</v>
      </c>
      <c r="K300" s="22" t="s">
        <v>10</v>
      </c>
      <c r="L300" s="29">
        <f t="shared" ca="1" si="18"/>
        <v>3348</v>
      </c>
      <c r="M300" s="23">
        <v>45266</v>
      </c>
      <c r="N300" s="31" t="s">
        <v>11</v>
      </c>
      <c r="T300" s="33"/>
      <c r="U300" s="33"/>
      <c r="V300" s="33"/>
      <c r="W300" s="33"/>
      <c r="X300" s="33"/>
      <c r="Y300" s="33"/>
      <c r="Z300" s="33"/>
      <c r="AA300" s="33"/>
      <c r="AB300" s="33"/>
      <c r="AC300" s="33"/>
      <c r="AD300" s="33"/>
      <c r="AE300" s="33"/>
      <c r="AF300" s="33"/>
      <c r="AG300" s="33"/>
      <c r="AH300" s="33"/>
      <c r="AI300" s="33"/>
      <c r="AJ300" s="33"/>
      <c r="AK300" s="33"/>
      <c r="AL300" s="33"/>
    </row>
    <row r="301" spans="7:38" ht="20" hidden="1" customHeight="1" x14ac:dyDescent="0.35">
      <c r="G301" s="27"/>
      <c r="H301" s="51" t="s">
        <v>40</v>
      </c>
      <c r="I301" s="28" t="s">
        <v>8</v>
      </c>
      <c r="J301" s="28" t="s">
        <v>41</v>
      </c>
      <c r="K301" s="22" t="s">
        <v>42</v>
      </c>
      <c r="L301" s="29">
        <f t="shared" ca="1" si="18"/>
        <v>6796</v>
      </c>
      <c r="M301" s="23">
        <v>45267</v>
      </c>
      <c r="N301" s="31" t="s">
        <v>11</v>
      </c>
      <c r="T301" s="33"/>
      <c r="U301" s="33"/>
      <c r="V301" s="33"/>
      <c r="W301" s="33"/>
      <c r="X301" s="33"/>
      <c r="Y301" s="33"/>
      <c r="Z301" s="33"/>
      <c r="AA301" s="33"/>
      <c r="AB301" s="33"/>
      <c r="AC301" s="33"/>
      <c r="AD301" s="33"/>
      <c r="AE301" s="33"/>
      <c r="AF301" s="33"/>
      <c r="AG301" s="33"/>
      <c r="AH301" s="33"/>
      <c r="AI301" s="33"/>
      <c r="AJ301" s="33"/>
      <c r="AK301" s="33"/>
      <c r="AL301" s="33"/>
    </row>
    <row r="302" spans="7:38" ht="20" hidden="1" customHeight="1" x14ac:dyDescent="0.35">
      <c r="G302" s="27"/>
      <c r="H302" s="51" t="s">
        <v>40</v>
      </c>
      <c r="I302" s="28" t="s">
        <v>8</v>
      </c>
      <c r="J302" s="28" t="s">
        <v>41</v>
      </c>
      <c r="K302" s="22" t="s">
        <v>62</v>
      </c>
      <c r="L302" s="29">
        <f t="shared" ca="1" si="18"/>
        <v>3251</v>
      </c>
      <c r="M302" s="23">
        <v>45263</v>
      </c>
      <c r="N302" s="31" t="s">
        <v>11</v>
      </c>
      <c r="T302" s="33"/>
      <c r="U302" s="33"/>
      <c r="V302" s="33"/>
      <c r="W302" s="33"/>
      <c r="X302" s="33"/>
      <c r="Y302" s="33"/>
      <c r="Z302" s="33"/>
      <c r="AA302" s="33"/>
      <c r="AB302" s="33"/>
      <c r="AC302" s="33"/>
      <c r="AD302" s="33"/>
      <c r="AE302" s="33"/>
      <c r="AF302" s="33"/>
      <c r="AG302" s="33"/>
      <c r="AH302" s="33"/>
      <c r="AI302" s="33"/>
      <c r="AJ302" s="33"/>
      <c r="AK302" s="33"/>
      <c r="AL302" s="33"/>
    </row>
    <row r="303" spans="7:38" ht="20" hidden="1" customHeight="1" x14ac:dyDescent="0.35">
      <c r="G303" s="27"/>
      <c r="H303" s="51" t="s">
        <v>40</v>
      </c>
      <c r="I303" s="28" t="s">
        <v>8</v>
      </c>
      <c r="J303" s="28" t="s">
        <v>41</v>
      </c>
      <c r="K303" s="22" t="s">
        <v>43</v>
      </c>
      <c r="L303" s="29">
        <f t="shared" ca="1" si="18"/>
        <v>8061</v>
      </c>
      <c r="M303" s="23">
        <v>45264</v>
      </c>
      <c r="N303" s="31" t="s">
        <v>11</v>
      </c>
      <c r="T303" s="33"/>
      <c r="U303" s="33"/>
      <c r="V303" s="33"/>
      <c r="W303" s="33"/>
      <c r="X303" s="33"/>
      <c r="Y303" s="33"/>
      <c r="Z303" s="33"/>
      <c r="AA303" s="33"/>
      <c r="AB303" s="33"/>
      <c r="AC303" s="33"/>
      <c r="AD303" s="33"/>
      <c r="AE303" s="33"/>
      <c r="AF303" s="33"/>
      <c r="AG303" s="33"/>
      <c r="AH303" s="33"/>
      <c r="AI303" s="33"/>
      <c r="AJ303" s="33"/>
      <c r="AK303" s="33"/>
      <c r="AL303" s="33"/>
    </row>
    <row r="304" spans="7:38" ht="20" hidden="1" customHeight="1" x14ac:dyDescent="0.35">
      <c r="G304" s="27"/>
      <c r="H304" s="51" t="s">
        <v>40</v>
      </c>
      <c r="I304" s="28" t="s">
        <v>8</v>
      </c>
      <c r="J304" s="28" t="s">
        <v>41</v>
      </c>
      <c r="K304" s="22" t="s">
        <v>44</v>
      </c>
      <c r="L304" s="29">
        <f t="shared" ca="1" si="18"/>
        <v>7109</v>
      </c>
      <c r="M304" s="23">
        <v>45265</v>
      </c>
      <c r="N304" s="31" t="s">
        <v>11</v>
      </c>
      <c r="T304" s="33"/>
      <c r="U304" s="33"/>
      <c r="V304" s="33"/>
      <c r="W304" s="33"/>
      <c r="X304" s="33"/>
      <c r="Y304" s="33"/>
      <c r="Z304" s="33"/>
      <c r="AA304" s="33"/>
      <c r="AB304" s="33"/>
      <c r="AC304" s="33"/>
      <c r="AD304" s="33"/>
      <c r="AE304" s="33"/>
      <c r="AF304" s="33"/>
      <c r="AG304" s="33"/>
      <c r="AH304" s="33"/>
      <c r="AI304" s="33"/>
      <c r="AJ304" s="33"/>
      <c r="AK304" s="33"/>
      <c r="AL304" s="33"/>
    </row>
    <row r="305" spans="1:54" ht="20" hidden="1" customHeight="1" x14ac:dyDescent="0.35">
      <c r="G305" s="27"/>
      <c r="H305" s="51" t="s">
        <v>40</v>
      </c>
      <c r="I305" s="28" t="s">
        <v>8</v>
      </c>
      <c r="J305" s="28" t="s">
        <v>41</v>
      </c>
      <c r="K305" s="22" t="s">
        <v>45</v>
      </c>
      <c r="L305" s="29">
        <f t="shared" ca="1" si="18"/>
        <v>3038</v>
      </c>
      <c r="M305" s="23">
        <v>45266</v>
      </c>
      <c r="N305" s="31" t="s">
        <v>11</v>
      </c>
      <c r="T305" s="33"/>
      <c r="U305" s="33"/>
      <c r="V305" s="33"/>
      <c r="W305" s="33"/>
      <c r="X305" s="33"/>
      <c r="Y305" s="33"/>
      <c r="Z305" s="33"/>
      <c r="AA305" s="33"/>
      <c r="AB305" s="33"/>
      <c r="AC305" s="33"/>
      <c r="AD305" s="33"/>
      <c r="AE305" s="33"/>
      <c r="AF305" s="33"/>
      <c r="AG305" s="33"/>
      <c r="AH305" s="33"/>
      <c r="AI305" s="33"/>
      <c r="AJ305" s="33"/>
      <c r="AK305" s="33"/>
      <c r="AL305" s="33"/>
    </row>
    <row r="306" spans="1:54" ht="20" hidden="1" customHeight="1" x14ac:dyDescent="0.35">
      <c r="G306" s="27"/>
      <c r="H306" s="51" t="s">
        <v>40</v>
      </c>
      <c r="I306" s="28" t="s">
        <v>8</v>
      </c>
      <c r="J306" s="28" t="s">
        <v>41</v>
      </c>
      <c r="K306" s="22" t="s">
        <v>46</v>
      </c>
      <c r="L306" s="29">
        <f t="shared" ca="1" si="18"/>
        <v>5807</v>
      </c>
      <c r="M306" s="23">
        <v>45267</v>
      </c>
      <c r="N306" s="31" t="s">
        <v>11</v>
      </c>
      <c r="T306" s="33"/>
      <c r="U306" s="33"/>
      <c r="V306" s="33"/>
      <c r="W306" s="33"/>
      <c r="X306" s="33"/>
      <c r="Y306" s="33"/>
      <c r="Z306" s="33"/>
      <c r="AA306" s="33"/>
      <c r="AB306" s="33"/>
      <c r="AC306" s="33"/>
      <c r="AD306" s="33"/>
      <c r="AE306" s="33"/>
      <c r="AF306" s="33"/>
      <c r="AG306" s="33"/>
      <c r="AH306" s="33"/>
      <c r="AI306" s="33"/>
      <c r="AJ306" s="33"/>
      <c r="AK306" s="33"/>
      <c r="AL306" s="33"/>
    </row>
    <row r="307" spans="1:54" ht="20" hidden="1" customHeight="1" x14ac:dyDescent="0.35">
      <c r="G307" s="27"/>
      <c r="H307" s="51" t="s">
        <v>40</v>
      </c>
      <c r="I307" s="28" t="s">
        <v>8</v>
      </c>
      <c r="J307" s="28" t="s">
        <v>41</v>
      </c>
      <c r="K307" s="22" t="s">
        <v>47</v>
      </c>
      <c r="L307" s="29">
        <f t="shared" ca="1" si="18"/>
        <v>7934</v>
      </c>
      <c r="M307" s="23">
        <v>45268</v>
      </c>
      <c r="N307" s="31" t="s">
        <v>11</v>
      </c>
      <c r="T307" s="33"/>
      <c r="U307" s="33"/>
      <c r="V307" s="33"/>
      <c r="W307" s="33"/>
      <c r="X307" s="33"/>
      <c r="Y307" s="33"/>
      <c r="Z307" s="33"/>
      <c r="AA307" s="33"/>
      <c r="AB307" s="33"/>
      <c r="AC307" s="33"/>
      <c r="AD307" s="33"/>
      <c r="AE307" s="33"/>
      <c r="AF307" s="33"/>
      <c r="AG307" s="33"/>
      <c r="AH307" s="33"/>
      <c r="AI307" s="33"/>
      <c r="AJ307" s="33"/>
      <c r="AK307" s="33"/>
      <c r="AL307" s="33"/>
    </row>
    <row r="308" spans="1:54" ht="20" hidden="1" customHeight="1" x14ac:dyDescent="0.35">
      <c r="G308" s="27"/>
      <c r="H308" s="51" t="s">
        <v>40</v>
      </c>
      <c r="I308" s="28" t="s">
        <v>8</v>
      </c>
      <c r="J308" s="28" t="s">
        <v>41</v>
      </c>
      <c r="K308" s="22" t="s">
        <v>32</v>
      </c>
      <c r="L308" s="29">
        <f t="shared" ca="1" si="18"/>
        <v>3793</v>
      </c>
      <c r="M308" s="23">
        <v>45269</v>
      </c>
      <c r="N308" s="31" t="s">
        <v>11</v>
      </c>
      <c r="T308" s="33"/>
      <c r="U308" s="33"/>
      <c r="V308" s="33"/>
      <c r="W308" s="33"/>
      <c r="X308" s="33"/>
      <c r="Y308" s="33"/>
      <c r="Z308" s="33"/>
      <c r="AA308" s="33"/>
      <c r="AB308" s="33"/>
      <c r="AC308" s="33"/>
      <c r="AD308" s="33"/>
      <c r="AE308" s="33"/>
      <c r="AF308" s="33"/>
      <c r="AG308" s="33"/>
      <c r="AH308" s="33"/>
      <c r="AI308" s="33"/>
      <c r="AJ308" s="33"/>
      <c r="AK308" s="33"/>
      <c r="AL308" s="33"/>
    </row>
    <row r="309" spans="1:54" ht="20" hidden="1" customHeight="1" x14ac:dyDescent="0.35">
      <c r="G309" s="27"/>
      <c r="H309" s="51" t="s">
        <v>40</v>
      </c>
      <c r="I309" s="28" t="s">
        <v>48</v>
      </c>
      <c r="J309" s="28" t="s">
        <v>49</v>
      </c>
      <c r="K309" s="22" t="s">
        <v>50</v>
      </c>
      <c r="L309" s="30">
        <f ca="1">RANDBETWEEN(10000,12000)</f>
        <v>10477</v>
      </c>
      <c r="M309" s="5"/>
      <c r="N309" s="31"/>
      <c r="T309" s="33"/>
      <c r="U309" s="33"/>
      <c r="V309" s="33"/>
      <c r="W309" s="33"/>
      <c r="X309" s="33"/>
      <c r="Y309" s="33"/>
      <c r="Z309" s="33"/>
      <c r="AA309" s="33"/>
      <c r="AB309" s="33"/>
      <c r="AC309" s="33"/>
      <c r="AD309" s="33"/>
      <c r="AE309" s="33"/>
      <c r="AF309" s="33"/>
      <c r="AG309" s="33"/>
      <c r="AH309" s="33"/>
      <c r="AI309" s="33"/>
      <c r="AJ309" s="33"/>
      <c r="AK309" s="33"/>
      <c r="AL309" s="33"/>
    </row>
    <row r="310" spans="1:54" ht="20" hidden="1" customHeight="1" x14ac:dyDescent="0.35">
      <c r="G310" s="27"/>
      <c r="H310" s="51" t="s">
        <v>40</v>
      </c>
      <c r="I310" s="28" t="s">
        <v>48</v>
      </c>
      <c r="J310" s="28" t="s">
        <v>49</v>
      </c>
      <c r="K310" s="22" t="s">
        <v>51</v>
      </c>
      <c r="L310" s="30">
        <f t="shared" ref="L310:L312" ca="1" si="19">RANDBETWEEN(10000,12000)</f>
        <v>11619</v>
      </c>
      <c r="M310" s="5"/>
      <c r="N310" s="31"/>
      <c r="T310" s="33"/>
      <c r="U310" s="33"/>
      <c r="V310" s="33"/>
      <c r="W310" s="33"/>
      <c r="X310" s="33"/>
      <c r="Y310" s="33"/>
      <c r="Z310" s="33"/>
      <c r="AA310" s="33"/>
      <c r="AB310" s="33"/>
      <c r="AC310" s="33"/>
      <c r="AD310" s="33"/>
      <c r="AE310" s="33"/>
      <c r="AF310" s="33"/>
      <c r="AG310" s="33"/>
      <c r="AH310" s="33"/>
      <c r="AI310" s="33"/>
      <c r="AJ310" s="33"/>
      <c r="AK310" s="33"/>
      <c r="AL310" s="33"/>
    </row>
    <row r="311" spans="1:54" ht="20" hidden="1" customHeight="1" x14ac:dyDescent="0.35">
      <c r="G311" s="27"/>
      <c r="H311" s="51" t="s">
        <v>40</v>
      </c>
      <c r="I311" s="28" t="s">
        <v>48</v>
      </c>
      <c r="J311" s="28" t="s">
        <v>52</v>
      </c>
      <c r="K311" s="22" t="s">
        <v>53</v>
      </c>
      <c r="L311" s="30">
        <f t="shared" ca="1" si="19"/>
        <v>10567</v>
      </c>
      <c r="M311" s="5"/>
      <c r="N311" s="31"/>
      <c r="T311" s="33"/>
      <c r="U311" s="33"/>
      <c r="V311" s="33"/>
      <c r="W311" s="33"/>
      <c r="X311" s="33"/>
      <c r="Y311" s="33"/>
      <c r="Z311" s="33"/>
      <c r="AA311" s="33"/>
      <c r="AB311" s="33"/>
      <c r="AC311" s="33"/>
      <c r="AD311" s="33"/>
      <c r="AE311" s="33"/>
      <c r="AF311" s="33"/>
      <c r="AG311" s="33"/>
      <c r="AH311" s="33"/>
      <c r="AI311" s="33"/>
      <c r="AJ311" s="33"/>
      <c r="AK311" s="33"/>
      <c r="AL311" s="33"/>
    </row>
    <row r="312" spans="1:54" ht="20" hidden="1" customHeight="1" x14ac:dyDescent="0.35">
      <c r="G312" s="27"/>
      <c r="H312" s="51" t="s">
        <v>40</v>
      </c>
      <c r="I312" s="28" t="s">
        <v>48</v>
      </c>
      <c r="J312" s="28" t="s">
        <v>52</v>
      </c>
      <c r="K312" s="22" t="s">
        <v>54</v>
      </c>
      <c r="L312" s="30">
        <f t="shared" ca="1" si="19"/>
        <v>11682</v>
      </c>
      <c r="M312" s="24"/>
      <c r="N312" s="32"/>
      <c r="T312" s="33"/>
      <c r="U312" s="33"/>
      <c r="V312" s="33"/>
      <c r="W312" s="33"/>
      <c r="X312" s="33"/>
      <c r="Y312" s="33"/>
      <c r="Z312" s="33"/>
      <c r="AA312" s="33"/>
      <c r="AB312" s="33"/>
      <c r="AC312" s="33"/>
      <c r="AD312" s="33"/>
      <c r="AE312" s="33"/>
      <c r="AF312" s="33"/>
      <c r="AG312" s="33"/>
      <c r="AH312" s="33"/>
      <c r="AI312" s="33"/>
      <c r="AJ312" s="33"/>
      <c r="AK312" s="33"/>
      <c r="AL312" s="33"/>
    </row>
    <row r="313" spans="1:54" ht="20" customHeight="1" x14ac:dyDescent="0.4">
      <c r="T313" s="33"/>
      <c r="U313" s="33"/>
      <c r="V313" s="33"/>
      <c r="W313" s="33"/>
      <c r="X313" s="33"/>
      <c r="Y313" s="33"/>
      <c r="Z313" s="33"/>
      <c r="AA313" s="33"/>
      <c r="AB313" s="33"/>
      <c r="AC313" s="33"/>
      <c r="AD313" s="33"/>
      <c r="AE313" s="33"/>
      <c r="AF313" s="33"/>
      <c r="AG313" s="33"/>
      <c r="AH313" s="33"/>
      <c r="AI313" s="33"/>
      <c r="AJ313" s="33"/>
      <c r="AK313" s="33"/>
      <c r="AL313" s="33"/>
    </row>
    <row r="314" spans="1:54" ht="20" customHeight="1" x14ac:dyDescent="0.4">
      <c r="T314" s="33"/>
      <c r="U314" s="33"/>
      <c r="V314" s="33"/>
      <c r="W314" s="33"/>
      <c r="X314" s="33"/>
      <c r="Y314" s="33"/>
      <c r="Z314" s="33"/>
      <c r="AA314" s="33"/>
      <c r="AB314" s="33"/>
      <c r="AC314" s="33"/>
      <c r="AD314" s="33"/>
      <c r="AE314" s="33"/>
      <c r="AF314" s="33"/>
      <c r="AG314" s="33"/>
      <c r="AH314" s="33"/>
      <c r="AI314" s="33"/>
      <c r="AJ314" s="33"/>
      <c r="AK314" s="33"/>
      <c r="AL314" s="33"/>
    </row>
    <row r="315" spans="1:54" s="33" customFormat="1" ht="20" customHeight="1" x14ac:dyDescent="0.35"/>
    <row r="316" spans="1:54" ht="20" customHeight="1" x14ac:dyDescent="0.4">
      <c r="A316" s="33"/>
      <c r="B316" s="33"/>
      <c r="C316" s="33"/>
      <c r="D316" s="33"/>
      <c r="E316" s="33"/>
      <c r="F316" s="34"/>
      <c r="G316" s="34"/>
      <c r="H316" s="53"/>
      <c r="I316" s="48"/>
      <c r="J316" s="34"/>
      <c r="K316" s="35"/>
      <c r="L316" s="33"/>
      <c r="M316" s="36"/>
      <c r="N316" s="33"/>
      <c r="O316" s="33"/>
      <c r="P316" s="33"/>
      <c r="Q316" s="33"/>
      <c r="R316" s="33"/>
      <c r="S316" s="33"/>
      <c r="T316" s="33"/>
      <c r="U316" s="33"/>
      <c r="V316" s="33"/>
      <c r="W316" s="33"/>
      <c r="X316" s="33"/>
      <c r="Y316" s="33"/>
      <c r="Z316" s="33"/>
      <c r="AA316" s="33"/>
      <c r="AB316" s="33"/>
      <c r="AC316" s="33"/>
      <c r="AD316" s="33"/>
      <c r="AE316" s="33"/>
      <c r="AF316" s="33"/>
      <c r="AG316" s="33"/>
      <c r="AH316" s="33"/>
      <c r="AI316" s="33"/>
      <c r="AJ316" s="33"/>
      <c r="AK316" s="33"/>
      <c r="AL316" s="33"/>
      <c r="AM316" s="33"/>
      <c r="AN316" s="33"/>
      <c r="AO316" s="33"/>
      <c r="AP316" s="33"/>
      <c r="AQ316" s="33"/>
      <c r="AR316" s="33"/>
      <c r="AS316" s="33"/>
      <c r="AT316" s="33"/>
      <c r="AU316" s="33"/>
      <c r="AV316" s="33"/>
      <c r="AW316" s="33"/>
      <c r="AX316" s="33"/>
      <c r="AY316" s="33"/>
      <c r="AZ316" s="33"/>
      <c r="BA316" s="33"/>
      <c r="BB316" s="33"/>
    </row>
    <row r="317" spans="1:54" ht="20" customHeight="1" x14ac:dyDescent="0.4">
      <c r="A317" s="33"/>
      <c r="B317" s="33"/>
      <c r="C317" s="33"/>
      <c r="D317" s="33"/>
      <c r="E317" s="33"/>
      <c r="F317" s="34"/>
      <c r="G317" s="34"/>
      <c r="H317" s="53"/>
      <c r="I317" s="48"/>
      <c r="J317" s="34"/>
      <c r="K317" s="35"/>
      <c r="L317" s="33"/>
      <c r="M317" s="36"/>
      <c r="N317" s="33"/>
      <c r="O317" s="33"/>
      <c r="P317" s="33"/>
      <c r="Q317" s="33"/>
      <c r="R317" s="33"/>
      <c r="S317" s="33"/>
      <c r="T317" s="33"/>
      <c r="U317" s="33"/>
      <c r="V317" s="33"/>
      <c r="W317" s="33"/>
      <c r="X317" s="33"/>
      <c r="Y317" s="33"/>
      <c r="Z317" s="33"/>
      <c r="AA317" s="33"/>
      <c r="AB317" s="33"/>
      <c r="AC317" s="33"/>
      <c r="AD317" s="33"/>
      <c r="AE317" s="33"/>
      <c r="AF317" s="33"/>
      <c r="AG317" s="33"/>
      <c r="AH317" s="33"/>
      <c r="AI317" s="33"/>
      <c r="AJ317" s="33"/>
      <c r="AK317" s="33"/>
      <c r="AL317" s="33"/>
      <c r="AM317" s="33"/>
      <c r="AN317" s="33"/>
      <c r="AO317" s="33"/>
      <c r="AP317" s="33"/>
      <c r="AQ317" s="33"/>
      <c r="AR317" s="33"/>
      <c r="AS317" s="33"/>
      <c r="AT317" s="33"/>
      <c r="AU317" s="33"/>
      <c r="AV317" s="33"/>
      <c r="AW317" s="33"/>
      <c r="AX317" s="33"/>
      <c r="AY317" s="33"/>
      <c r="AZ317" s="33"/>
      <c r="BA317" s="33"/>
      <c r="BB317" s="33"/>
    </row>
    <row r="318" spans="1:54" ht="20" customHeight="1" x14ac:dyDescent="0.4">
      <c r="A318" s="33"/>
      <c r="B318" s="33"/>
      <c r="C318" s="33"/>
      <c r="D318" s="33"/>
      <c r="E318" s="33"/>
      <c r="F318" s="34"/>
      <c r="G318" s="34"/>
      <c r="H318" s="53"/>
      <c r="I318" s="48"/>
      <c r="J318" s="34"/>
      <c r="K318" s="35"/>
      <c r="L318" s="33"/>
      <c r="M318" s="36"/>
      <c r="N318" s="33"/>
      <c r="O318" s="33"/>
      <c r="P318" s="33"/>
      <c r="Q318" s="33"/>
      <c r="R318" s="33"/>
      <c r="S318" s="33"/>
      <c r="T318" s="33"/>
      <c r="U318" s="33"/>
      <c r="V318" s="33"/>
      <c r="W318" s="33"/>
      <c r="X318" s="33"/>
      <c r="Y318" s="33"/>
      <c r="Z318" s="33"/>
      <c r="AA318" s="33"/>
      <c r="AB318" s="33"/>
      <c r="AC318" s="33"/>
      <c r="AD318" s="33"/>
      <c r="AE318" s="33"/>
      <c r="AF318" s="33"/>
      <c r="AG318" s="33"/>
      <c r="AH318" s="33"/>
      <c r="AI318" s="33"/>
      <c r="AJ318" s="33"/>
      <c r="AK318" s="33"/>
      <c r="AL318" s="33"/>
      <c r="AM318" s="33"/>
      <c r="AN318" s="33"/>
      <c r="AO318" s="33"/>
      <c r="AP318" s="33"/>
      <c r="AQ318" s="33"/>
      <c r="AR318" s="33"/>
      <c r="AS318" s="33"/>
      <c r="AT318" s="33"/>
      <c r="AU318" s="33"/>
      <c r="AV318" s="33"/>
      <c r="AW318" s="33"/>
      <c r="AX318" s="33"/>
      <c r="AY318" s="33"/>
      <c r="AZ318" s="33"/>
      <c r="BA318" s="33"/>
      <c r="BB318" s="33"/>
    </row>
    <row r="319" spans="1:54" ht="20" customHeight="1" x14ac:dyDescent="0.4">
      <c r="A319" s="33"/>
      <c r="B319" s="33"/>
      <c r="C319" s="33"/>
      <c r="D319" s="33"/>
      <c r="E319" s="33"/>
      <c r="F319" s="34"/>
      <c r="G319" s="34"/>
      <c r="H319" s="53"/>
      <c r="I319" s="48"/>
      <c r="J319" s="34"/>
      <c r="K319" s="35"/>
      <c r="L319" s="33"/>
      <c r="M319" s="36"/>
      <c r="N319" s="33"/>
      <c r="O319" s="33"/>
      <c r="P319" s="33"/>
      <c r="Q319" s="33"/>
      <c r="R319" s="33"/>
      <c r="S319" s="33"/>
      <c r="T319" s="33"/>
      <c r="U319" s="33"/>
      <c r="V319" s="33"/>
      <c r="W319" s="33"/>
      <c r="X319" s="33"/>
      <c r="Y319" s="33"/>
      <c r="Z319" s="33"/>
      <c r="AA319" s="33"/>
      <c r="AB319" s="33"/>
      <c r="AC319" s="33"/>
      <c r="AD319" s="33"/>
      <c r="AE319" s="33"/>
      <c r="AF319" s="33"/>
      <c r="AG319" s="33"/>
      <c r="AH319" s="33"/>
      <c r="AI319" s="33"/>
      <c r="AJ319" s="33"/>
      <c r="AK319" s="33"/>
      <c r="AL319" s="33"/>
      <c r="AM319" s="33"/>
      <c r="AN319" s="33"/>
      <c r="AO319" s="33"/>
      <c r="AP319" s="33"/>
      <c r="AQ319" s="33"/>
      <c r="AR319" s="33"/>
      <c r="AS319" s="33"/>
      <c r="AT319" s="33"/>
      <c r="AU319" s="33"/>
      <c r="AV319" s="33"/>
      <c r="AW319" s="33"/>
      <c r="AX319" s="33"/>
      <c r="AY319" s="33"/>
      <c r="AZ319" s="33"/>
      <c r="BA319" s="33"/>
      <c r="BB319" s="33"/>
    </row>
    <row r="320" spans="1:54" ht="20" customHeight="1" x14ac:dyDescent="0.4">
      <c r="A320" s="33"/>
      <c r="B320" s="33"/>
      <c r="C320" s="33"/>
      <c r="D320" s="33"/>
      <c r="E320" s="33"/>
      <c r="F320" s="34"/>
      <c r="G320" s="34"/>
      <c r="H320" s="53"/>
      <c r="I320" s="48"/>
      <c r="J320" s="34"/>
      <c r="K320" s="35"/>
      <c r="L320" s="33"/>
      <c r="M320" s="36"/>
      <c r="N320" s="33"/>
      <c r="O320" s="33"/>
      <c r="P320" s="33"/>
      <c r="Q320" s="33"/>
      <c r="R320" s="33"/>
      <c r="S320" s="33"/>
      <c r="T320" s="33"/>
      <c r="U320" s="33"/>
      <c r="V320" s="33"/>
      <c r="W320" s="33"/>
      <c r="X320" s="33"/>
      <c r="Y320" s="33"/>
      <c r="Z320" s="33"/>
      <c r="AA320" s="33"/>
      <c r="AB320" s="33"/>
      <c r="AC320" s="33"/>
      <c r="AD320" s="33"/>
      <c r="AE320" s="33"/>
      <c r="AF320" s="33"/>
      <c r="AG320" s="33"/>
      <c r="AH320" s="33"/>
      <c r="AI320" s="33"/>
      <c r="AJ320" s="33"/>
      <c r="AK320" s="33"/>
      <c r="AL320" s="33"/>
      <c r="AM320" s="33"/>
      <c r="AN320" s="33"/>
      <c r="AO320" s="33"/>
      <c r="AP320" s="33"/>
      <c r="AQ320" s="33"/>
      <c r="AR320" s="33"/>
      <c r="AS320" s="33"/>
      <c r="AT320" s="33"/>
      <c r="AU320" s="33"/>
      <c r="AV320" s="33"/>
      <c r="AW320" s="33"/>
      <c r="AX320" s="33"/>
      <c r="AY320" s="33"/>
      <c r="AZ320" s="33"/>
      <c r="BA320" s="33"/>
      <c r="BB320" s="33"/>
    </row>
    <row r="321" spans="1:54" ht="20" customHeight="1" x14ac:dyDescent="0.4">
      <c r="A321" s="33"/>
      <c r="B321" s="33"/>
      <c r="C321" s="33"/>
      <c r="D321" s="33"/>
      <c r="E321" s="33"/>
      <c r="F321" s="34"/>
      <c r="G321" s="34"/>
      <c r="H321" s="53"/>
      <c r="I321" s="48"/>
      <c r="J321" s="34"/>
      <c r="K321" s="35"/>
      <c r="L321" s="33"/>
      <c r="M321" s="36"/>
      <c r="N321" s="33"/>
      <c r="O321" s="33"/>
      <c r="P321" s="33"/>
      <c r="Q321" s="33"/>
      <c r="R321" s="33"/>
      <c r="S321" s="33"/>
      <c r="T321" s="33"/>
      <c r="U321" s="33"/>
      <c r="V321" s="33"/>
      <c r="W321" s="33"/>
      <c r="X321" s="33"/>
      <c r="Y321" s="33"/>
      <c r="Z321" s="33"/>
      <c r="AA321" s="33"/>
      <c r="AB321" s="33"/>
      <c r="AC321" s="33"/>
      <c r="AD321" s="33"/>
      <c r="AE321" s="33"/>
      <c r="AF321" s="33"/>
      <c r="AG321" s="33"/>
      <c r="AH321" s="33"/>
      <c r="AI321" s="33"/>
      <c r="AJ321" s="33"/>
      <c r="AK321" s="33"/>
      <c r="AL321" s="33"/>
      <c r="AM321" s="33"/>
      <c r="AN321" s="33"/>
      <c r="AO321" s="33"/>
      <c r="AP321" s="33"/>
      <c r="AQ321" s="33"/>
      <c r="AR321" s="33"/>
      <c r="AS321" s="33"/>
      <c r="AT321" s="33"/>
      <c r="AU321" s="33"/>
      <c r="AV321" s="33"/>
      <c r="AW321" s="33"/>
      <c r="AX321" s="33"/>
      <c r="AY321" s="33"/>
      <c r="AZ321" s="33"/>
      <c r="BA321" s="33"/>
      <c r="BB321" s="33"/>
    </row>
    <row r="322" spans="1:54" ht="20" customHeight="1" x14ac:dyDescent="0.4">
      <c r="A322" s="33"/>
      <c r="B322" s="33"/>
      <c r="C322" s="33"/>
      <c r="D322" s="33"/>
      <c r="E322" s="33"/>
      <c r="F322" s="34"/>
      <c r="G322" s="34"/>
      <c r="H322" s="53"/>
      <c r="I322" s="48"/>
      <c r="J322" s="34"/>
      <c r="K322" s="35"/>
      <c r="L322" s="33"/>
      <c r="M322" s="36"/>
      <c r="N322" s="33"/>
      <c r="O322" s="33"/>
      <c r="P322" s="33"/>
      <c r="Q322" s="33"/>
      <c r="R322" s="33"/>
      <c r="S322" s="33"/>
      <c r="T322" s="33"/>
      <c r="U322" s="33"/>
      <c r="V322" s="33"/>
      <c r="W322" s="33"/>
      <c r="X322" s="33"/>
      <c r="Y322" s="33"/>
      <c r="Z322" s="33"/>
      <c r="AA322" s="33"/>
      <c r="AB322" s="33"/>
      <c r="AC322" s="33"/>
      <c r="AD322" s="33"/>
      <c r="AE322" s="33"/>
      <c r="AF322" s="33"/>
      <c r="AG322" s="33"/>
      <c r="AH322" s="33"/>
      <c r="AI322" s="33"/>
      <c r="AJ322" s="33"/>
      <c r="AK322" s="33"/>
      <c r="AL322" s="33"/>
      <c r="AM322" s="33"/>
      <c r="AN322" s="33"/>
      <c r="AO322" s="33"/>
      <c r="AP322" s="33"/>
      <c r="AQ322" s="33"/>
      <c r="AR322" s="33"/>
      <c r="AS322" s="33"/>
      <c r="AT322" s="33"/>
      <c r="AU322" s="33"/>
      <c r="AV322" s="33"/>
      <c r="AW322" s="33"/>
      <c r="AX322" s="33"/>
      <c r="AY322" s="33"/>
      <c r="AZ322" s="33"/>
      <c r="BA322" s="33"/>
      <c r="BB322" s="33"/>
    </row>
    <row r="323" spans="1:54" ht="20" customHeight="1" x14ac:dyDescent="0.4">
      <c r="A323" s="33"/>
      <c r="B323" s="33"/>
      <c r="C323" s="33"/>
      <c r="D323" s="33"/>
      <c r="E323" s="33"/>
      <c r="F323" s="34"/>
      <c r="G323" s="34"/>
      <c r="H323" s="53"/>
      <c r="I323" s="48"/>
      <c r="J323" s="34"/>
      <c r="K323" s="35"/>
      <c r="L323" s="33"/>
      <c r="M323" s="36"/>
      <c r="N323" s="33"/>
      <c r="O323" s="33"/>
      <c r="P323" s="33"/>
      <c r="Q323" s="33"/>
      <c r="R323" s="33"/>
      <c r="S323" s="33"/>
      <c r="T323" s="33"/>
      <c r="U323" s="33"/>
      <c r="V323" s="33"/>
      <c r="W323" s="33"/>
      <c r="X323" s="33"/>
      <c r="Y323" s="33"/>
      <c r="Z323" s="33"/>
      <c r="AA323" s="33"/>
      <c r="AB323" s="33"/>
      <c r="AC323" s="33"/>
      <c r="AD323" s="33"/>
      <c r="AE323" s="33"/>
      <c r="AF323" s="33"/>
      <c r="AG323" s="33"/>
      <c r="AH323" s="33"/>
      <c r="AI323" s="33"/>
      <c r="AJ323" s="33"/>
      <c r="AK323" s="33"/>
      <c r="AL323" s="33"/>
      <c r="AM323" s="33"/>
      <c r="AN323" s="33"/>
      <c r="AO323" s="33"/>
      <c r="AP323" s="33"/>
      <c r="AQ323" s="33"/>
      <c r="AR323" s="33"/>
      <c r="AS323" s="33"/>
      <c r="AT323" s="33"/>
      <c r="AU323" s="33"/>
      <c r="AV323" s="33"/>
      <c r="AW323" s="33"/>
      <c r="AX323" s="33"/>
      <c r="AY323" s="33"/>
      <c r="AZ323" s="33"/>
      <c r="BA323" s="33"/>
      <c r="BB323" s="33"/>
    </row>
    <row r="324" spans="1:54" ht="20" customHeight="1" x14ac:dyDescent="0.4">
      <c r="A324" s="33"/>
      <c r="B324" s="33"/>
      <c r="C324" s="33"/>
      <c r="D324" s="33"/>
      <c r="E324" s="33"/>
      <c r="F324" s="34"/>
      <c r="G324" s="34"/>
      <c r="H324" s="53"/>
      <c r="I324" s="48"/>
      <c r="J324" s="34"/>
      <c r="K324" s="35"/>
      <c r="L324" s="33"/>
      <c r="M324" s="36"/>
      <c r="N324" s="33"/>
      <c r="O324" s="33"/>
      <c r="P324" s="33"/>
      <c r="Q324" s="33"/>
      <c r="R324" s="33"/>
      <c r="S324" s="33"/>
      <c r="T324" s="33"/>
      <c r="U324" s="33"/>
      <c r="V324" s="33"/>
      <c r="W324" s="33"/>
      <c r="X324" s="33"/>
      <c r="Y324" s="33"/>
      <c r="Z324" s="33"/>
      <c r="AA324" s="33"/>
      <c r="AB324" s="33"/>
      <c r="AC324" s="33"/>
      <c r="AD324" s="33"/>
      <c r="AE324" s="33"/>
      <c r="AF324" s="33"/>
      <c r="AG324" s="33"/>
      <c r="AH324" s="33"/>
      <c r="AI324" s="33"/>
      <c r="AJ324" s="33"/>
      <c r="AK324" s="33"/>
      <c r="AL324" s="33"/>
      <c r="AM324" s="33"/>
      <c r="AN324" s="33"/>
      <c r="AO324" s="33"/>
      <c r="AP324" s="33"/>
      <c r="AQ324" s="33"/>
      <c r="AR324" s="33"/>
      <c r="AS324" s="33"/>
      <c r="AT324" s="33"/>
      <c r="AU324" s="33"/>
      <c r="AV324" s="33"/>
      <c r="AW324" s="33"/>
      <c r="AX324" s="33"/>
      <c r="AY324" s="33"/>
      <c r="AZ324" s="33"/>
      <c r="BA324" s="33"/>
      <c r="BB324" s="33"/>
    </row>
    <row r="325" spans="1:54" ht="20" customHeight="1" x14ac:dyDescent="0.4">
      <c r="A325" s="33"/>
      <c r="B325" s="33"/>
      <c r="C325" s="33"/>
      <c r="D325" s="33"/>
      <c r="E325" s="33"/>
      <c r="F325" s="34"/>
      <c r="G325" s="34"/>
      <c r="H325" s="53"/>
      <c r="I325" s="48"/>
      <c r="J325" s="34"/>
      <c r="K325" s="35"/>
      <c r="L325" s="33"/>
      <c r="M325" s="36"/>
      <c r="N325" s="33"/>
      <c r="O325" s="33"/>
      <c r="P325" s="33"/>
      <c r="Q325" s="33"/>
      <c r="R325" s="33"/>
      <c r="S325" s="33"/>
      <c r="T325" s="33"/>
      <c r="U325" s="33"/>
      <c r="V325" s="33"/>
      <c r="W325" s="33"/>
      <c r="X325" s="33"/>
      <c r="Y325" s="33"/>
      <c r="Z325" s="33"/>
      <c r="AA325" s="33"/>
      <c r="AB325" s="33"/>
      <c r="AC325" s="33"/>
      <c r="AD325" s="33"/>
      <c r="AE325" s="33"/>
      <c r="AF325" s="33"/>
      <c r="AG325" s="33"/>
      <c r="AH325" s="33"/>
      <c r="AI325" s="33"/>
      <c r="AJ325" s="33"/>
      <c r="AK325" s="33"/>
      <c r="AL325" s="33"/>
      <c r="AM325" s="33"/>
      <c r="AN325" s="33"/>
      <c r="AO325" s="33"/>
      <c r="AP325" s="33"/>
      <c r="AQ325" s="33"/>
      <c r="AR325" s="33"/>
      <c r="AS325" s="33"/>
      <c r="AT325" s="33"/>
      <c r="AU325" s="33"/>
      <c r="AV325" s="33"/>
      <c r="AW325" s="33"/>
      <c r="AX325" s="33"/>
      <c r="AY325" s="33"/>
      <c r="AZ325" s="33"/>
      <c r="BA325" s="33"/>
      <c r="BB325" s="33"/>
    </row>
    <row r="326" spans="1:54" ht="20" customHeight="1" x14ac:dyDescent="0.4">
      <c r="A326" s="33"/>
      <c r="B326" s="33"/>
      <c r="C326" s="33"/>
      <c r="D326" s="33"/>
      <c r="E326" s="33"/>
      <c r="F326" s="34"/>
      <c r="G326" s="34"/>
      <c r="H326" s="53"/>
      <c r="I326" s="48"/>
      <c r="J326" s="34"/>
      <c r="K326" s="35"/>
      <c r="L326" s="33"/>
      <c r="M326" s="36"/>
      <c r="N326" s="33"/>
      <c r="O326" s="33"/>
      <c r="P326" s="33"/>
      <c r="Q326" s="33"/>
      <c r="R326" s="33"/>
      <c r="S326" s="33"/>
      <c r="T326" s="33"/>
      <c r="U326" s="33"/>
      <c r="V326" s="33"/>
      <c r="W326" s="33"/>
      <c r="X326" s="33"/>
      <c r="Y326" s="33"/>
      <c r="Z326" s="33"/>
      <c r="AA326" s="33"/>
      <c r="AB326" s="33"/>
      <c r="AC326" s="33"/>
      <c r="AD326" s="33"/>
      <c r="AE326" s="33"/>
      <c r="AF326" s="33"/>
      <c r="AG326" s="33"/>
      <c r="AH326" s="33"/>
      <c r="AI326" s="33"/>
      <c r="AJ326" s="33"/>
      <c r="AK326" s="33"/>
      <c r="AL326" s="33"/>
      <c r="AM326" s="33"/>
      <c r="AN326" s="33"/>
      <c r="AO326" s="33"/>
      <c r="AP326" s="33"/>
      <c r="AQ326" s="33"/>
      <c r="AR326" s="33"/>
      <c r="AS326" s="33"/>
      <c r="AT326" s="33"/>
      <c r="AU326" s="33"/>
      <c r="AV326" s="33"/>
      <c r="AW326" s="33"/>
      <c r="AX326" s="33"/>
      <c r="AY326" s="33"/>
      <c r="AZ326" s="33"/>
      <c r="BA326" s="33"/>
      <c r="BB326" s="33"/>
    </row>
    <row r="327" spans="1:54" ht="20" customHeight="1" x14ac:dyDescent="0.4">
      <c r="A327" s="33"/>
      <c r="B327" s="33"/>
      <c r="C327" s="33"/>
      <c r="D327" s="33"/>
      <c r="E327" s="33"/>
      <c r="F327" s="34"/>
      <c r="G327" s="34"/>
      <c r="H327" s="53"/>
      <c r="I327" s="48"/>
      <c r="J327" s="34"/>
      <c r="K327" s="35"/>
      <c r="L327" s="33"/>
      <c r="M327" s="36"/>
      <c r="N327" s="33"/>
      <c r="O327" s="33"/>
      <c r="P327" s="33"/>
      <c r="Q327" s="33"/>
      <c r="R327" s="33"/>
      <c r="S327" s="33"/>
      <c r="T327" s="33"/>
      <c r="U327" s="33"/>
      <c r="V327" s="33"/>
      <c r="W327" s="33"/>
      <c r="X327" s="33"/>
      <c r="Y327" s="33"/>
      <c r="Z327" s="33"/>
      <c r="AA327" s="33"/>
      <c r="AB327" s="33"/>
      <c r="AC327" s="33"/>
      <c r="AD327" s="33"/>
      <c r="AE327" s="33"/>
      <c r="AF327" s="33"/>
      <c r="AG327" s="33"/>
      <c r="AH327" s="33"/>
      <c r="AI327" s="33"/>
      <c r="AJ327" s="33"/>
      <c r="AK327" s="33"/>
      <c r="AL327" s="33"/>
      <c r="AM327" s="33"/>
      <c r="AN327" s="33"/>
      <c r="AO327" s="33"/>
      <c r="AP327" s="33"/>
      <c r="AQ327" s="33"/>
      <c r="AR327" s="33"/>
      <c r="AS327" s="33"/>
      <c r="AT327" s="33"/>
      <c r="AU327" s="33"/>
      <c r="AV327" s="33"/>
      <c r="AW327" s="33"/>
      <c r="AX327" s="33"/>
      <c r="AY327" s="33"/>
      <c r="AZ327" s="33"/>
      <c r="BA327" s="33"/>
      <c r="BB327" s="33"/>
    </row>
    <row r="328" spans="1:54" ht="20" customHeight="1" x14ac:dyDescent="0.4">
      <c r="A328" s="33"/>
      <c r="B328" s="33"/>
      <c r="C328" s="33"/>
      <c r="D328" s="33"/>
      <c r="E328" s="33"/>
      <c r="F328" s="34"/>
      <c r="G328" s="34"/>
      <c r="H328" s="53"/>
      <c r="I328" s="48"/>
      <c r="J328" s="34"/>
      <c r="K328" s="35"/>
      <c r="L328" s="33"/>
      <c r="M328" s="36"/>
      <c r="N328" s="33"/>
      <c r="O328" s="33"/>
      <c r="P328" s="33"/>
      <c r="Q328" s="33"/>
      <c r="R328" s="33"/>
      <c r="S328" s="33"/>
      <c r="T328" s="33"/>
      <c r="U328" s="33"/>
      <c r="V328" s="33"/>
      <c r="W328" s="33"/>
      <c r="X328" s="33"/>
      <c r="Y328" s="33"/>
      <c r="Z328" s="33"/>
      <c r="AA328" s="33"/>
      <c r="AB328" s="33"/>
      <c r="AC328" s="33"/>
      <c r="AD328" s="33"/>
      <c r="AE328" s="33"/>
      <c r="AF328" s="33"/>
      <c r="AG328" s="33"/>
      <c r="AH328" s="33"/>
      <c r="AI328" s="33"/>
      <c r="AJ328" s="33"/>
      <c r="AK328" s="33"/>
      <c r="AL328" s="33"/>
      <c r="AM328" s="33"/>
      <c r="AN328" s="33"/>
      <c r="AO328" s="33"/>
      <c r="AP328" s="33"/>
      <c r="AQ328" s="33"/>
      <c r="AR328" s="33"/>
      <c r="AS328" s="33"/>
      <c r="AT328" s="33"/>
      <c r="AU328" s="33"/>
      <c r="AV328" s="33"/>
      <c r="AW328" s="33"/>
      <c r="AX328" s="33"/>
      <c r="AY328" s="33"/>
      <c r="AZ328" s="33"/>
      <c r="BA328" s="33"/>
      <c r="BB328" s="33"/>
    </row>
    <row r="329" spans="1:54" ht="20" customHeight="1" x14ac:dyDescent="0.4">
      <c r="A329" s="33"/>
      <c r="B329" s="33"/>
      <c r="C329" s="33"/>
      <c r="D329" s="33"/>
      <c r="E329" s="33"/>
      <c r="F329" s="34"/>
      <c r="G329" s="34"/>
      <c r="H329" s="53"/>
      <c r="I329" s="48"/>
      <c r="J329" s="34"/>
      <c r="K329" s="35"/>
      <c r="L329" s="33"/>
      <c r="M329" s="36"/>
      <c r="N329" s="33"/>
      <c r="O329" s="33"/>
      <c r="P329" s="33"/>
      <c r="Q329" s="33"/>
      <c r="R329" s="33"/>
      <c r="S329" s="33"/>
      <c r="T329" s="33"/>
      <c r="U329" s="33"/>
      <c r="V329" s="33"/>
      <c r="W329" s="33"/>
      <c r="X329" s="33"/>
      <c r="Y329" s="33"/>
      <c r="Z329" s="33"/>
      <c r="AA329" s="33"/>
      <c r="AB329" s="33"/>
      <c r="AC329" s="33"/>
      <c r="AD329" s="33"/>
      <c r="AE329" s="33"/>
      <c r="AF329" s="33"/>
      <c r="AG329" s="33"/>
      <c r="AH329" s="33"/>
      <c r="AI329" s="33"/>
      <c r="AJ329" s="33"/>
      <c r="AK329" s="33"/>
      <c r="AL329" s="33"/>
      <c r="AM329" s="33"/>
      <c r="AN329" s="33"/>
      <c r="AO329" s="33"/>
      <c r="AP329" s="33"/>
      <c r="AQ329" s="33"/>
      <c r="AR329" s="33"/>
      <c r="AS329" s="33"/>
      <c r="AT329" s="33"/>
      <c r="AU329" s="33"/>
      <c r="AV329" s="33"/>
      <c r="AW329" s="33"/>
      <c r="AX329" s="33"/>
      <c r="AY329" s="33"/>
      <c r="AZ329" s="33"/>
      <c r="BA329" s="33"/>
      <c r="BB329" s="33"/>
    </row>
    <row r="330" spans="1:54" ht="20" customHeight="1" x14ac:dyDescent="0.4">
      <c r="A330" s="33"/>
      <c r="B330" s="33"/>
      <c r="C330" s="33"/>
      <c r="D330" s="33"/>
      <c r="E330" s="33"/>
      <c r="F330" s="34"/>
      <c r="G330" s="34"/>
      <c r="H330" s="53"/>
      <c r="I330" s="48"/>
      <c r="J330" s="34"/>
      <c r="K330" s="35"/>
      <c r="L330" s="33"/>
      <c r="M330" s="36"/>
      <c r="N330" s="33"/>
      <c r="O330" s="33"/>
      <c r="P330" s="33"/>
      <c r="Q330" s="33"/>
      <c r="R330" s="33"/>
      <c r="S330" s="33"/>
      <c r="T330" s="33"/>
      <c r="U330" s="33"/>
      <c r="V330" s="33"/>
      <c r="W330" s="33"/>
      <c r="X330" s="33"/>
      <c r="Y330" s="33"/>
      <c r="Z330" s="33"/>
      <c r="AA330" s="33"/>
      <c r="AB330" s="33"/>
      <c r="AC330" s="33"/>
      <c r="AD330" s="33"/>
      <c r="AE330" s="33"/>
      <c r="AF330" s="33"/>
      <c r="AG330" s="33"/>
      <c r="AH330" s="33"/>
      <c r="AI330" s="33"/>
      <c r="AJ330" s="33"/>
      <c r="AK330" s="33"/>
      <c r="AL330" s="33"/>
      <c r="AM330" s="33"/>
      <c r="AN330" s="33"/>
      <c r="AO330" s="33"/>
      <c r="AP330" s="33"/>
      <c r="AQ330" s="33"/>
      <c r="AR330" s="33"/>
      <c r="AS330" s="33"/>
      <c r="AT330" s="33"/>
      <c r="AU330" s="33"/>
      <c r="AV330" s="33"/>
      <c r="AW330" s="33"/>
      <c r="AX330" s="33"/>
      <c r="AY330" s="33"/>
      <c r="AZ330" s="33"/>
      <c r="BA330" s="33"/>
      <c r="BB330" s="33"/>
    </row>
    <row r="331" spans="1:54" ht="20" customHeight="1" x14ac:dyDescent="0.4">
      <c r="A331" s="33"/>
      <c r="B331" s="33"/>
      <c r="C331" s="33"/>
      <c r="D331" s="33"/>
      <c r="E331" s="33"/>
      <c r="F331" s="34"/>
      <c r="G331" s="34"/>
      <c r="H331" s="53"/>
      <c r="I331" s="48"/>
      <c r="J331" s="34"/>
      <c r="K331" s="35"/>
      <c r="L331" s="33"/>
      <c r="M331" s="36"/>
      <c r="N331" s="33"/>
      <c r="O331" s="33"/>
      <c r="P331" s="33"/>
      <c r="Q331" s="33"/>
      <c r="R331" s="33"/>
      <c r="S331" s="33"/>
      <c r="T331" s="33"/>
      <c r="U331" s="33"/>
      <c r="V331" s="33"/>
      <c r="W331" s="33"/>
      <c r="X331" s="33"/>
      <c r="Y331" s="33"/>
      <c r="Z331" s="33"/>
      <c r="AA331" s="33"/>
      <c r="AB331" s="33"/>
      <c r="AC331" s="33"/>
      <c r="AD331" s="33"/>
      <c r="AE331" s="33"/>
      <c r="AF331" s="33"/>
      <c r="AG331" s="33"/>
      <c r="AH331" s="33"/>
      <c r="AI331" s="33"/>
      <c r="AJ331" s="33"/>
      <c r="AK331" s="33"/>
      <c r="AL331" s="33"/>
      <c r="AM331" s="33"/>
      <c r="AN331" s="33"/>
      <c r="AO331" s="33"/>
      <c r="AP331" s="33"/>
      <c r="AQ331" s="33"/>
      <c r="AR331" s="33"/>
      <c r="AS331" s="33"/>
      <c r="AT331" s="33"/>
      <c r="AU331" s="33"/>
      <c r="AV331" s="33"/>
      <c r="AW331" s="33"/>
      <c r="AX331" s="33"/>
      <c r="AY331" s="33"/>
      <c r="AZ331" s="33"/>
      <c r="BA331" s="33"/>
      <c r="BB331" s="33"/>
    </row>
    <row r="332" spans="1:54" ht="20" customHeight="1" x14ac:dyDescent="0.4">
      <c r="A332" s="33"/>
      <c r="B332" s="33"/>
      <c r="C332" s="33"/>
      <c r="D332" s="33"/>
      <c r="E332" s="33"/>
      <c r="F332" s="34"/>
      <c r="G332" s="34"/>
      <c r="H332" s="53"/>
      <c r="I332" s="48"/>
      <c r="J332" s="34"/>
      <c r="K332" s="35"/>
      <c r="L332" s="33"/>
      <c r="M332" s="36"/>
      <c r="N332" s="33"/>
      <c r="O332" s="33"/>
      <c r="P332" s="33"/>
      <c r="Q332" s="33"/>
      <c r="R332" s="33"/>
      <c r="S332" s="33"/>
      <c r="T332" s="33"/>
      <c r="U332" s="33"/>
      <c r="V332" s="33"/>
      <c r="W332" s="33"/>
      <c r="X332" s="33"/>
      <c r="Y332" s="33"/>
      <c r="Z332" s="33"/>
      <c r="AA332" s="33"/>
      <c r="AB332" s="33"/>
      <c r="AC332" s="33"/>
      <c r="AD332" s="33"/>
      <c r="AE332" s="33"/>
      <c r="AF332" s="33"/>
      <c r="AG332" s="33"/>
      <c r="AH332" s="33"/>
      <c r="AI332" s="33"/>
      <c r="AJ332" s="33"/>
      <c r="AK332" s="33"/>
      <c r="AL332" s="33"/>
      <c r="AM332" s="33"/>
      <c r="AN332" s="33"/>
      <c r="AO332" s="33"/>
      <c r="AP332" s="33"/>
      <c r="AQ332" s="33"/>
      <c r="AR332" s="33"/>
      <c r="AS332" s="33"/>
      <c r="AT332" s="33"/>
      <c r="AU332" s="33"/>
      <c r="AV332" s="33"/>
      <c r="AW332" s="33"/>
      <c r="AX332" s="33"/>
      <c r="AY332" s="33"/>
      <c r="AZ332" s="33"/>
      <c r="BA332" s="33"/>
      <c r="BB332" s="33"/>
    </row>
    <row r="333" spans="1:54" ht="20" customHeight="1" x14ac:dyDescent="0.4">
      <c r="A333" s="33"/>
      <c r="B333" s="33"/>
      <c r="C333" s="33"/>
      <c r="D333" s="33"/>
      <c r="E333" s="33"/>
      <c r="F333" s="34"/>
      <c r="G333" s="34"/>
      <c r="H333" s="53"/>
      <c r="I333" s="48"/>
      <c r="J333" s="34"/>
      <c r="K333" s="35"/>
      <c r="L333" s="33"/>
      <c r="M333" s="36"/>
      <c r="N333" s="33"/>
      <c r="O333" s="33"/>
      <c r="P333" s="33"/>
      <c r="Q333" s="33"/>
      <c r="R333" s="33"/>
      <c r="S333" s="33"/>
      <c r="T333" s="33"/>
      <c r="U333" s="33"/>
      <c r="V333" s="33"/>
      <c r="W333" s="33"/>
      <c r="X333" s="33"/>
      <c r="Y333" s="33"/>
      <c r="Z333" s="33"/>
      <c r="AA333" s="33"/>
      <c r="AB333" s="33"/>
      <c r="AC333" s="33"/>
      <c r="AD333" s="33"/>
      <c r="AE333" s="33"/>
      <c r="AF333" s="33"/>
      <c r="AG333" s="33"/>
      <c r="AH333" s="33"/>
      <c r="AI333" s="33"/>
      <c r="AJ333" s="33"/>
      <c r="AK333" s="33"/>
      <c r="AL333" s="33"/>
      <c r="AM333" s="33"/>
      <c r="AN333" s="33"/>
      <c r="AO333" s="33"/>
      <c r="AP333" s="33"/>
      <c r="AQ333" s="33"/>
      <c r="AR333" s="33"/>
      <c r="AS333" s="33"/>
      <c r="AT333" s="33"/>
      <c r="AU333" s="33"/>
      <c r="AV333" s="33"/>
      <c r="AW333" s="33"/>
      <c r="AX333" s="33"/>
      <c r="AY333" s="33"/>
      <c r="AZ333" s="33"/>
      <c r="BA333" s="33"/>
      <c r="BB333" s="33"/>
    </row>
    <row r="334" spans="1:54" ht="20" customHeight="1" x14ac:dyDescent="0.4">
      <c r="A334" s="33"/>
      <c r="B334" s="33"/>
      <c r="C334" s="33"/>
      <c r="D334" s="33"/>
      <c r="E334" s="33"/>
      <c r="F334" s="34"/>
      <c r="G334" s="34"/>
      <c r="H334" s="53"/>
      <c r="I334" s="48"/>
      <c r="J334" s="34"/>
      <c r="K334" s="35"/>
      <c r="L334" s="33"/>
      <c r="M334" s="36"/>
      <c r="N334" s="33"/>
      <c r="O334" s="33"/>
      <c r="P334" s="33"/>
      <c r="Q334" s="33"/>
      <c r="R334" s="33"/>
      <c r="S334" s="33"/>
      <c r="T334" s="33"/>
      <c r="U334" s="33"/>
      <c r="V334" s="33"/>
      <c r="W334" s="33"/>
      <c r="X334" s="33"/>
      <c r="Y334" s="33"/>
      <c r="Z334" s="33"/>
      <c r="AA334" s="33"/>
      <c r="AB334" s="33"/>
      <c r="AC334" s="33"/>
      <c r="AD334" s="33"/>
      <c r="AE334" s="33"/>
      <c r="AF334" s="33"/>
      <c r="AG334" s="33"/>
      <c r="AH334" s="33"/>
      <c r="AI334" s="33"/>
      <c r="AJ334" s="33"/>
      <c r="AK334" s="33"/>
      <c r="AL334" s="33"/>
      <c r="AM334" s="33"/>
      <c r="AN334" s="33"/>
      <c r="AO334" s="33"/>
      <c r="AP334" s="33"/>
      <c r="AQ334" s="33"/>
      <c r="AR334" s="33"/>
      <c r="AS334" s="33"/>
      <c r="AT334" s="33"/>
      <c r="AU334" s="33"/>
      <c r="AV334" s="33"/>
      <c r="AW334" s="33"/>
      <c r="AX334" s="33"/>
      <c r="AY334" s="33"/>
      <c r="AZ334" s="33"/>
      <c r="BA334" s="33"/>
      <c r="BB334" s="33"/>
    </row>
    <row r="335" spans="1:54" ht="20" customHeight="1" x14ac:dyDescent="0.4">
      <c r="A335" s="33"/>
      <c r="B335" s="33"/>
      <c r="C335" s="33"/>
      <c r="D335" s="33"/>
      <c r="E335" s="33"/>
      <c r="F335" s="34"/>
      <c r="G335" s="34"/>
      <c r="H335" s="53"/>
      <c r="I335" s="48"/>
      <c r="J335" s="34"/>
      <c r="K335" s="35"/>
      <c r="L335" s="33"/>
      <c r="M335" s="36"/>
      <c r="N335" s="33"/>
      <c r="O335" s="33"/>
      <c r="P335" s="33"/>
      <c r="Q335" s="33"/>
      <c r="R335" s="33"/>
      <c r="S335" s="33"/>
      <c r="T335" s="33"/>
      <c r="U335" s="33"/>
      <c r="V335" s="33"/>
      <c r="W335" s="33"/>
      <c r="X335" s="33"/>
      <c r="Y335" s="33"/>
      <c r="Z335" s="33"/>
      <c r="AA335" s="33"/>
      <c r="AB335" s="33"/>
      <c r="AC335" s="33"/>
      <c r="AD335" s="33"/>
      <c r="AE335" s="33"/>
      <c r="AF335" s="33"/>
      <c r="AG335" s="33"/>
      <c r="AH335" s="33"/>
      <c r="AI335" s="33"/>
      <c r="AJ335" s="33"/>
      <c r="AK335" s="33"/>
      <c r="AL335" s="33"/>
      <c r="AM335" s="33"/>
      <c r="AN335" s="33"/>
      <c r="AO335" s="33"/>
      <c r="AP335" s="33"/>
      <c r="AQ335" s="33"/>
      <c r="AR335" s="33"/>
      <c r="AS335" s="33"/>
      <c r="AT335" s="33"/>
      <c r="AU335" s="33"/>
      <c r="AV335" s="33"/>
      <c r="AW335" s="33"/>
      <c r="AX335" s="33"/>
      <c r="AY335" s="33"/>
      <c r="AZ335" s="33"/>
      <c r="BA335" s="33"/>
      <c r="BB335" s="33"/>
    </row>
    <row r="336" spans="1:54" ht="20" customHeight="1" x14ac:dyDescent="0.4">
      <c r="A336" s="33"/>
      <c r="B336" s="33"/>
      <c r="C336" s="33"/>
      <c r="D336" s="33"/>
      <c r="E336" s="33"/>
      <c r="F336" s="34"/>
      <c r="G336" s="34"/>
      <c r="H336" s="53"/>
      <c r="I336" s="48"/>
      <c r="J336" s="34"/>
      <c r="K336" s="35"/>
      <c r="L336" s="33"/>
      <c r="M336" s="36"/>
      <c r="N336" s="33"/>
      <c r="O336" s="33"/>
      <c r="P336" s="33"/>
      <c r="Q336" s="33"/>
      <c r="R336" s="33"/>
      <c r="S336" s="33"/>
      <c r="T336" s="33"/>
      <c r="U336" s="33"/>
      <c r="V336" s="33"/>
      <c r="W336" s="33"/>
      <c r="X336" s="33"/>
      <c r="Y336" s="33"/>
      <c r="Z336" s="33"/>
      <c r="AA336" s="33"/>
      <c r="AB336" s="33"/>
      <c r="AC336" s="33"/>
      <c r="AD336" s="33"/>
      <c r="AE336" s="33"/>
      <c r="AF336" s="33"/>
      <c r="AG336" s="33"/>
      <c r="AH336" s="33"/>
      <c r="AI336" s="33"/>
      <c r="AJ336" s="33"/>
      <c r="AK336" s="33"/>
      <c r="AL336" s="33"/>
      <c r="AM336" s="33"/>
      <c r="AN336" s="33"/>
      <c r="AO336" s="33"/>
      <c r="AP336" s="33"/>
      <c r="AQ336" s="33"/>
      <c r="AR336" s="33"/>
      <c r="AS336" s="33"/>
      <c r="AT336" s="33"/>
      <c r="AU336" s="33"/>
      <c r="AV336" s="33"/>
      <c r="AW336" s="33"/>
      <c r="AX336" s="33"/>
      <c r="AY336" s="33"/>
      <c r="AZ336" s="33"/>
      <c r="BA336" s="33"/>
      <c r="BB336" s="33"/>
    </row>
    <row r="337" spans="1:54" ht="20" customHeight="1" x14ac:dyDescent="0.4">
      <c r="A337" s="33"/>
      <c r="B337" s="33"/>
      <c r="C337" s="33"/>
      <c r="D337" s="33"/>
      <c r="E337" s="33"/>
      <c r="F337" s="34"/>
      <c r="G337" s="34"/>
      <c r="H337" s="53"/>
      <c r="I337" s="48"/>
      <c r="J337" s="34"/>
      <c r="K337" s="35"/>
      <c r="L337" s="33"/>
      <c r="M337" s="36"/>
      <c r="N337" s="33"/>
      <c r="O337" s="33"/>
      <c r="P337" s="33"/>
      <c r="Q337" s="33"/>
      <c r="R337" s="33"/>
      <c r="S337" s="33"/>
      <c r="T337" s="33"/>
      <c r="U337" s="33"/>
      <c r="V337" s="33"/>
      <c r="W337" s="33"/>
      <c r="X337" s="33"/>
      <c r="Y337" s="33"/>
      <c r="Z337" s="33"/>
      <c r="AA337" s="33"/>
      <c r="AB337" s="33"/>
      <c r="AC337" s="33"/>
      <c r="AD337" s="33"/>
      <c r="AE337" s="33"/>
      <c r="AF337" s="33"/>
      <c r="AG337" s="33"/>
      <c r="AH337" s="33"/>
      <c r="AI337" s="33"/>
      <c r="AJ337" s="33"/>
      <c r="AK337" s="33"/>
      <c r="AL337" s="33"/>
      <c r="AM337" s="33"/>
      <c r="AN337" s="33"/>
      <c r="AO337" s="33"/>
      <c r="AP337" s="33"/>
      <c r="AQ337" s="33"/>
      <c r="AR337" s="33"/>
      <c r="AS337" s="33"/>
      <c r="AT337" s="33"/>
      <c r="AU337" s="33"/>
      <c r="AV337" s="33"/>
      <c r="AW337" s="33"/>
      <c r="AX337" s="33"/>
      <c r="AY337" s="33"/>
      <c r="AZ337" s="33"/>
      <c r="BA337" s="33"/>
      <c r="BB337" s="33"/>
    </row>
    <row r="338" spans="1:54" ht="20" customHeight="1" x14ac:dyDescent="0.4">
      <c r="A338" s="33"/>
      <c r="B338" s="33"/>
      <c r="C338" s="33"/>
      <c r="D338" s="33"/>
      <c r="E338" s="33"/>
      <c r="F338" s="34"/>
      <c r="G338" s="34"/>
      <c r="H338" s="53"/>
      <c r="I338" s="48"/>
      <c r="J338" s="34"/>
      <c r="K338" s="35"/>
      <c r="L338" s="33"/>
      <c r="M338" s="36"/>
      <c r="N338" s="33"/>
      <c r="O338" s="33"/>
      <c r="P338" s="33"/>
      <c r="Q338" s="33"/>
      <c r="R338" s="33"/>
      <c r="S338" s="33"/>
      <c r="T338" s="33"/>
      <c r="U338" s="33"/>
      <c r="V338" s="33"/>
      <c r="W338" s="33"/>
      <c r="X338" s="33"/>
      <c r="Y338" s="33"/>
      <c r="Z338" s="33"/>
      <c r="AA338" s="33"/>
      <c r="AB338" s="33"/>
      <c r="AC338" s="33"/>
      <c r="AD338" s="33"/>
      <c r="AE338" s="33"/>
      <c r="AF338" s="33"/>
      <c r="AG338" s="33"/>
      <c r="AH338" s="33"/>
      <c r="AI338" s="33"/>
      <c r="AJ338" s="33"/>
      <c r="AK338" s="33"/>
      <c r="AL338" s="33"/>
      <c r="AM338" s="33"/>
      <c r="AN338" s="33"/>
      <c r="AO338" s="33"/>
      <c r="AP338" s="33"/>
      <c r="AQ338" s="33"/>
      <c r="AR338" s="33"/>
      <c r="AS338" s="33"/>
      <c r="AT338" s="33"/>
      <c r="AU338" s="33"/>
      <c r="AV338" s="33"/>
      <c r="AW338" s="33"/>
      <c r="AX338" s="33"/>
      <c r="AY338" s="33"/>
      <c r="AZ338" s="33"/>
      <c r="BA338" s="33"/>
      <c r="BB338" s="33"/>
    </row>
    <row r="339" spans="1:54" ht="20" customHeight="1" x14ac:dyDescent="0.4">
      <c r="A339" s="33"/>
      <c r="B339" s="33"/>
      <c r="C339" s="33"/>
      <c r="D339" s="33"/>
      <c r="E339" s="33"/>
      <c r="F339" s="34"/>
      <c r="G339" s="34"/>
      <c r="H339" s="53"/>
      <c r="I339" s="48"/>
      <c r="J339" s="34"/>
      <c r="K339" s="35"/>
      <c r="L339" s="33"/>
      <c r="M339" s="36"/>
      <c r="N339" s="33"/>
      <c r="O339" s="33"/>
      <c r="P339" s="33"/>
      <c r="Q339" s="33"/>
      <c r="R339" s="33"/>
      <c r="S339" s="33"/>
      <c r="T339" s="33"/>
      <c r="U339" s="33"/>
      <c r="V339" s="33"/>
      <c r="W339" s="33"/>
      <c r="X339" s="33"/>
      <c r="Y339" s="33"/>
      <c r="Z339" s="33"/>
      <c r="AA339" s="33"/>
      <c r="AB339" s="33"/>
      <c r="AC339" s="33"/>
      <c r="AD339" s="33"/>
      <c r="AE339" s="33"/>
      <c r="AF339" s="33"/>
      <c r="AG339" s="33"/>
      <c r="AH339" s="33"/>
      <c r="AI339" s="33"/>
      <c r="AJ339" s="33"/>
      <c r="AK339" s="33"/>
      <c r="AL339" s="33"/>
      <c r="AM339" s="33"/>
      <c r="AN339" s="33"/>
      <c r="AO339" s="33"/>
      <c r="AP339" s="33"/>
      <c r="AQ339" s="33"/>
      <c r="AR339" s="33"/>
      <c r="AS339" s="33"/>
      <c r="AT339" s="33"/>
      <c r="AU339" s="33"/>
      <c r="AV339" s="33"/>
      <c r="AW339" s="33"/>
      <c r="AX339" s="33"/>
      <c r="AY339" s="33"/>
      <c r="AZ339" s="33"/>
      <c r="BA339" s="33"/>
      <c r="BB339" s="33"/>
    </row>
    <row r="340" spans="1:54" ht="20" customHeight="1" x14ac:dyDescent="0.4">
      <c r="A340" s="33"/>
      <c r="B340" s="33"/>
      <c r="C340" s="33"/>
      <c r="D340" s="33"/>
      <c r="E340" s="33"/>
      <c r="F340" s="34"/>
      <c r="G340" s="34"/>
      <c r="H340" s="53"/>
      <c r="I340" s="48"/>
      <c r="J340" s="34"/>
      <c r="K340" s="35"/>
      <c r="L340" s="33"/>
      <c r="M340" s="36"/>
      <c r="N340" s="33"/>
      <c r="O340" s="33"/>
      <c r="P340" s="33"/>
      <c r="Q340" s="33"/>
      <c r="R340" s="33"/>
      <c r="S340" s="33"/>
      <c r="T340" s="33"/>
      <c r="U340" s="33"/>
      <c r="V340" s="33"/>
      <c r="W340" s="33"/>
      <c r="X340" s="33"/>
      <c r="Y340" s="33"/>
      <c r="Z340" s="33"/>
      <c r="AA340" s="33"/>
      <c r="AB340" s="33"/>
      <c r="AC340" s="33"/>
      <c r="AD340" s="33"/>
      <c r="AE340" s="33"/>
      <c r="AF340" s="33"/>
      <c r="AG340" s="33"/>
      <c r="AH340" s="33"/>
      <c r="AI340" s="33"/>
      <c r="AJ340" s="33"/>
      <c r="AK340" s="33"/>
      <c r="AL340" s="33"/>
      <c r="AM340" s="33"/>
      <c r="AN340" s="33"/>
      <c r="AO340" s="33"/>
      <c r="AP340" s="33"/>
      <c r="AQ340" s="33"/>
      <c r="AR340" s="33"/>
      <c r="AS340" s="33"/>
      <c r="AT340" s="33"/>
      <c r="AU340" s="33"/>
      <c r="AV340" s="33"/>
      <c r="AW340" s="33"/>
      <c r="AX340" s="33"/>
      <c r="AY340" s="33"/>
      <c r="AZ340" s="33"/>
      <c r="BA340" s="33"/>
      <c r="BB340" s="33"/>
    </row>
    <row r="341" spans="1:54" ht="20" customHeight="1" x14ac:dyDescent="0.4">
      <c r="A341" s="33"/>
      <c r="B341" s="33"/>
      <c r="C341" s="33"/>
      <c r="D341" s="33"/>
      <c r="E341" s="33"/>
      <c r="F341" s="34"/>
      <c r="G341" s="34"/>
      <c r="H341" s="53"/>
      <c r="I341" s="48"/>
      <c r="J341" s="34"/>
      <c r="K341" s="35"/>
      <c r="L341" s="33"/>
      <c r="M341" s="36"/>
      <c r="N341" s="33"/>
      <c r="O341" s="33"/>
      <c r="P341" s="33"/>
      <c r="Q341" s="33"/>
      <c r="R341" s="33"/>
      <c r="S341" s="33"/>
      <c r="T341" s="33"/>
      <c r="U341" s="33"/>
      <c r="V341" s="33"/>
      <c r="W341" s="33"/>
      <c r="X341" s="33"/>
      <c r="Y341" s="33"/>
      <c r="Z341" s="33"/>
      <c r="AA341" s="33"/>
      <c r="AB341" s="33"/>
      <c r="AC341" s="33"/>
      <c r="AD341" s="33"/>
      <c r="AE341" s="33"/>
      <c r="AF341" s="33"/>
      <c r="AG341" s="33"/>
      <c r="AH341" s="33"/>
      <c r="AI341" s="33"/>
      <c r="AJ341" s="33"/>
      <c r="AK341" s="33"/>
      <c r="AL341" s="33"/>
      <c r="AM341" s="33"/>
      <c r="AN341" s="33"/>
      <c r="AO341" s="33"/>
      <c r="AP341" s="33"/>
      <c r="AQ341" s="33"/>
      <c r="AR341" s="33"/>
      <c r="AS341" s="33"/>
      <c r="AT341" s="33"/>
      <c r="AU341" s="33"/>
      <c r="AV341" s="33"/>
      <c r="AW341" s="33"/>
      <c r="AX341" s="33"/>
      <c r="AY341" s="33"/>
      <c r="AZ341" s="33"/>
      <c r="BA341" s="33"/>
      <c r="BB341" s="33"/>
    </row>
    <row r="342" spans="1:54" ht="20" customHeight="1" x14ac:dyDescent="0.4">
      <c r="A342" s="33"/>
      <c r="B342" s="33"/>
      <c r="C342" s="33"/>
      <c r="D342" s="33"/>
      <c r="E342" s="33"/>
      <c r="F342" s="34"/>
      <c r="G342" s="34"/>
      <c r="H342" s="53"/>
      <c r="I342" s="48"/>
      <c r="J342" s="34"/>
      <c r="K342" s="35"/>
      <c r="L342" s="33"/>
      <c r="M342" s="36"/>
      <c r="N342" s="33"/>
      <c r="O342" s="33"/>
      <c r="P342" s="33"/>
      <c r="Q342" s="33"/>
      <c r="R342" s="33"/>
      <c r="S342" s="33"/>
      <c r="T342" s="33"/>
      <c r="U342" s="33"/>
      <c r="V342" s="33"/>
      <c r="W342" s="33"/>
      <c r="X342" s="33"/>
      <c r="Y342" s="33"/>
      <c r="Z342" s="33"/>
      <c r="AA342" s="33"/>
      <c r="AB342" s="33"/>
      <c r="AC342" s="33"/>
      <c r="AD342" s="33"/>
      <c r="AE342" s="33"/>
      <c r="AF342" s="33"/>
      <c r="AG342" s="33"/>
      <c r="AH342" s="33"/>
      <c r="AI342" s="33"/>
      <c r="AJ342" s="33"/>
      <c r="AK342" s="33"/>
      <c r="AL342" s="33"/>
      <c r="AM342" s="33"/>
      <c r="AN342" s="33"/>
      <c r="AO342" s="33"/>
      <c r="AP342" s="33"/>
      <c r="AQ342" s="33"/>
      <c r="AR342" s="33"/>
      <c r="AS342" s="33"/>
      <c r="AT342" s="33"/>
      <c r="AU342" s="33"/>
      <c r="AV342" s="33"/>
      <c r="AW342" s="33"/>
      <c r="AX342" s="33"/>
      <c r="AY342" s="33"/>
      <c r="AZ342" s="33"/>
      <c r="BA342" s="33"/>
      <c r="BB342" s="33"/>
    </row>
    <row r="343" spans="1:54" ht="20" customHeight="1" x14ac:dyDescent="0.4">
      <c r="A343" s="33"/>
      <c r="B343" s="33"/>
      <c r="C343" s="33"/>
      <c r="D343" s="33"/>
      <c r="E343" s="33"/>
      <c r="F343" s="34"/>
      <c r="G343" s="34"/>
      <c r="H343" s="53"/>
      <c r="I343" s="48"/>
      <c r="J343" s="34"/>
      <c r="K343" s="35"/>
      <c r="L343" s="33"/>
      <c r="M343" s="36"/>
      <c r="N343" s="33"/>
      <c r="O343" s="33"/>
      <c r="P343" s="33"/>
      <c r="Q343" s="33"/>
      <c r="R343" s="33"/>
      <c r="S343" s="33"/>
      <c r="T343" s="33"/>
      <c r="U343" s="33"/>
      <c r="V343" s="33"/>
      <c r="W343" s="33"/>
      <c r="X343" s="33"/>
      <c r="Y343" s="33"/>
      <c r="Z343" s="33"/>
      <c r="AA343" s="33"/>
      <c r="AB343" s="33"/>
      <c r="AC343" s="33"/>
      <c r="AD343" s="33"/>
      <c r="AE343" s="33"/>
      <c r="AF343" s="33"/>
      <c r="AG343" s="33"/>
      <c r="AH343" s="33"/>
      <c r="AI343" s="33"/>
      <c r="AJ343" s="33"/>
      <c r="AK343" s="33"/>
      <c r="AL343" s="33"/>
      <c r="AM343" s="33"/>
      <c r="AN343" s="33"/>
      <c r="AO343" s="33"/>
      <c r="AP343" s="33"/>
      <c r="AQ343" s="33"/>
      <c r="AR343" s="33"/>
      <c r="AS343" s="33"/>
      <c r="AT343" s="33"/>
      <c r="AU343" s="33"/>
      <c r="AV343" s="33"/>
      <c r="AW343" s="33"/>
      <c r="AX343" s="33"/>
      <c r="AY343" s="33"/>
      <c r="AZ343" s="33"/>
      <c r="BA343" s="33"/>
      <c r="BB343" s="33"/>
    </row>
    <row r="344" spans="1:54" ht="20" customHeight="1" x14ac:dyDescent="0.4">
      <c r="A344" s="33"/>
      <c r="B344" s="33"/>
      <c r="C344" s="33"/>
      <c r="D344" s="33"/>
      <c r="E344" s="33"/>
      <c r="F344" s="34"/>
      <c r="G344" s="34"/>
      <c r="H344" s="53"/>
      <c r="I344" s="48"/>
      <c r="J344" s="34"/>
      <c r="K344" s="35"/>
      <c r="L344" s="33"/>
      <c r="M344" s="36"/>
      <c r="N344" s="33"/>
      <c r="O344" s="33"/>
      <c r="P344" s="33"/>
      <c r="Q344" s="33"/>
      <c r="R344" s="33"/>
      <c r="S344" s="33"/>
      <c r="T344" s="33"/>
      <c r="U344" s="33"/>
      <c r="V344" s="33"/>
      <c r="W344" s="33"/>
      <c r="X344" s="33"/>
      <c r="Y344" s="33"/>
      <c r="Z344" s="33"/>
      <c r="AA344" s="33"/>
      <c r="AB344" s="33"/>
      <c r="AC344" s="33"/>
      <c r="AD344" s="33"/>
      <c r="AE344" s="33"/>
      <c r="AF344" s="33"/>
      <c r="AG344" s="33"/>
      <c r="AH344" s="33"/>
      <c r="AI344" s="33"/>
      <c r="AJ344" s="33"/>
      <c r="AK344" s="33"/>
      <c r="AL344" s="33"/>
      <c r="AM344" s="33"/>
      <c r="AN344" s="33"/>
      <c r="AO344" s="33"/>
      <c r="AP344" s="33"/>
      <c r="AQ344" s="33"/>
      <c r="AR344" s="33"/>
      <c r="AS344" s="33"/>
      <c r="AT344" s="33"/>
      <c r="AU344" s="33"/>
      <c r="AV344" s="33"/>
      <c r="AW344" s="33"/>
      <c r="AX344" s="33"/>
      <c r="AY344" s="33"/>
      <c r="AZ344" s="33"/>
      <c r="BA344" s="33"/>
      <c r="BB344" s="33"/>
    </row>
    <row r="345" spans="1:54" ht="20" customHeight="1" x14ac:dyDescent="0.4">
      <c r="A345" s="33"/>
      <c r="B345" s="33"/>
      <c r="C345" s="33"/>
      <c r="D345" s="33"/>
      <c r="E345" s="33"/>
      <c r="F345" s="34"/>
      <c r="G345" s="34"/>
      <c r="H345" s="53"/>
      <c r="I345" s="48"/>
      <c r="J345" s="34"/>
      <c r="K345" s="35"/>
      <c r="L345" s="33"/>
      <c r="M345" s="36"/>
      <c r="N345" s="33"/>
      <c r="O345" s="33"/>
      <c r="P345" s="33"/>
      <c r="Q345" s="33"/>
      <c r="R345" s="33"/>
      <c r="S345" s="33"/>
      <c r="T345" s="33"/>
      <c r="U345" s="33"/>
      <c r="V345" s="33"/>
      <c r="W345" s="33"/>
      <c r="X345" s="33"/>
      <c r="Y345" s="33"/>
      <c r="Z345" s="33"/>
      <c r="AA345" s="33"/>
      <c r="AB345" s="33"/>
      <c r="AC345" s="33"/>
      <c r="AD345" s="33"/>
      <c r="AE345" s="33"/>
      <c r="AF345" s="33"/>
      <c r="AG345" s="33"/>
      <c r="AH345" s="33"/>
      <c r="AI345" s="33"/>
      <c r="AJ345" s="33"/>
      <c r="AK345" s="33"/>
      <c r="AL345" s="33"/>
      <c r="AM345" s="33"/>
      <c r="AN345" s="33"/>
      <c r="AO345" s="33"/>
      <c r="AP345" s="33"/>
      <c r="AQ345" s="33"/>
      <c r="AR345" s="33"/>
      <c r="AS345" s="33"/>
      <c r="AT345" s="33"/>
      <c r="AU345" s="33"/>
      <c r="AV345" s="33"/>
      <c r="AW345" s="33"/>
      <c r="AX345" s="33"/>
      <c r="AY345" s="33"/>
      <c r="AZ345" s="33"/>
      <c r="BA345" s="33"/>
      <c r="BB345" s="33"/>
    </row>
    <row r="346" spans="1:54" ht="20" customHeight="1" x14ac:dyDescent="0.4">
      <c r="A346" s="33"/>
      <c r="B346" s="33"/>
      <c r="C346" s="33"/>
      <c r="D346" s="33"/>
      <c r="E346" s="33"/>
      <c r="F346" s="34"/>
      <c r="G346" s="34"/>
      <c r="H346" s="53"/>
      <c r="I346" s="48"/>
      <c r="J346" s="34"/>
      <c r="K346" s="35"/>
      <c r="L346" s="33"/>
      <c r="M346" s="36"/>
      <c r="N346" s="33"/>
      <c r="O346" s="33"/>
      <c r="P346" s="33"/>
      <c r="Q346" s="33"/>
      <c r="R346" s="33"/>
      <c r="S346" s="33"/>
      <c r="T346" s="33"/>
      <c r="U346" s="33"/>
      <c r="V346" s="33"/>
      <c r="W346" s="33"/>
      <c r="X346" s="33"/>
      <c r="Y346" s="33"/>
      <c r="Z346" s="33"/>
      <c r="AA346" s="33"/>
      <c r="AB346" s="33"/>
      <c r="AC346" s="33"/>
      <c r="AD346" s="33"/>
      <c r="AE346" s="33"/>
      <c r="AF346" s="33"/>
      <c r="AG346" s="33"/>
      <c r="AH346" s="33"/>
      <c r="AI346" s="33"/>
      <c r="AJ346" s="33"/>
      <c r="AK346" s="33"/>
      <c r="AL346" s="33"/>
      <c r="AM346" s="33"/>
      <c r="AN346" s="33"/>
      <c r="AO346" s="33"/>
      <c r="AP346" s="33"/>
      <c r="AQ346" s="33"/>
      <c r="AR346" s="33"/>
      <c r="AS346" s="33"/>
      <c r="AT346" s="33"/>
      <c r="AU346" s="33"/>
      <c r="AV346" s="33"/>
      <c r="AW346" s="33"/>
      <c r="AX346" s="33"/>
      <c r="AY346" s="33"/>
      <c r="AZ346" s="33"/>
      <c r="BA346" s="33"/>
      <c r="BB346" s="33"/>
    </row>
    <row r="347" spans="1:54" ht="20" customHeight="1" x14ac:dyDescent="0.4">
      <c r="A347" s="33"/>
      <c r="B347" s="33"/>
      <c r="C347" s="33"/>
      <c r="D347" s="33"/>
      <c r="E347" s="33"/>
      <c r="F347" s="34"/>
      <c r="G347" s="34"/>
      <c r="H347" s="53"/>
      <c r="I347" s="48"/>
      <c r="J347" s="34"/>
      <c r="K347" s="35"/>
      <c r="L347" s="33"/>
      <c r="M347" s="36"/>
      <c r="N347" s="33"/>
      <c r="O347" s="33"/>
      <c r="P347" s="33"/>
      <c r="Q347" s="33"/>
      <c r="R347" s="33"/>
      <c r="S347" s="33"/>
      <c r="T347" s="33"/>
      <c r="U347" s="33"/>
      <c r="V347" s="33"/>
      <c r="W347" s="33"/>
      <c r="X347" s="33"/>
      <c r="Y347" s="33"/>
      <c r="Z347" s="33"/>
      <c r="AA347" s="33"/>
      <c r="AB347" s="33"/>
      <c r="AC347" s="33"/>
      <c r="AD347" s="33"/>
      <c r="AE347" s="33"/>
      <c r="AF347" s="33"/>
      <c r="AG347" s="33"/>
      <c r="AH347" s="33"/>
      <c r="AI347" s="33"/>
      <c r="AJ347" s="33"/>
      <c r="AK347" s="33"/>
      <c r="AL347" s="33"/>
      <c r="AM347" s="33"/>
      <c r="AN347" s="33"/>
      <c r="AO347" s="33"/>
      <c r="AP347" s="33"/>
      <c r="AQ347" s="33"/>
      <c r="AR347" s="33"/>
      <c r="AS347" s="33"/>
      <c r="AT347" s="33"/>
      <c r="AU347" s="33"/>
      <c r="AV347" s="33"/>
      <c r="AW347" s="33"/>
      <c r="AX347" s="33"/>
      <c r="AY347" s="33"/>
      <c r="AZ347" s="33"/>
      <c r="BA347" s="33"/>
      <c r="BB347" s="33"/>
    </row>
    <row r="348" spans="1:54" ht="20" customHeight="1" x14ac:dyDescent="0.4">
      <c r="A348" s="33"/>
      <c r="B348" s="33"/>
      <c r="C348" s="33"/>
      <c r="D348" s="33"/>
      <c r="E348" s="33"/>
      <c r="F348" s="34"/>
      <c r="G348" s="34"/>
      <c r="H348" s="53"/>
      <c r="I348" s="48"/>
      <c r="J348" s="34"/>
      <c r="K348" s="35"/>
      <c r="L348" s="33"/>
      <c r="M348" s="36"/>
      <c r="N348" s="33"/>
      <c r="O348" s="33"/>
      <c r="P348" s="33"/>
      <c r="Q348" s="33"/>
      <c r="R348" s="33"/>
      <c r="S348" s="33"/>
      <c r="T348" s="33"/>
      <c r="U348" s="33"/>
      <c r="V348" s="33"/>
      <c r="W348" s="33"/>
      <c r="X348" s="33"/>
      <c r="Y348" s="33"/>
      <c r="Z348" s="33"/>
      <c r="AA348" s="33"/>
      <c r="AB348" s="33"/>
      <c r="AC348" s="33"/>
      <c r="AD348" s="33"/>
      <c r="AE348" s="33"/>
      <c r="AF348" s="33"/>
      <c r="AG348" s="33"/>
      <c r="AH348" s="33"/>
      <c r="AI348" s="33"/>
      <c r="AJ348" s="33"/>
      <c r="AK348" s="33"/>
      <c r="AL348" s="33"/>
      <c r="AM348" s="33"/>
      <c r="AN348" s="33"/>
      <c r="AO348" s="33"/>
      <c r="AP348" s="33"/>
      <c r="AQ348" s="33"/>
      <c r="AR348" s="33"/>
      <c r="AS348" s="33"/>
      <c r="AT348" s="33"/>
      <c r="AU348" s="33"/>
      <c r="AV348" s="33"/>
      <c r="AW348" s="33"/>
      <c r="AX348" s="33"/>
      <c r="AY348" s="33"/>
      <c r="AZ348" s="33"/>
      <c r="BA348" s="33"/>
      <c r="BB348" s="33"/>
    </row>
    <row r="349" spans="1:54" ht="20" customHeight="1" x14ac:dyDescent="0.4">
      <c r="A349" s="33"/>
      <c r="B349" s="33"/>
      <c r="C349" s="33"/>
      <c r="D349" s="33"/>
      <c r="E349" s="33"/>
      <c r="F349" s="34"/>
      <c r="G349" s="34"/>
      <c r="H349" s="53"/>
      <c r="I349" s="48"/>
      <c r="J349" s="34"/>
      <c r="K349" s="35"/>
      <c r="L349" s="33"/>
      <c r="M349" s="36"/>
      <c r="N349" s="33"/>
      <c r="O349" s="33"/>
      <c r="P349" s="33"/>
      <c r="Q349" s="33"/>
      <c r="R349" s="33"/>
      <c r="S349" s="33"/>
      <c r="T349" s="33"/>
      <c r="U349" s="33"/>
      <c r="V349" s="33"/>
      <c r="W349" s="33"/>
      <c r="X349" s="33"/>
      <c r="Y349" s="33"/>
      <c r="Z349" s="33"/>
      <c r="AA349" s="33"/>
      <c r="AB349" s="33"/>
      <c r="AC349" s="33"/>
      <c r="AD349" s="33"/>
      <c r="AE349" s="33"/>
      <c r="AF349" s="33"/>
      <c r="AG349" s="33"/>
      <c r="AH349" s="33"/>
      <c r="AI349" s="33"/>
      <c r="AJ349" s="33"/>
      <c r="AK349" s="33"/>
      <c r="AL349" s="33"/>
      <c r="AM349" s="33"/>
      <c r="AN349" s="33"/>
      <c r="AO349" s="33"/>
      <c r="AP349" s="33"/>
      <c r="AQ349" s="33"/>
      <c r="AR349" s="33"/>
      <c r="AS349" s="33"/>
      <c r="AT349" s="33"/>
      <c r="AU349" s="33"/>
      <c r="AV349" s="33"/>
      <c r="AW349" s="33"/>
      <c r="AX349" s="33"/>
      <c r="AY349" s="33"/>
      <c r="AZ349" s="33"/>
      <c r="BA349" s="33"/>
      <c r="BB349" s="33"/>
    </row>
    <row r="350" spans="1:54" ht="20" customHeight="1" x14ac:dyDescent="0.4">
      <c r="A350" s="33"/>
      <c r="B350" s="33"/>
      <c r="C350" s="33"/>
      <c r="D350" s="33"/>
      <c r="E350" s="33"/>
      <c r="F350" s="34"/>
      <c r="G350" s="34"/>
      <c r="H350" s="53"/>
      <c r="I350" s="48"/>
      <c r="J350" s="34"/>
      <c r="K350" s="35"/>
      <c r="L350" s="33"/>
      <c r="M350" s="36"/>
      <c r="N350" s="33"/>
      <c r="O350" s="33"/>
      <c r="P350" s="33"/>
      <c r="Q350" s="33"/>
      <c r="R350" s="33"/>
      <c r="S350" s="33"/>
      <c r="T350" s="33"/>
      <c r="U350" s="33"/>
      <c r="V350" s="33"/>
      <c r="W350" s="33"/>
      <c r="X350" s="33"/>
      <c r="Y350" s="33"/>
      <c r="Z350" s="33"/>
      <c r="AA350" s="33"/>
      <c r="AB350" s="33"/>
      <c r="AC350" s="33"/>
      <c r="AD350" s="33"/>
      <c r="AE350" s="33"/>
      <c r="AF350" s="33"/>
      <c r="AG350" s="33"/>
      <c r="AH350" s="33"/>
      <c r="AI350" s="33"/>
      <c r="AJ350" s="33"/>
      <c r="AK350" s="33"/>
      <c r="AL350" s="33"/>
      <c r="AM350" s="33"/>
      <c r="AN350" s="33"/>
      <c r="AO350" s="33"/>
      <c r="AP350" s="33"/>
      <c r="AQ350" s="33"/>
      <c r="AR350" s="33"/>
      <c r="AS350" s="33"/>
      <c r="AT350" s="33"/>
      <c r="AU350" s="33"/>
      <c r="AV350" s="33"/>
      <c r="AW350" s="33"/>
      <c r="AX350" s="33"/>
      <c r="AY350" s="33"/>
      <c r="AZ350" s="33"/>
      <c r="BA350" s="33"/>
      <c r="BB350" s="33"/>
    </row>
    <row r="351" spans="1:54" ht="20" customHeight="1" x14ac:dyDescent="0.4">
      <c r="A351" s="33"/>
      <c r="B351" s="33"/>
      <c r="C351" s="33"/>
      <c r="D351" s="33"/>
      <c r="E351" s="33"/>
      <c r="F351" s="34"/>
      <c r="G351" s="34"/>
      <c r="H351" s="53"/>
      <c r="I351" s="48"/>
      <c r="J351" s="34"/>
      <c r="K351" s="35"/>
      <c r="L351" s="33"/>
      <c r="M351" s="36"/>
      <c r="N351" s="33"/>
      <c r="O351" s="33"/>
      <c r="P351" s="33"/>
      <c r="Q351" s="33"/>
      <c r="R351" s="33"/>
      <c r="S351" s="33"/>
      <c r="T351" s="33"/>
      <c r="U351" s="33"/>
      <c r="V351" s="33"/>
      <c r="W351" s="33"/>
      <c r="X351" s="33"/>
      <c r="Y351" s="33"/>
      <c r="Z351" s="33"/>
      <c r="AA351" s="33"/>
      <c r="AB351" s="33"/>
      <c r="AC351" s="33"/>
      <c r="AD351" s="33"/>
      <c r="AE351" s="33"/>
      <c r="AF351" s="33"/>
      <c r="AG351" s="33"/>
      <c r="AH351" s="33"/>
      <c r="AI351" s="33"/>
      <c r="AJ351" s="33"/>
      <c r="AK351" s="33"/>
      <c r="AL351" s="33"/>
      <c r="AM351" s="33"/>
      <c r="AN351" s="33"/>
      <c r="AO351" s="33"/>
      <c r="AP351" s="33"/>
      <c r="AQ351" s="33"/>
      <c r="AR351" s="33"/>
      <c r="AS351" s="33"/>
      <c r="AT351" s="33"/>
      <c r="AU351" s="33"/>
      <c r="AV351" s="33"/>
      <c r="AW351" s="33"/>
      <c r="AX351" s="33"/>
      <c r="AY351" s="33"/>
      <c r="AZ351" s="33"/>
      <c r="BA351" s="33"/>
      <c r="BB351" s="33"/>
    </row>
    <row r="352" spans="1:54" ht="20" customHeight="1" x14ac:dyDescent="0.4">
      <c r="A352" s="33"/>
      <c r="B352" s="33"/>
      <c r="C352" s="33"/>
      <c r="D352" s="33"/>
      <c r="E352" s="33"/>
      <c r="F352" s="34"/>
      <c r="G352" s="34"/>
      <c r="H352" s="53"/>
      <c r="I352" s="48"/>
      <c r="J352" s="34"/>
      <c r="K352" s="35"/>
      <c r="L352" s="33"/>
      <c r="M352" s="36"/>
      <c r="N352" s="33"/>
      <c r="O352" s="33"/>
      <c r="P352" s="33"/>
      <c r="Q352" s="33"/>
      <c r="R352" s="33"/>
      <c r="S352" s="33"/>
      <c r="T352" s="33"/>
      <c r="U352" s="33"/>
      <c r="V352" s="33"/>
      <c r="W352" s="33"/>
      <c r="X352" s="33"/>
      <c r="Y352" s="33"/>
      <c r="Z352" s="33"/>
      <c r="AA352" s="33"/>
      <c r="AB352" s="33"/>
      <c r="AC352" s="33"/>
      <c r="AD352" s="33"/>
      <c r="AE352" s="33"/>
      <c r="AF352" s="33"/>
      <c r="AG352" s="33"/>
      <c r="AH352" s="33"/>
      <c r="AI352" s="33"/>
      <c r="AJ352" s="33"/>
      <c r="AK352" s="33"/>
      <c r="AL352" s="33"/>
      <c r="AM352" s="33"/>
      <c r="AN352" s="33"/>
      <c r="AO352" s="33"/>
      <c r="AP352" s="33"/>
      <c r="AQ352" s="33"/>
      <c r="AR352" s="33"/>
      <c r="AS352" s="33"/>
      <c r="AT352" s="33"/>
      <c r="AU352" s="33"/>
      <c r="AV352" s="33"/>
      <c r="AW352" s="33"/>
      <c r="AX352" s="33"/>
      <c r="AY352" s="33"/>
      <c r="AZ352" s="33"/>
      <c r="BA352" s="33"/>
      <c r="BB352" s="33"/>
    </row>
    <row r="353" spans="1:54" ht="20" customHeight="1" x14ac:dyDescent="0.4">
      <c r="A353" s="33"/>
      <c r="B353" s="33"/>
      <c r="C353" s="33"/>
      <c r="D353" s="33"/>
      <c r="E353" s="33"/>
      <c r="F353" s="34"/>
      <c r="G353" s="34"/>
      <c r="H353" s="53"/>
      <c r="I353" s="48"/>
      <c r="J353" s="34"/>
      <c r="K353" s="35"/>
      <c r="L353" s="33"/>
      <c r="M353" s="36"/>
      <c r="N353" s="33"/>
      <c r="O353" s="33"/>
      <c r="P353" s="33"/>
      <c r="Q353" s="33"/>
      <c r="R353" s="33"/>
      <c r="S353" s="33"/>
      <c r="T353" s="33"/>
      <c r="U353" s="33"/>
      <c r="V353" s="33"/>
      <c r="W353" s="33"/>
      <c r="X353" s="33"/>
      <c r="Y353" s="33"/>
      <c r="Z353" s="33"/>
      <c r="AA353" s="33"/>
      <c r="AB353" s="33"/>
      <c r="AC353" s="33"/>
      <c r="AD353" s="33"/>
      <c r="AE353" s="33"/>
      <c r="AF353" s="33"/>
      <c r="AG353" s="33"/>
      <c r="AH353" s="33"/>
      <c r="AI353" s="33"/>
      <c r="AJ353" s="33"/>
      <c r="AK353" s="33"/>
      <c r="AL353" s="33"/>
      <c r="AM353" s="33"/>
      <c r="AN353" s="33"/>
      <c r="AO353" s="33"/>
      <c r="AP353" s="33"/>
      <c r="AQ353" s="33"/>
      <c r="AR353" s="33"/>
      <c r="AS353" s="33"/>
      <c r="AT353" s="33"/>
      <c r="AU353" s="33"/>
      <c r="AV353" s="33"/>
      <c r="AW353" s="33"/>
      <c r="AX353" s="33"/>
      <c r="AY353" s="33"/>
      <c r="AZ353" s="33"/>
      <c r="BA353" s="33"/>
      <c r="BB353" s="33"/>
    </row>
    <row r="354" spans="1:54" ht="20" customHeight="1" x14ac:dyDescent="0.4">
      <c r="A354" s="33"/>
      <c r="B354" s="33"/>
      <c r="C354" s="33"/>
      <c r="D354" s="33"/>
      <c r="E354" s="33"/>
      <c r="F354" s="34"/>
      <c r="G354" s="34"/>
      <c r="H354" s="53"/>
      <c r="I354" s="48"/>
      <c r="J354" s="34"/>
      <c r="K354" s="35"/>
      <c r="L354" s="33"/>
      <c r="M354" s="36"/>
      <c r="N354" s="33"/>
      <c r="O354" s="33"/>
      <c r="P354" s="33"/>
      <c r="Q354" s="33"/>
      <c r="R354" s="33"/>
      <c r="S354" s="33"/>
      <c r="T354" s="33"/>
      <c r="U354" s="33"/>
      <c r="V354" s="33"/>
      <c r="W354" s="33"/>
      <c r="X354" s="33"/>
      <c r="Y354" s="33"/>
      <c r="Z354" s="33"/>
      <c r="AA354" s="33"/>
      <c r="AB354" s="33"/>
      <c r="AC354" s="33"/>
      <c r="AD354" s="33"/>
      <c r="AE354" s="33"/>
      <c r="AF354" s="33"/>
      <c r="AG354" s="33"/>
      <c r="AH354" s="33"/>
      <c r="AI354" s="33"/>
      <c r="AJ354" s="33"/>
      <c r="AK354" s="33"/>
      <c r="AL354" s="33"/>
      <c r="AM354" s="33"/>
      <c r="AN354" s="33"/>
      <c r="AO354" s="33"/>
      <c r="AP354" s="33"/>
      <c r="AQ354" s="33"/>
      <c r="AR354" s="33"/>
      <c r="AS354" s="33"/>
      <c r="AT354" s="33"/>
      <c r="AU354" s="33"/>
      <c r="AV354" s="33"/>
      <c r="AW354" s="33"/>
      <c r="AX354" s="33"/>
      <c r="AY354" s="33"/>
      <c r="AZ354" s="33"/>
      <c r="BA354" s="33"/>
      <c r="BB354" s="33"/>
    </row>
    <row r="355" spans="1:54" ht="20" customHeight="1" x14ac:dyDescent="0.4">
      <c r="A355" s="33"/>
      <c r="B355" s="33"/>
      <c r="C355" s="33"/>
      <c r="D355" s="33"/>
      <c r="E355" s="33"/>
      <c r="F355" s="34"/>
      <c r="G355" s="34"/>
      <c r="H355" s="53"/>
      <c r="I355" s="48"/>
      <c r="J355" s="34"/>
      <c r="K355" s="35"/>
      <c r="L355" s="33"/>
      <c r="M355" s="36"/>
      <c r="N355" s="33"/>
      <c r="O355" s="33"/>
      <c r="P355" s="33"/>
      <c r="Q355" s="33"/>
      <c r="R355" s="33"/>
      <c r="S355" s="33"/>
      <c r="T355" s="33"/>
      <c r="U355" s="33"/>
      <c r="V355" s="33"/>
      <c r="W355" s="33"/>
      <c r="X355" s="33"/>
      <c r="Y355" s="33"/>
      <c r="Z355" s="33"/>
      <c r="AA355" s="33"/>
      <c r="AB355" s="33"/>
      <c r="AC355" s="33"/>
      <c r="AD355" s="33"/>
      <c r="AE355" s="33"/>
      <c r="AF355" s="33"/>
      <c r="AG355" s="33"/>
      <c r="AH355" s="33"/>
      <c r="AI355" s="33"/>
      <c r="AJ355" s="33"/>
      <c r="AK355" s="33"/>
      <c r="AL355" s="33"/>
      <c r="AM355" s="33"/>
      <c r="AN355" s="33"/>
      <c r="AO355" s="33"/>
      <c r="AP355" s="33"/>
      <c r="AQ355" s="33"/>
      <c r="AR355" s="33"/>
      <c r="AS355" s="33"/>
      <c r="AT355" s="33"/>
      <c r="AU355" s="33"/>
      <c r="AV355" s="33"/>
      <c r="AW355" s="33"/>
      <c r="AX355" s="33"/>
      <c r="AY355" s="33"/>
      <c r="AZ355" s="33"/>
      <c r="BA355" s="33"/>
      <c r="BB355" s="33"/>
    </row>
    <row r="356" spans="1:54" ht="20" customHeight="1" x14ac:dyDescent="0.4">
      <c r="A356" s="33"/>
      <c r="B356" s="33"/>
      <c r="C356" s="33"/>
      <c r="D356" s="33"/>
      <c r="E356" s="33"/>
      <c r="F356" s="34"/>
      <c r="G356" s="34"/>
      <c r="H356" s="53"/>
      <c r="I356" s="48"/>
      <c r="J356" s="34"/>
      <c r="K356" s="35"/>
      <c r="L356" s="33"/>
      <c r="M356" s="36"/>
      <c r="N356" s="33"/>
      <c r="O356" s="33"/>
      <c r="P356" s="33"/>
      <c r="Q356" s="33"/>
      <c r="R356" s="33"/>
      <c r="S356" s="33"/>
      <c r="T356" s="33"/>
      <c r="U356" s="33"/>
      <c r="V356" s="33"/>
      <c r="W356" s="33"/>
      <c r="X356" s="33"/>
      <c r="Y356" s="33"/>
      <c r="Z356" s="33"/>
      <c r="AA356" s="33"/>
      <c r="AB356" s="33"/>
      <c r="AC356" s="33"/>
      <c r="AD356" s="33"/>
      <c r="AE356" s="33"/>
      <c r="AF356" s="33"/>
      <c r="AG356" s="33"/>
      <c r="AH356" s="33"/>
      <c r="AI356" s="33"/>
      <c r="AJ356" s="33"/>
      <c r="AK356" s="33"/>
      <c r="AL356" s="33"/>
      <c r="AM356" s="33"/>
      <c r="AN356" s="33"/>
      <c r="AO356" s="33"/>
      <c r="AP356" s="33"/>
      <c r="AQ356" s="33"/>
      <c r="AR356" s="33"/>
      <c r="AS356" s="33"/>
      <c r="AT356" s="33"/>
      <c r="AU356" s="33"/>
      <c r="AV356" s="33"/>
      <c r="AW356" s="33"/>
      <c r="AX356" s="33"/>
      <c r="AY356" s="33"/>
      <c r="AZ356" s="33"/>
      <c r="BA356" s="33"/>
      <c r="BB356" s="33"/>
    </row>
    <row r="357" spans="1:54" ht="20" customHeight="1" x14ac:dyDescent="0.4">
      <c r="A357" s="33"/>
      <c r="B357" s="33"/>
      <c r="C357" s="33"/>
      <c r="D357" s="33"/>
      <c r="E357" s="33"/>
      <c r="F357" s="34"/>
      <c r="G357" s="34"/>
      <c r="H357" s="53"/>
      <c r="I357" s="48"/>
      <c r="J357" s="34"/>
      <c r="K357" s="35"/>
      <c r="L357" s="33"/>
      <c r="M357" s="36"/>
      <c r="N357" s="33"/>
      <c r="O357" s="33"/>
      <c r="P357" s="33"/>
      <c r="Q357" s="33"/>
      <c r="R357" s="33"/>
      <c r="S357" s="33"/>
      <c r="T357" s="33"/>
      <c r="U357" s="33"/>
      <c r="V357" s="33"/>
      <c r="W357" s="33"/>
      <c r="X357" s="33"/>
      <c r="Y357" s="33"/>
      <c r="Z357" s="33"/>
      <c r="AA357" s="33"/>
      <c r="AB357" s="33"/>
      <c r="AC357" s="33"/>
      <c r="AD357" s="33"/>
      <c r="AE357" s="33"/>
      <c r="AF357" s="33"/>
      <c r="AG357" s="33"/>
      <c r="AH357" s="33"/>
      <c r="AI357" s="33"/>
      <c r="AJ357" s="33"/>
      <c r="AK357" s="33"/>
      <c r="AL357" s="33"/>
      <c r="AM357" s="33"/>
      <c r="AN357" s="33"/>
      <c r="AO357" s="33"/>
      <c r="AP357" s="33"/>
      <c r="AQ357" s="33"/>
      <c r="AR357" s="33"/>
      <c r="AS357" s="33"/>
      <c r="AT357" s="33"/>
      <c r="AU357" s="33"/>
      <c r="AV357" s="33"/>
      <c r="AW357" s="33"/>
      <c r="AX357" s="33"/>
      <c r="AY357" s="33"/>
      <c r="AZ357" s="33"/>
      <c r="BA357" s="33"/>
      <c r="BB357" s="33"/>
    </row>
    <row r="358" spans="1:54" ht="20" customHeight="1" x14ac:dyDescent="0.4">
      <c r="A358" s="33"/>
      <c r="B358" s="33"/>
      <c r="C358" s="33"/>
      <c r="D358" s="33"/>
      <c r="E358" s="33"/>
      <c r="F358" s="34"/>
      <c r="G358" s="34"/>
      <c r="H358" s="53"/>
      <c r="I358" s="48"/>
      <c r="J358" s="34"/>
      <c r="K358" s="35"/>
      <c r="L358" s="33"/>
      <c r="M358" s="36"/>
      <c r="N358" s="33"/>
      <c r="O358" s="33"/>
      <c r="P358" s="33"/>
      <c r="Q358" s="33"/>
      <c r="R358" s="33"/>
      <c r="S358" s="33"/>
      <c r="T358" s="33"/>
      <c r="U358" s="33"/>
      <c r="V358" s="33"/>
      <c r="W358" s="33"/>
      <c r="X358" s="33"/>
      <c r="Y358" s="33"/>
      <c r="Z358" s="33"/>
      <c r="AA358" s="33"/>
      <c r="AB358" s="33"/>
      <c r="AC358" s="33"/>
      <c r="AD358" s="33"/>
      <c r="AE358" s="33"/>
      <c r="AF358" s="33"/>
      <c r="AG358" s="33"/>
      <c r="AH358" s="33"/>
      <c r="AI358" s="33"/>
      <c r="AJ358" s="33"/>
      <c r="AK358" s="33"/>
      <c r="AL358" s="33"/>
      <c r="AM358" s="33"/>
      <c r="AN358" s="33"/>
      <c r="AO358" s="33"/>
      <c r="AP358" s="33"/>
      <c r="AQ358" s="33"/>
      <c r="AR358" s="33"/>
      <c r="AS358" s="33"/>
      <c r="AT358" s="33"/>
      <c r="AU358" s="33"/>
      <c r="AV358" s="33"/>
      <c r="AW358" s="33"/>
      <c r="AX358" s="33"/>
      <c r="AY358" s="33"/>
      <c r="AZ358" s="33"/>
      <c r="BA358" s="33"/>
      <c r="BB358" s="33"/>
    </row>
  </sheetData>
  <sheetProtection algorithmName="SHA-512" hashValue="t+J6zEWzXYwgZjQelm58pe+PSGmfOiUgmUnj+sCUv8j04b1Oow4x1zjnnUqlAD+TXsf8E1lh7QqzUhXq6KD37g==" saltValue="pQRPhySLHBr9DF9ALt3VQw==" spinCount="100000" sheet="1" objects="1" scenarios="1" selectLockedCells="1"/>
  <conditionalFormatting sqref="N12:N312">
    <cfRule type="containsText" dxfId="15" priority="1" operator="containsText" text="Late">
      <formula>NOT(ISERROR(SEARCH("Late",N12)))</formula>
    </cfRule>
  </conditionalFormatting>
  <dataValidations count="1">
    <dataValidation type="list" allowBlank="1" showInputMessage="1" showErrorMessage="1" sqref="N12:N312" xr:uid="{881B23D4-E758-4AF7-8737-3DC37B6472F4}">
      <formula1>"Paid, Late"</formula1>
    </dataValidation>
  </dataValidation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215A2-D7C5-4DE2-AF95-E795322E5BD9}">
  <dimension ref="F4:P27"/>
  <sheetViews>
    <sheetView showGridLines="0" showRowColHeaders="0" topLeftCell="A4" workbookViewId="0">
      <selection activeCell="H24" sqref="H24"/>
    </sheetView>
  </sheetViews>
  <sheetFormatPr defaultRowHeight="14.5" x14ac:dyDescent="0.35"/>
  <sheetData>
    <row r="4" spans="8:16" x14ac:dyDescent="0.35">
      <c r="P4" t="s">
        <v>90</v>
      </c>
    </row>
    <row r="5" spans="8:16" x14ac:dyDescent="0.35">
      <c r="P5" t="s">
        <v>91</v>
      </c>
    </row>
    <row r="8" spans="8:16" x14ac:dyDescent="0.35">
      <c r="H8" t="s">
        <v>56</v>
      </c>
    </row>
    <row r="9" spans="8:16" x14ac:dyDescent="0.35">
      <c r="H9" t="s">
        <v>59</v>
      </c>
    </row>
    <row r="10" spans="8:16" x14ac:dyDescent="0.35">
      <c r="H10" t="s">
        <v>61</v>
      </c>
    </row>
    <row r="11" spans="8:16" x14ac:dyDescent="0.35">
      <c r="H11" t="s">
        <v>57</v>
      </c>
    </row>
    <row r="12" spans="8:16" x14ac:dyDescent="0.35">
      <c r="H12" t="s">
        <v>58</v>
      </c>
      <c r="P12" t="s">
        <v>87</v>
      </c>
    </row>
    <row r="13" spans="8:16" x14ac:dyDescent="0.35">
      <c r="H13" t="s">
        <v>60</v>
      </c>
    </row>
    <row r="14" spans="8:16" x14ac:dyDescent="0.35">
      <c r="H14" t="s">
        <v>88</v>
      </c>
    </row>
    <row r="15" spans="8:16" x14ac:dyDescent="0.35">
      <c r="H15" t="s">
        <v>89</v>
      </c>
    </row>
    <row r="16" spans="8:16" x14ac:dyDescent="0.35">
      <c r="H16" t="s">
        <v>98</v>
      </c>
    </row>
    <row r="17" spans="6:8" x14ac:dyDescent="0.35">
      <c r="H17" t="s">
        <v>99</v>
      </c>
    </row>
    <row r="18" spans="6:8" x14ac:dyDescent="0.35">
      <c r="H18" t="s">
        <v>100</v>
      </c>
    </row>
    <row r="19" spans="6:8" x14ac:dyDescent="0.35">
      <c r="H19" t="s">
        <v>101</v>
      </c>
    </row>
    <row r="20" spans="6:8" x14ac:dyDescent="0.35">
      <c r="H20" t="s">
        <v>102</v>
      </c>
    </row>
    <row r="21" spans="6:8" x14ac:dyDescent="0.35">
      <c r="H21" t="s">
        <v>103</v>
      </c>
    </row>
    <row r="22" spans="6:8" x14ac:dyDescent="0.35">
      <c r="H22" t="s">
        <v>57</v>
      </c>
    </row>
    <row r="23" spans="6:8" x14ac:dyDescent="0.35">
      <c r="H23" t="s">
        <v>104</v>
      </c>
    </row>
    <row r="24" spans="6:8" x14ac:dyDescent="0.35">
      <c r="F24" t="s">
        <v>76</v>
      </c>
    </row>
    <row r="25" spans="6:8" x14ac:dyDescent="0.35">
      <c r="F25" t="s">
        <v>77</v>
      </c>
    </row>
    <row r="27" spans="6:8" x14ac:dyDescent="0.35">
      <c r="F27" t="s">
        <v>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vt:lpstr>
      <vt:lpstr>Dashboard (2)</vt:lpstr>
      <vt:lpstr>Dashboard</vt:lpstr>
      <vt:lpstr>Income &amp; Expenses</vt:lpstr>
      <vt:lpstr>Assets &amp; Goals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vera ezinne</dc:creator>
  <cp:lastModifiedBy>vera ezinne</cp:lastModifiedBy>
  <dcterms:created xsi:type="dcterms:W3CDTF">2023-01-27T22:43:44Z</dcterms:created>
  <dcterms:modified xsi:type="dcterms:W3CDTF">2023-01-31T00:22:39Z</dcterms:modified>
</cp:coreProperties>
</file>