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Webinars/Advanced Formulas/"/>
    </mc:Choice>
  </mc:AlternateContent>
  <xr:revisionPtr revIDLastSave="560" documentId="8_{8E8314F5-80DD-4A5A-B49D-779BF43D8A3C}" xr6:coauthVersionLast="46" xr6:coauthVersionMax="46" xr10:uidLastSave="{F52A7913-3182-4E36-883C-F7DC9F6D76D1}"/>
  <bookViews>
    <workbookView xWindow="-108" yWindow="-108" windowWidth="23256" windowHeight="13176" xr2:uid="{0B36EA9E-A165-4A28-BA3A-69CC2C306F8E}"/>
  </bookViews>
  <sheets>
    <sheet name="Basic" sheetId="2" r:id="rId1"/>
    <sheet name="Logical Functions" sheetId="3" r:id="rId2"/>
    <sheet name="Two-way Lookup" sheetId="4" r:id="rId3"/>
    <sheet name="Choose Random" sheetId="1" r:id="rId4"/>
    <sheet name="Most Frequent" sheetId="5" r:id="rId5"/>
    <sheet name="Xlookup" sheetId="7" r:id="rId6"/>
    <sheet name="Employees" sheetId="6" r:id="rId7"/>
    <sheet name="Extract Text" sheetId="8" r:id="rId8"/>
    <sheet name="Sumifs" sheetId="9" r:id="rId9"/>
    <sheet name="Offset, Match, Sum" sheetId="10" r:id="rId10"/>
  </sheets>
  <definedNames>
    <definedName name="Company">'Two-way Lookup'!$A$4:$A$11</definedName>
    <definedName name="Month">'Two-way Lookup'!$B$3:$M$3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9" l="1"/>
  <c r="K6" i="9"/>
  <c r="K5" i="9"/>
  <c r="K4" i="9"/>
  <c r="K7" i="9"/>
  <c r="K11" i="9"/>
  <c r="K10" i="9"/>
</calcChain>
</file>

<file path=xl/sharedStrings.xml><?xml version="1.0" encoding="utf-8"?>
<sst xmlns="http://schemas.openxmlformats.org/spreadsheetml/2006/main" count="350" uniqueCount="186">
  <si>
    <t>DISCOUNT</t>
  </si>
  <si>
    <t>CUSTOMER</t>
  </si>
  <si>
    <t>NO. OF ORDERS</t>
  </si>
  <si>
    <t>MEMBER</t>
  </si>
  <si>
    <t>TOTAL</t>
  </si>
  <si>
    <t>Cody Gill</t>
  </si>
  <si>
    <t>YES</t>
  </si>
  <si>
    <t>Randall Hoffman</t>
  </si>
  <si>
    <t>Suzanne Collier</t>
  </si>
  <si>
    <t>Douglas Powers</t>
  </si>
  <si>
    <t>NO</t>
  </si>
  <si>
    <t>Laura Sharp</t>
  </si>
  <si>
    <t>Darren Stephens</t>
  </si>
  <si>
    <t>Madeline Casey</t>
  </si>
  <si>
    <t>Kelli Delgado</t>
  </si>
  <si>
    <t>Latoya Lyons</t>
  </si>
  <si>
    <t>Mildred Morgan</t>
  </si>
  <si>
    <t>Anna Jones</t>
  </si>
  <si>
    <t>Sally Baker</t>
  </si>
  <si>
    <t>IF, AND</t>
  </si>
  <si>
    <t>IF, OR</t>
  </si>
  <si>
    <t>Item</t>
  </si>
  <si>
    <t>Sales</t>
  </si>
  <si>
    <t>TARGETS</t>
  </si>
  <si>
    <t>Konika Watch</t>
  </si>
  <si>
    <t>BassIt Headphones</t>
  </si>
  <si>
    <t>Micro Tablet</t>
  </si>
  <si>
    <t>FitByte Tracker</t>
  </si>
  <si>
    <t>SYMBOL</t>
  </si>
  <si>
    <t>Joy MultiReach Mop</t>
  </si>
  <si>
    <t>SonicBoost Toothbrush</t>
  </si>
  <si>
    <t>Harley Bag</t>
  </si>
  <si>
    <t>ShakeIt Bottle</t>
  </si>
  <si>
    <t>Series C Mens Shaver</t>
  </si>
  <si>
    <t>Scott and Tate Mens Jacket</t>
  </si>
  <si>
    <t>Moreton Antivirus</t>
  </si>
  <si>
    <t>Botany Skincare Package</t>
  </si>
  <si>
    <t>Aroma Demister</t>
  </si>
  <si>
    <t>Essentual Oils</t>
  </si>
  <si>
    <t>Woodworks Candle</t>
  </si>
  <si>
    <t xml:space="preserve">MAKING DECISIONS WITH IF </t>
  </si>
  <si>
    <t>IFS, AND</t>
  </si>
  <si>
    <t>IFS, AND/OR</t>
  </si>
  <si>
    <t>Company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</si>
  <si>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</si>
  <si>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</si>
  <si>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</si>
  <si>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</si>
  <si>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</si>
  <si>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</si>
  <si>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</si>
  <si>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</si>
  <si>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</si>
  <si>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</si>
  <si>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</si>
  <si>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</si>
  <si>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GoExplore</t>
  </si>
  <si>
    <t>Wanderlust</t>
  </si>
  <si>
    <t>Footsteps</t>
  </si>
  <si>
    <t>Air2Go</t>
  </si>
  <si>
    <t>Sun and Sails</t>
  </si>
  <si>
    <t>Trekker</t>
  </si>
  <si>
    <t>Travelo</t>
  </si>
  <si>
    <t>Flight Shop</t>
  </si>
  <si>
    <t>Month</t>
  </si>
  <si>
    <t>Revenue</t>
  </si>
  <si>
    <t>Name</t>
  </si>
  <si>
    <t>Natasha</t>
  </si>
  <si>
    <t>Angelica</t>
  </si>
  <si>
    <t>Dixie</t>
  </si>
  <si>
    <t>Alexander</t>
  </si>
  <si>
    <t>Lorena</t>
  </si>
  <si>
    <t>Crystal</t>
  </si>
  <si>
    <t>Jamie</t>
  </si>
  <si>
    <t>Wayne</t>
  </si>
  <si>
    <t>Frances</t>
  </si>
  <si>
    <t>Kayla</t>
  </si>
  <si>
    <t>Matt</t>
  </si>
  <si>
    <t>Jody</t>
  </si>
  <si>
    <t>Margie</t>
  </si>
  <si>
    <t>Julia</t>
  </si>
  <si>
    <t>Simon</t>
  </si>
  <si>
    <t>Team Assignment</t>
  </si>
  <si>
    <t>Choices</t>
  </si>
  <si>
    <t>Team A</t>
  </si>
  <si>
    <t>Team B</t>
  </si>
  <si>
    <t>Team C</t>
  </si>
  <si>
    <t>Team D</t>
  </si>
  <si>
    <t>Result</t>
  </si>
  <si>
    <t>TWO-WAY LOOKUP</t>
  </si>
  <si>
    <t>CHOOSE RANDOM</t>
  </si>
  <si>
    <t>MOST FREQUENT</t>
  </si>
  <si>
    <t>START DATE</t>
  </si>
  <si>
    <t>TEAM</t>
  </si>
  <si>
    <t>LOCATION</t>
  </si>
  <si>
    <t>NAME</t>
  </si>
  <si>
    <t>Development</t>
  </si>
  <si>
    <t>London</t>
  </si>
  <si>
    <t>Bonnie Moss</t>
  </si>
  <si>
    <t>Marketing</t>
  </si>
  <si>
    <t>Dublin</t>
  </si>
  <si>
    <t>Cody Fletcher</t>
  </si>
  <si>
    <t>Frankfurt</t>
  </si>
  <si>
    <t>Moses Mcguire</t>
  </si>
  <si>
    <t>IT</t>
  </si>
  <si>
    <t>Kathy Wong</t>
  </si>
  <si>
    <t>HR</t>
  </si>
  <si>
    <t>Constance Day</t>
  </si>
  <si>
    <t>Paris</t>
  </si>
  <si>
    <t>Cornelius Warner</t>
  </si>
  <si>
    <t>Finance</t>
  </si>
  <si>
    <t>Arthur Valdez</t>
  </si>
  <si>
    <t>Maureen Newton</t>
  </si>
  <si>
    <t>Jennifer Kelly</t>
  </si>
  <si>
    <t>Special Projects</t>
  </si>
  <si>
    <t>Warsaw</t>
  </si>
  <si>
    <t>Cristina Mccarthy</t>
  </si>
  <si>
    <t>Lindsay Singleton</t>
  </si>
  <si>
    <t>Alexandra Sparks</t>
  </si>
  <si>
    <t>Eileen Moreno</t>
  </si>
  <si>
    <t>Hannah Ryan</t>
  </si>
  <si>
    <t>Training and Development</t>
  </si>
  <si>
    <t>Lynn Carpenter</t>
  </si>
  <si>
    <t>Abel Parks</t>
  </si>
  <si>
    <t>Sonya White</t>
  </si>
  <si>
    <t>Leonard Fuller</t>
  </si>
  <si>
    <t>Gwendolyn Thomas</t>
  </si>
  <si>
    <t>Rose Huff</t>
  </si>
  <si>
    <t>Monique Bell</t>
  </si>
  <si>
    <t>SALARY</t>
  </si>
  <si>
    <t>JOB RATING</t>
  </si>
  <si>
    <t>CURRENT TEAM</t>
  </si>
  <si>
    <t>BONUS</t>
  </si>
  <si>
    <t>NEW SALARY</t>
  </si>
  <si>
    <t>XLOOKUP</t>
  </si>
  <si>
    <t>Email Address</t>
  </si>
  <si>
    <t>bmoss@gmail.com</t>
  </si>
  <si>
    <t>cody.fletcher@yahoo.com</t>
  </si>
  <si>
    <t>moses@helloworld.come</t>
  </si>
  <si>
    <t>k_wong@hotmail.com</t>
  </si>
  <si>
    <t>constanceday@outlook.com</t>
  </si>
  <si>
    <t>cwarner78@gmail.com</t>
  </si>
  <si>
    <t>valdeza@hotmail.com</t>
  </si>
  <si>
    <t>mnewton@postmaster.com</t>
  </si>
  <si>
    <t>jen_kelly5@yahoo.com</t>
  </si>
  <si>
    <t>Username</t>
  </si>
  <si>
    <t>Domain</t>
  </si>
  <si>
    <t>EXTRACING USERNAME AND DOMAIN FROM AN EMAIL ADDRESS</t>
  </si>
  <si>
    <t>Audi</t>
  </si>
  <si>
    <t>Toyota</t>
  </si>
  <si>
    <t>BMW</t>
  </si>
  <si>
    <t>Mercedes</t>
  </si>
  <si>
    <t>Black</t>
  </si>
  <si>
    <t>Silver</t>
  </si>
  <si>
    <t>Blue</t>
  </si>
  <si>
    <t>Red</t>
  </si>
  <si>
    <t>White</t>
  </si>
  <si>
    <t>Green</t>
  </si>
  <si>
    <t>MONTH</t>
  </si>
  <si>
    <t>MODEL</t>
  </si>
  <si>
    <t>COLOR</t>
  </si>
  <si>
    <t>REVENUE</t>
  </si>
  <si>
    <t>Criteria_1</t>
  </si>
  <si>
    <t>Criteria_2</t>
  </si>
  <si>
    <t>Criteria_3</t>
  </si>
  <si>
    <t>Count</t>
  </si>
  <si>
    <t>SUMMING AND COUNTING VALUES BASED ON MULTIPLE CRITERIA</t>
  </si>
  <si>
    <t>Company A</t>
  </si>
  <si>
    <t>Company B</t>
  </si>
  <si>
    <t>Company C</t>
  </si>
  <si>
    <t>Company D</t>
  </si>
  <si>
    <t>Company E</t>
  </si>
  <si>
    <t>Company F</t>
  </si>
  <si>
    <t>Company G</t>
  </si>
  <si>
    <t>Company H</t>
  </si>
  <si>
    <t>Company I</t>
  </si>
  <si>
    <t>Company J</t>
  </si>
  <si>
    <t>Company K</t>
  </si>
  <si>
    <t>Company L</t>
  </si>
  <si>
    <t>Company M</t>
  </si>
  <si>
    <t>Company N</t>
  </si>
  <si>
    <t>Company O</t>
  </si>
  <si>
    <t>Company P</t>
  </si>
  <si>
    <t>Company Q</t>
  </si>
  <si>
    <t>Company R</t>
  </si>
  <si>
    <t>Up to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</si>
</sst>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71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Wingdings 2"/>
      <family val="1"/>
      <charset val="2"/>
    </font>
    <font>
      <sz val="11"/>
      <color theme="1"/>
      <name val="Wingdings 2"/>
      <family val="1"/>
      <charset val="2"/>
    </font>
    <font>
      <sz val="11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499984740745262"/>
      </left>
      <right/>
      <top style="thin">
        <color theme="5" tint="-0.499984740745262"/>
      </top>
      <bottom/>
      <diagonal/>
    </border>
    <border>
      <left/>
      <right style="thin">
        <color theme="5" tint="-0.499984740745262"/>
      </right>
      <top style="thin">
        <color theme="5" tint="-0.499984740745262"/>
      </top>
      <bottom/>
      <diagonal/>
    </border>
    <border>
      <left style="thin">
        <color theme="5" tint="-0.499984740745262"/>
      </left>
      <right/>
      <top style="thin">
        <color theme="5" tint="-0.499984740745262"/>
      </top>
      <bottom style="thin">
        <color theme="5" tint="-0.499984740745262"/>
      </bottom>
      <diagonal/>
    </border>
    <border>
      <left/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46">
    <xf numFmtId="0" fontId="0" fillId="0" borderId="0" xfId="0"/>
    <xf numFmtId="0" fontId="5" fillId="2" borderId="0" xfId="0" applyFont="1" applyFill="1"/>
    <xf numFmtId="9" fontId="3" fillId="0" borderId="0" xfId="0" applyNumberFormat="1" applyFont="1"/>
    <xf numFmtId="164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9" fillId="0" borderId="4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5" xfId="0" applyFont="1" applyBorder="1"/>
    <xf numFmtId="0" fontId="0" fillId="3" borderId="6" xfId="0" applyFill="1" applyBorder="1" applyAlignment="1">
      <alignment horizontal="left" vertical="center" wrapText="1"/>
    </xf>
    <xf numFmtId="0" fontId="10" fillId="0" borderId="0" xfId="0" applyFont="1"/>
    <xf numFmtId="0" fontId="6" fillId="4" borderId="0" xfId="0" applyFont="1" applyFill="1"/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65" fontId="0" fillId="0" borderId="0" xfId="0" applyNumberFormat="1"/>
    <xf numFmtId="0" fontId="0" fillId="5" borderId="7" xfId="0" applyFill="1" applyBorder="1"/>
    <xf numFmtId="0" fontId="0" fillId="0" borderId="8" xfId="0" applyBorder="1"/>
    <xf numFmtId="0" fontId="0" fillId="5" borderId="9" xfId="0" applyFill="1" applyBorder="1"/>
    <xf numFmtId="0" fontId="0" fillId="0" borderId="10" xfId="0" applyBorder="1"/>
    <xf numFmtId="0" fontId="3" fillId="0" borderId="5" xfId="0" applyFont="1" applyBorder="1"/>
    <xf numFmtId="0" fontId="3" fillId="6" borderId="6" xfId="0" applyFont="1" applyFill="1" applyBorder="1"/>
    <xf numFmtId="0" fontId="0" fillId="0" borderId="6" xfId="0" applyBorder="1"/>
    <xf numFmtId="0" fontId="2" fillId="7" borderId="0" xfId="0" applyFont="1" applyFill="1"/>
    <xf numFmtId="0" fontId="3" fillId="3" borderId="11" xfId="0" applyFont="1" applyFill="1" applyBorder="1"/>
    <xf numFmtId="14" fontId="0" fillId="0" borderId="0" xfId="0" applyNumberFormat="1"/>
    <xf numFmtId="9" fontId="0" fillId="0" borderId="0" xfId="2" applyFont="1"/>
    <xf numFmtId="0" fontId="3" fillId="8" borderId="12" xfId="0" applyFont="1" applyFill="1" applyBorder="1"/>
    <xf numFmtId="0" fontId="13" fillId="0" borderId="0" xfId="3"/>
    <xf numFmtId="0" fontId="0" fillId="0" borderId="5" xfId="0" applyBorder="1"/>
    <xf numFmtId="0" fontId="0" fillId="0" borderId="0" xfId="0" applyFill="1"/>
    <xf numFmtId="0" fontId="0" fillId="3" borderId="14" xfId="0" applyFill="1" applyBorder="1"/>
    <xf numFmtId="0" fontId="0" fillId="3" borderId="15" xfId="0" applyFill="1" applyBorder="1"/>
    <xf numFmtId="171" fontId="0" fillId="0" borderId="0" xfId="1" applyNumberFormat="1" applyFont="1"/>
    <xf numFmtId="0" fontId="4" fillId="9" borderId="0" xfId="0" applyFont="1" applyFill="1"/>
    <xf numFmtId="0" fontId="0" fillId="3" borderId="0" xfId="0" applyFill="1"/>
    <xf numFmtId="0" fontId="2" fillId="10" borderId="0" xfId="0" applyFont="1" applyFill="1"/>
    <xf numFmtId="0" fontId="0" fillId="0" borderId="0" xfId="0" applyBorder="1"/>
    <xf numFmtId="0" fontId="0" fillId="0" borderId="13" xfId="0" applyBorder="1"/>
    <xf numFmtId="0" fontId="14" fillId="3" borderId="13" xfId="0" applyFont="1" applyFill="1" applyBorder="1"/>
    <xf numFmtId="165" fontId="0" fillId="0" borderId="13" xfId="1" applyNumberFormat="1" applyFont="1" applyBorder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00000"/>
        </patternFill>
      </fill>
    </dxf>
    <dxf>
      <numFmt numFmtId="19" formatCode="m/d/yyyy"/>
    </dxf>
    <dxf>
      <border outline="0">
        <bottom style="medium">
          <color rgb="FFC00000"/>
        </bottom>
      </border>
    </dxf>
    <dxf>
      <border outline="0">
        <top style="medium">
          <color rgb="FFC0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2</xdr:row>
      <xdr:rowOff>60960</xdr:rowOff>
    </xdr:from>
    <xdr:to>
      <xdr:col>2</xdr:col>
      <xdr:colOff>2110740</xdr:colOff>
      <xdr:row>2</xdr:row>
      <xdr:rowOff>1028700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A39D3C4-259A-4B13-A662-2349B766ADF3}"/>
            </a:ext>
          </a:extLst>
        </xdr:cNvPr>
        <xdr:cNvSpPr txBox="1"/>
      </xdr:nvSpPr>
      <xdr:spPr>
        <a:xfrm>
          <a:off x="2903220" y="441960"/>
          <a:ext cx="2065020" cy="967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Sales </a:t>
          </a:r>
          <a:r>
            <a:rPr lang="en-US" sz="1200" b="1"/>
            <a:t>&gt;30000 </a:t>
          </a:r>
          <a:r>
            <a:rPr lang="en-US" sz="1200"/>
            <a:t>and </a:t>
          </a:r>
          <a:r>
            <a:rPr lang="en-US" sz="1200" b="1"/>
            <a:t>&lt;45000</a:t>
          </a:r>
        </a:p>
        <a:p>
          <a:r>
            <a:rPr lang="en-US" sz="1200"/>
            <a:t>True</a:t>
          </a:r>
          <a:r>
            <a:rPr lang="en-US" sz="1200" baseline="0"/>
            <a:t> = "Yes", False="Review"</a:t>
          </a:r>
          <a:endParaRPr lang="en-US" sz="1200"/>
        </a:p>
      </xdr:txBody>
    </xdr:sp>
    <xdr:clientData/>
  </xdr:twoCellAnchor>
  <xdr:twoCellAnchor>
    <xdr:from>
      <xdr:col>3</xdr:col>
      <xdr:colOff>45720</xdr:colOff>
      <xdr:row>2</xdr:row>
      <xdr:rowOff>76200</xdr:rowOff>
    </xdr:from>
    <xdr:to>
      <xdr:col>3</xdr:col>
      <xdr:colOff>2727960</xdr:colOff>
      <xdr:row>2</xdr:row>
      <xdr:rowOff>1036320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063F633-2034-49BA-8C22-6D7299D76D32}"/>
            </a:ext>
          </a:extLst>
        </xdr:cNvPr>
        <xdr:cNvSpPr txBox="1"/>
      </xdr:nvSpPr>
      <xdr:spPr>
        <a:xfrm>
          <a:off x="5090160" y="457200"/>
          <a:ext cx="2682240" cy="960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Sales </a:t>
          </a:r>
          <a:r>
            <a:rPr lang="en-US" sz="1200" b="1"/>
            <a:t>&gt;30000 </a:t>
          </a:r>
          <a:r>
            <a:rPr lang="en-US" sz="1200"/>
            <a:t>AND </a:t>
          </a:r>
          <a:r>
            <a:rPr lang="en-US" sz="1200" b="1"/>
            <a:t>&lt;45000 </a:t>
          </a:r>
          <a:r>
            <a:rPr lang="en-US" sz="1200" b="0"/>
            <a:t>=</a:t>
          </a:r>
          <a:r>
            <a:rPr lang="en-US" sz="1200" b="1"/>
            <a:t> </a:t>
          </a:r>
          <a:r>
            <a:rPr lang="en-US" sz="1200" b="0"/>
            <a:t>"Good"</a:t>
          </a:r>
        </a:p>
        <a:p>
          <a:r>
            <a:rPr lang="en-US" sz="1200"/>
            <a:t>Sales </a:t>
          </a:r>
          <a:r>
            <a:rPr lang="en-US" sz="1200" b="1"/>
            <a:t>&gt;=45000 </a:t>
          </a:r>
          <a:r>
            <a:rPr lang="en-US" sz="1200"/>
            <a:t>then "Excellent"</a:t>
          </a:r>
        </a:p>
        <a:p>
          <a:r>
            <a:rPr lang="en-US" sz="1200"/>
            <a:t>Sales</a:t>
          </a:r>
          <a:r>
            <a:rPr lang="en-US" sz="1200" baseline="0"/>
            <a:t> </a:t>
          </a:r>
          <a:r>
            <a:rPr lang="en-US" sz="1200" b="1" baseline="0"/>
            <a:t>&lt;30000 </a:t>
          </a:r>
          <a:r>
            <a:rPr lang="en-US" sz="1200" baseline="0"/>
            <a:t>then "Review"</a:t>
          </a:r>
          <a:endParaRPr lang="en-US" sz="1200"/>
        </a:p>
      </xdr:txBody>
    </xdr:sp>
    <xdr:clientData/>
  </xdr:twoCellAnchor>
  <xdr:twoCellAnchor>
    <xdr:from>
      <xdr:col>4</xdr:col>
      <xdr:colOff>53340</xdr:colOff>
      <xdr:row>2</xdr:row>
      <xdr:rowOff>76200</xdr:rowOff>
    </xdr:from>
    <xdr:to>
      <xdr:col>4</xdr:col>
      <xdr:colOff>2895600</xdr:colOff>
      <xdr:row>2</xdr:row>
      <xdr:rowOff>1043940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823AD1D-BB57-4510-902F-6DF385B013DE}"/>
            </a:ext>
          </a:extLst>
        </xdr:cNvPr>
        <xdr:cNvSpPr txBox="1"/>
      </xdr:nvSpPr>
      <xdr:spPr>
        <a:xfrm>
          <a:off x="7894320" y="457200"/>
          <a:ext cx="2842260" cy="9677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Sales </a:t>
          </a:r>
          <a:r>
            <a:rPr lang="en-US" sz="1200" b="1"/>
            <a:t>&gt;=45000</a:t>
          </a:r>
          <a:r>
            <a:rPr lang="en-US" sz="1200" b="1" baseline="0"/>
            <a:t> </a:t>
          </a:r>
          <a:r>
            <a:rPr lang="en-US" sz="1200" baseline="0"/>
            <a:t>OR </a:t>
          </a:r>
          <a:r>
            <a:rPr lang="en-US" sz="1200" b="1" baseline="0"/>
            <a:t>&lt;=30000 </a:t>
          </a:r>
          <a:r>
            <a:rPr lang="en-US" sz="1200" baseline="0"/>
            <a:t>then "Symbol"</a:t>
          </a:r>
          <a:endParaRPr lang="en-US" sz="12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EDD39B-0BC3-41F7-9FA0-18145CAF97D4}" name="Employees" displayName="Employees" ref="A3:D26" totalsRowShown="0" headerRowDxfId="0" headerRowBorderDxfId="2" tableBorderDxfId="3">
  <autoFilter ref="A3:D26" xr:uid="{5629992B-1CF4-42FE-B8D3-E25977B93050}"/>
  <tableColumns count="4">
    <tableColumn id="1" xr3:uid="{B2967D05-7D1B-49A6-80E6-1C4C6BCCC957}" name="START DATE" dataDxfId="1"/>
    <tableColumn id="2" xr3:uid="{C837E363-38E4-46C8-90AC-331623578069}" name="TEAM"/>
    <tableColumn id="3" xr3:uid="{F183631B-A28E-47E7-B048-6D31301C25C2}" name="LOCATION"/>
    <tableColumn id="4" xr3:uid="{C52FFC0A-90AE-4397-8546-6C41099996E9}" name="NAM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mnewton@postmaster.com" TargetMode="External"/><Relationship Id="rId3" Type="http://schemas.openxmlformats.org/officeDocument/2006/relationships/hyperlink" Target="mailto:moses@helloworld.come" TargetMode="External"/><Relationship Id="rId7" Type="http://schemas.openxmlformats.org/officeDocument/2006/relationships/hyperlink" Target="mailto:valdeza@hotmail.com" TargetMode="External"/><Relationship Id="rId2" Type="http://schemas.openxmlformats.org/officeDocument/2006/relationships/hyperlink" Target="mailto:cody.fletcher@yahoo.com" TargetMode="External"/><Relationship Id="rId1" Type="http://schemas.openxmlformats.org/officeDocument/2006/relationships/hyperlink" Target="mailto:bmoss@gmail.com" TargetMode="External"/><Relationship Id="rId6" Type="http://schemas.openxmlformats.org/officeDocument/2006/relationships/hyperlink" Target="mailto:cwarner78@gmail.com" TargetMode="External"/><Relationship Id="rId5" Type="http://schemas.openxmlformats.org/officeDocument/2006/relationships/hyperlink" Target="mailto:constanceday@outlook.com" TargetMode="External"/><Relationship Id="rId4" Type="http://schemas.openxmlformats.org/officeDocument/2006/relationships/hyperlink" Target="mailto:k_wong@hotmail.com" TargetMode="External"/><Relationship Id="rId9" Type="http://schemas.openxmlformats.org/officeDocument/2006/relationships/hyperlink" Target="mailto:jen_kelly5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3BFF-27C6-430C-A8B5-7CD4A8D10713}">
  <sheetPr>
    <tabColor theme="9" tint="-0.499984740745262"/>
  </sheetPr>
  <dimension ref="A1:O17"/>
  <sheetViews>
    <sheetView tabSelected="1" zoomScale="110" zoomScaleNormal="110" workbookViewId="0">
      <selection activeCell="F21" sqref="F21"/>
    </sheetView>
  </sheetViews>
  <sheetFormatPr defaultRowHeight="14.4" x14ac:dyDescent="0.3"/>
  <cols>
    <col min="1" max="1" width="17.44140625" customWidth="1"/>
    <col min="2" max="2" width="14.109375" customWidth="1"/>
    <col min="3" max="3" width="16" customWidth="1"/>
    <col min="4" max="4" width="12.5546875" customWidth="1"/>
    <col min="5" max="5" width="14.109375" customWidth="1"/>
    <col min="7" max="12" width="8.88671875" customWidth="1"/>
    <col min="13" max="13" width="4.21875" customWidth="1"/>
    <col min="14" max="14" width="13.6640625" customWidth="1"/>
    <col min="15" max="15" width="10.44140625" customWidth="1"/>
  </cols>
  <sheetData>
    <row r="1" spans="1:15" s="14" customFormat="1" ht="15.6" x14ac:dyDescent="0.3">
      <c r="A1" s="14" t="s">
        <v>40</v>
      </c>
    </row>
    <row r="5" spans="1:15" x14ac:dyDescent="0.3">
      <c r="A5" s="1" t="s">
        <v>1</v>
      </c>
      <c r="B5" s="1" t="s">
        <v>2</v>
      </c>
      <c r="C5" s="1" t="s">
        <v>3</v>
      </c>
      <c r="D5" s="1" t="s">
        <v>4</v>
      </c>
      <c r="E5" s="1" t="s">
        <v>0</v>
      </c>
      <c r="J5" s="1" t="s">
        <v>0</v>
      </c>
      <c r="K5" s="1"/>
      <c r="O5" s="4"/>
    </row>
    <row r="6" spans="1:15" x14ac:dyDescent="0.3">
      <c r="A6" t="s">
        <v>5</v>
      </c>
      <c r="B6">
        <v>16</v>
      </c>
      <c r="C6" t="s">
        <v>6</v>
      </c>
      <c r="D6" s="3">
        <v>683</v>
      </c>
      <c r="E6" s="3"/>
      <c r="J6">
        <v>600</v>
      </c>
      <c r="K6" s="2">
        <v>0.15</v>
      </c>
    </row>
    <row r="7" spans="1:15" x14ac:dyDescent="0.3">
      <c r="A7" t="s">
        <v>7</v>
      </c>
      <c r="B7">
        <v>20</v>
      </c>
      <c r="C7" t="s">
        <v>6</v>
      </c>
      <c r="D7" s="3">
        <v>650</v>
      </c>
      <c r="E7" s="3"/>
      <c r="K7" s="2"/>
    </row>
    <row r="8" spans="1:15" x14ac:dyDescent="0.3">
      <c r="A8" t="s">
        <v>8</v>
      </c>
      <c r="B8">
        <v>15</v>
      </c>
      <c r="C8" t="s">
        <v>6</v>
      </c>
      <c r="D8" s="3">
        <v>534</v>
      </c>
      <c r="E8" s="3"/>
    </row>
    <row r="9" spans="1:15" x14ac:dyDescent="0.3">
      <c r="A9" t="s">
        <v>9</v>
      </c>
      <c r="B9">
        <v>19</v>
      </c>
      <c r="C9" t="s">
        <v>10</v>
      </c>
      <c r="D9" s="3">
        <v>642</v>
      </c>
      <c r="E9" s="3"/>
    </row>
    <row r="10" spans="1:15" x14ac:dyDescent="0.3">
      <c r="A10" t="s">
        <v>11</v>
      </c>
      <c r="B10">
        <v>10</v>
      </c>
      <c r="C10" t="s">
        <v>10</v>
      </c>
      <c r="D10" s="3">
        <v>632</v>
      </c>
      <c r="E10" s="3"/>
    </row>
    <row r="11" spans="1:15" x14ac:dyDescent="0.3">
      <c r="A11" t="s">
        <v>12</v>
      </c>
      <c r="B11">
        <v>18</v>
      </c>
      <c r="C11" t="s">
        <v>6</v>
      </c>
      <c r="D11" s="3">
        <v>600</v>
      </c>
      <c r="E11" s="3"/>
    </row>
    <row r="12" spans="1:15" x14ac:dyDescent="0.3">
      <c r="A12" t="s">
        <v>13</v>
      </c>
      <c r="B12">
        <v>15</v>
      </c>
      <c r="C12" t="s">
        <v>6</v>
      </c>
      <c r="D12" s="3">
        <v>571</v>
      </c>
      <c r="E12" s="3"/>
    </row>
    <row r="13" spans="1:15" x14ac:dyDescent="0.3">
      <c r="A13" t="s">
        <v>14</v>
      </c>
      <c r="B13">
        <v>12</v>
      </c>
      <c r="C13" t="s">
        <v>10</v>
      </c>
      <c r="D13" s="3">
        <v>559</v>
      </c>
      <c r="E13" s="3"/>
    </row>
    <row r="14" spans="1:15" x14ac:dyDescent="0.3">
      <c r="A14" t="s">
        <v>15</v>
      </c>
      <c r="B14">
        <v>14</v>
      </c>
      <c r="C14" t="s">
        <v>10</v>
      </c>
      <c r="D14" s="3">
        <v>566</v>
      </c>
      <c r="E14" s="3"/>
    </row>
    <row r="15" spans="1:15" x14ac:dyDescent="0.3">
      <c r="A15" t="s">
        <v>16</v>
      </c>
      <c r="B15">
        <v>11</v>
      </c>
      <c r="C15" t="s">
        <v>6</v>
      </c>
      <c r="D15" s="3">
        <v>540</v>
      </c>
      <c r="E15" s="3"/>
    </row>
    <row r="16" spans="1:15" x14ac:dyDescent="0.3">
      <c r="A16" t="s">
        <v>17</v>
      </c>
      <c r="B16">
        <v>17</v>
      </c>
      <c r="C16" t="s">
        <v>6</v>
      </c>
      <c r="D16" s="3">
        <v>509</v>
      </c>
      <c r="E16" s="3"/>
    </row>
    <row r="17" spans="1:5" x14ac:dyDescent="0.3">
      <c r="A17" t="s">
        <v>18</v>
      </c>
      <c r="B17">
        <v>20</v>
      </c>
      <c r="C17" t="s">
        <v>10</v>
      </c>
      <c r="D17" s="3">
        <v>650</v>
      </c>
      <c r="E17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FF539-DCC7-4B80-9DE0-5760005FB268}">
  <sheetPr>
    <tabColor rgb="FF7030A0"/>
  </sheetPr>
  <dimension ref="A1:L53"/>
  <sheetViews>
    <sheetView zoomScale="120" zoomScaleNormal="120" workbookViewId="0">
      <selection activeCell="L11" sqref="L11"/>
    </sheetView>
  </sheetViews>
  <sheetFormatPr defaultRowHeight="14.4" x14ac:dyDescent="0.3"/>
  <cols>
    <col min="1" max="1" width="21.44140625" customWidth="1"/>
    <col min="2" max="9" width="6.44140625" bestFit="1" customWidth="1"/>
    <col min="10" max="10" width="17.44140625" customWidth="1"/>
    <col min="11" max="11" width="12.88671875" customWidth="1"/>
    <col min="12" max="12" width="24.21875" customWidth="1"/>
  </cols>
  <sheetData>
    <row r="1" spans="1:12" s="34" customFormat="1" x14ac:dyDescent="0.3">
      <c r="A1" s="34" t="s">
        <v>166</v>
      </c>
    </row>
    <row r="2" spans="1:12" s="42" customFormat="1" ht="15" thickBot="1" x14ac:dyDescent="0.35"/>
    <row r="3" spans="1:12" ht="15" thickBot="1" x14ac:dyDescent="0.35">
      <c r="A3" s="41" t="s">
        <v>43</v>
      </c>
      <c r="B3" s="41">
        <v>2013</v>
      </c>
      <c r="C3" s="41">
        <v>2014</v>
      </c>
      <c r="D3" s="41">
        <v>2015</v>
      </c>
      <c r="E3" s="41">
        <v>2016</v>
      </c>
      <c r="F3" s="41">
        <v>2017</v>
      </c>
      <c r="G3" s="41">
        <v>2018</v>
      </c>
      <c r="H3" s="41">
        <v>2019</v>
      </c>
      <c r="I3" s="41">
        <v>2020</v>
      </c>
      <c r="K3" s="44" t="s">
        <v>43</v>
      </c>
      <c r="L3" s="43" t="s">
        <v>168</v>
      </c>
    </row>
    <row r="4" spans="1:12" ht="15" thickBot="1" x14ac:dyDescent="0.35">
      <c r="A4" t="s">
        <v>167</v>
      </c>
      <c r="B4" s="20">
        <v>3342</v>
      </c>
      <c r="C4" s="20">
        <v>2136</v>
      </c>
      <c r="D4" s="20">
        <v>4523</v>
      </c>
      <c r="E4" s="20">
        <v>3474</v>
      </c>
      <c r="F4" s="20">
        <v>4055</v>
      </c>
      <c r="G4" s="20">
        <v>4849</v>
      </c>
      <c r="H4" s="20">
        <v>4987</v>
      </c>
      <c r="I4" s="20">
        <v>3931</v>
      </c>
      <c r="K4" s="44" t="s">
        <v>185</v>
      </c>
      <c r="L4" s="43">
        <v>2017</v>
      </c>
    </row>
    <row r="5" spans="1:12" ht="15" thickBot="1" x14ac:dyDescent="0.35">
      <c r="A5" t="s">
        <v>168</v>
      </c>
      <c r="B5" s="20">
        <v>3621</v>
      </c>
      <c r="C5" s="20">
        <v>3850</v>
      </c>
      <c r="D5" s="20">
        <v>3071</v>
      </c>
      <c r="E5" s="20">
        <v>1514</v>
      </c>
      <c r="F5" s="20">
        <v>1321</v>
      </c>
      <c r="G5" s="20">
        <v>3830</v>
      </c>
      <c r="H5" s="20">
        <v>2989</v>
      </c>
      <c r="I5" s="20">
        <v>1065</v>
      </c>
      <c r="K5" s="44" t="s">
        <v>22</v>
      </c>
      <c r="L5" s="45"/>
    </row>
    <row r="6" spans="1:12" x14ac:dyDescent="0.3">
      <c r="A6" t="s">
        <v>169</v>
      </c>
      <c r="B6" s="20">
        <v>3219</v>
      </c>
      <c r="C6" s="20">
        <v>4683</v>
      </c>
      <c r="D6" s="20">
        <v>1698</v>
      </c>
      <c r="E6" s="20">
        <v>3842</v>
      </c>
      <c r="F6" s="20">
        <v>3616</v>
      </c>
      <c r="G6" s="20">
        <v>4703</v>
      </c>
      <c r="H6" s="20">
        <v>4009</v>
      </c>
      <c r="I6" s="20">
        <v>3986</v>
      </c>
    </row>
    <row r="7" spans="1:12" x14ac:dyDescent="0.3">
      <c r="A7" t="s">
        <v>170</v>
      </c>
      <c r="B7" s="20">
        <v>1386</v>
      </c>
      <c r="C7" s="20">
        <v>4762</v>
      </c>
      <c r="D7" s="20">
        <v>3061</v>
      </c>
      <c r="E7" s="20">
        <v>3722</v>
      </c>
      <c r="F7" s="20">
        <v>2246</v>
      </c>
      <c r="G7" s="20">
        <v>3173</v>
      </c>
      <c r="H7" s="20">
        <v>2329</v>
      </c>
      <c r="I7" s="20">
        <v>2650</v>
      </c>
    </row>
    <row r="8" spans="1:12" x14ac:dyDescent="0.3">
      <c r="A8" t="s">
        <v>171</v>
      </c>
      <c r="B8" s="20">
        <v>3166</v>
      </c>
      <c r="C8" s="20">
        <v>3192</v>
      </c>
      <c r="D8" s="20">
        <v>1376</v>
      </c>
      <c r="E8" s="20">
        <v>4745</v>
      </c>
      <c r="F8" s="20">
        <v>4531</v>
      </c>
      <c r="G8" s="20">
        <v>2657</v>
      </c>
      <c r="H8" s="20">
        <v>4584</v>
      </c>
      <c r="I8" s="20">
        <v>4096</v>
      </c>
    </row>
    <row r="9" spans="1:12" x14ac:dyDescent="0.3">
      <c r="A9" t="s">
        <v>172</v>
      </c>
      <c r="B9" s="20">
        <v>2813</v>
      </c>
      <c r="C9" s="20">
        <v>2816</v>
      </c>
      <c r="D9" s="20">
        <v>3804</v>
      </c>
      <c r="E9" s="20">
        <v>1708</v>
      </c>
      <c r="F9" s="20">
        <v>4772</v>
      </c>
      <c r="G9" s="20">
        <v>2992</v>
      </c>
      <c r="H9" s="20">
        <v>4434</v>
      </c>
      <c r="I9" s="20">
        <v>1687</v>
      </c>
    </row>
    <row r="10" spans="1:12" x14ac:dyDescent="0.3">
      <c r="A10" t="s">
        <v>173</v>
      </c>
      <c r="B10" s="20">
        <v>3534</v>
      </c>
      <c r="C10" s="20">
        <v>3589</v>
      </c>
      <c r="D10" s="20">
        <v>1686</v>
      </c>
      <c r="E10" s="20">
        <v>4775</v>
      </c>
      <c r="F10" s="20">
        <v>4538</v>
      </c>
      <c r="G10" s="20">
        <v>4105</v>
      </c>
      <c r="H10" s="20">
        <v>4832</v>
      </c>
      <c r="I10" s="20">
        <v>1881</v>
      </c>
    </row>
    <row r="11" spans="1:12" x14ac:dyDescent="0.3">
      <c r="A11" t="s">
        <v>174</v>
      </c>
      <c r="B11" s="20">
        <v>4407</v>
      </c>
      <c r="C11" s="20">
        <v>3533</v>
      </c>
      <c r="D11" s="20">
        <v>3371</v>
      </c>
      <c r="E11" s="20">
        <v>1946</v>
      </c>
      <c r="F11" s="20">
        <v>1609</v>
      </c>
      <c r="G11" s="20">
        <v>4254</v>
      </c>
      <c r="H11" s="20">
        <v>3399</v>
      </c>
      <c r="I11" s="20">
        <v>4916</v>
      </c>
    </row>
    <row r="12" spans="1:12" x14ac:dyDescent="0.3">
      <c r="A12" t="s">
        <v>175</v>
      </c>
      <c r="B12" s="20">
        <v>3120</v>
      </c>
      <c r="C12" s="20">
        <v>1151</v>
      </c>
      <c r="D12" s="20">
        <v>2112</v>
      </c>
      <c r="E12" s="20">
        <v>3847</v>
      </c>
      <c r="F12" s="20">
        <v>4536</v>
      </c>
      <c r="G12" s="20">
        <v>1134</v>
      </c>
      <c r="H12" s="20">
        <v>3589</v>
      </c>
      <c r="I12" s="20">
        <v>4812</v>
      </c>
    </row>
    <row r="13" spans="1:12" x14ac:dyDescent="0.3">
      <c r="A13" t="s">
        <v>176</v>
      </c>
      <c r="B13" s="20">
        <v>1767</v>
      </c>
      <c r="C13" s="20">
        <v>2162</v>
      </c>
      <c r="D13" s="20">
        <v>3161</v>
      </c>
      <c r="E13" s="20">
        <v>4600</v>
      </c>
      <c r="F13" s="20">
        <v>2667</v>
      </c>
      <c r="G13" s="20">
        <v>4196</v>
      </c>
      <c r="H13" s="20">
        <v>2967</v>
      </c>
      <c r="I13" s="20">
        <v>1838</v>
      </c>
    </row>
    <row r="14" spans="1:12" x14ac:dyDescent="0.3">
      <c r="A14" t="s">
        <v>177</v>
      </c>
      <c r="B14" s="20">
        <v>4801</v>
      </c>
      <c r="C14" s="20">
        <v>3608</v>
      </c>
      <c r="D14" s="20">
        <v>4264</v>
      </c>
      <c r="E14" s="20">
        <v>4346</v>
      </c>
      <c r="F14" s="20">
        <v>2346</v>
      </c>
      <c r="G14" s="20">
        <v>2570</v>
      </c>
      <c r="H14" s="20">
        <v>4462</v>
      </c>
      <c r="I14" s="20">
        <v>3402</v>
      </c>
    </row>
    <row r="15" spans="1:12" x14ac:dyDescent="0.3">
      <c r="A15" t="s">
        <v>178</v>
      </c>
      <c r="B15" s="20">
        <v>3152</v>
      </c>
      <c r="C15" s="20">
        <v>3272</v>
      </c>
      <c r="D15" s="20">
        <v>2542</v>
      </c>
      <c r="E15" s="20">
        <v>1917</v>
      </c>
      <c r="F15" s="20">
        <v>3470</v>
      </c>
      <c r="G15" s="20">
        <v>2612</v>
      </c>
      <c r="H15" s="20">
        <v>1311</v>
      </c>
      <c r="I15" s="20">
        <v>3092</v>
      </c>
    </row>
    <row r="16" spans="1:12" x14ac:dyDescent="0.3">
      <c r="A16" t="s">
        <v>179</v>
      </c>
      <c r="B16" s="20">
        <v>4655</v>
      </c>
      <c r="C16" s="20">
        <v>3635</v>
      </c>
      <c r="D16" s="20">
        <v>3849</v>
      </c>
      <c r="E16" s="20">
        <v>3841</v>
      </c>
      <c r="F16" s="20">
        <v>1868</v>
      </c>
      <c r="G16" s="20">
        <v>3872</v>
      </c>
      <c r="H16" s="20">
        <v>4602</v>
      </c>
      <c r="I16" s="20">
        <v>1522</v>
      </c>
    </row>
    <row r="17" spans="1:9" x14ac:dyDescent="0.3">
      <c r="A17" t="s">
        <v>180</v>
      </c>
      <c r="B17" s="20">
        <v>1820</v>
      </c>
      <c r="C17" s="20">
        <v>3420</v>
      </c>
      <c r="D17" s="20">
        <v>3628</v>
      </c>
      <c r="E17" s="20">
        <v>3665</v>
      </c>
      <c r="F17" s="20">
        <v>4697</v>
      </c>
      <c r="G17" s="20">
        <v>1931</v>
      </c>
      <c r="H17" s="20">
        <v>3441</v>
      </c>
      <c r="I17" s="20">
        <v>4508</v>
      </c>
    </row>
    <row r="18" spans="1:9" x14ac:dyDescent="0.3">
      <c r="A18" t="s">
        <v>181</v>
      </c>
      <c r="B18" s="20">
        <v>4810</v>
      </c>
      <c r="C18" s="20">
        <v>2353</v>
      </c>
      <c r="D18" s="20">
        <v>3056</v>
      </c>
      <c r="E18" s="20">
        <v>3568</v>
      </c>
      <c r="F18" s="20">
        <v>3471</v>
      </c>
      <c r="G18" s="20">
        <v>2155</v>
      </c>
      <c r="H18" s="20">
        <v>2468</v>
      </c>
      <c r="I18" s="20">
        <v>2073</v>
      </c>
    </row>
    <row r="19" spans="1:9" x14ac:dyDescent="0.3">
      <c r="A19" t="s">
        <v>182</v>
      </c>
      <c r="B19" s="20">
        <v>4060</v>
      </c>
      <c r="C19" s="20">
        <v>4754</v>
      </c>
      <c r="D19" s="20">
        <v>3167</v>
      </c>
      <c r="E19" s="20">
        <v>4541</v>
      </c>
      <c r="F19" s="20">
        <v>1722</v>
      </c>
      <c r="G19" s="20">
        <v>1863</v>
      </c>
      <c r="H19" s="20">
        <v>3332</v>
      </c>
      <c r="I19" s="20">
        <v>1630</v>
      </c>
    </row>
    <row r="20" spans="1:9" x14ac:dyDescent="0.3">
      <c r="A20" t="s">
        <v>183</v>
      </c>
      <c r="B20" s="20">
        <v>2139</v>
      </c>
      <c r="C20" s="20">
        <v>3116</v>
      </c>
      <c r="D20" s="20">
        <v>4216</v>
      </c>
      <c r="E20" s="20">
        <v>1715</v>
      </c>
      <c r="F20" s="20">
        <v>1015</v>
      </c>
      <c r="G20" s="20">
        <v>4541</v>
      </c>
      <c r="H20" s="20">
        <v>2034</v>
      </c>
      <c r="I20" s="20">
        <v>2134</v>
      </c>
    </row>
    <row r="21" spans="1:9" x14ac:dyDescent="0.3">
      <c r="A21" t="s">
        <v>184</v>
      </c>
      <c r="B21" s="20">
        <v>4438</v>
      </c>
      <c r="C21" s="20">
        <v>2346</v>
      </c>
      <c r="D21" s="20">
        <v>4968</v>
      </c>
      <c r="E21" s="20">
        <v>3296</v>
      </c>
      <c r="F21" s="20">
        <v>4854</v>
      </c>
      <c r="G21" s="20">
        <v>3216</v>
      </c>
      <c r="H21" s="20">
        <v>2252</v>
      </c>
      <c r="I21" s="20">
        <v>2474</v>
      </c>
    </row>
    <row r="22" spans="1:9" x14ac:dyDescent="0.3">
      <c r="C22" s="30"/>
    </row>
    <row r="23" spans="1:9" x14ac:dyDescent="0.3">
      <c r="C23" s="30"/>
    </row>
    <row r="24" spans="1:9" x14ac:dyDescent="0.3">
      <c r="C24" s="30"/>
    </row>
    <row r="25" spans="1:9" x14ac:dyDescent="0.3">
      <c r="C25" s="30"/>
    </row>
    <row r="26" spans="1:9" x14ac:dyDescent="0.3">
      <c r="C26" s="30"/>
    </row>
    <row r="27" spans="1:9" x14ac:dyDescent="0.3">
      <c r="C27" s="30"/>
    </row>
    <row r="28" spans="1:9" x14ac:dyDescent="0.3">
      <c r="C28" s="30"/>
    </row>
    <row r="33" spans="3:3" x14ac:dyDescent="0.3">
      <c r="C33" s="30"/>
    </row>
    <row r="34" spans="3:3" x14ac:dyDescent="0.3">
      <c r="C34" s="30"/>
    </row>
    <row r="35" spans="3:3" x14ac:dyDescent="0.3">
      <c r="C35" s="30"/>
    </row>
    <row r="36" spans="3:3" x14ac:dyDescent="0.3">
      <c r="C36" s="30"/>
    </row>
    <row r="37" spans="3:3" x14ac:dyDescent="0.3">
      <c r="C37" s="30"/>
    </row>
    <row r="38" spans="3:3" x14ac:dyDescent="0.3">
      <c r="C38" s="30"/>
    </row>
    <row r="39" spans="3:3" x14ac:dyDescent="0.3">
      <c r="C39" s="30"/>
    </row>
    <row r="40" spans="3:3" x14ac:dyDescent="0.3">
      <c r="C40" s="30"/>
    </row>
    <row r="41" spans="3:3" x14ac:dyDescent="0.3">
      <c r="C41" s="30"/>
    </row>
    <row r="42" spans="3:3" x14ac:dyDescent="0.3">
      <c r="C42" s="30"/>
    </row>
    <row r="43" spans="3:3" x14ac:dyDescent="0.3">
      <c r="C43" s="30"/>
    </row>
    <row r="44" spans="3:3" x14ac:dyDescent="0.3">
      <c r="C44" s="30"/>
    </row>
    <row r="45" spans="3:3" x14ac:dyDescent="0.3">
      <c r="C45" s="30"/>
    </row>
    <row r="46" spans="3:3" x14ac:dyDescent="0.3">
      <c r="C46" s="30"/>
    </row>
    <row r="47" spans="3:3" x14ac:dyDescent="0.3">
      <c r="C47" s="30"/>
    </row>
    <row r="48" spans="3:3" x14ac:dyDescent="0.3">
      <c r="C48" s="30"/>
    </row>
    <row r="49" spans="3:3" x14ac:dyDescent="0.3">
      <c r="C49" s="30"/>
    </row>
    <row r="50" spans="3:3" x14ac:dyDescent="0.3">
      <c r="C50" s="30"/>
    </row>
    <row r="51" spans="3:3" x14ac:dyDescent="0.3">
      <c r="C51" s="30"/>
    </row>
    <row r="52" spans="3:3" x14ac:dyDescent="0.3">
      <c r="C52" s="30"/>
    </row>
    <row r="53" spans="3:3" x14ac:dyDescent="0.3">
      <c r="C53" s="30"/>
    </row>
  </sheetData>
  <dataValidations count="2">
    <dataValidation type="list" allowBlank="1" showInputMessage="1" showErrorMessage="1" sqref="L3" xr:uid="{EC20C975-DE76-47FC-ACBB-E555085CEB02}">
      <formula1>$A$4:$A$21</formula1>
    </dataValidation>
    <dataValidation type="list" allowBlank="1" showInputMessage="1" showErrorMessage="1" sqref="L4" xr:uid="{AC709217-411B-4A53-BCCA-908D2A1897B6}">
      <formula1>$B$3:$I$3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68038-1D58-488B-9689-1FA651122B8A}">
  <sheetPr>
    <tabColor theme="9" tint="-0.499984740745262"/>
  </sheetPr>
  <dimension ref="A1:G19"/>
  <sheetViews>
    <sheetView zoomScaleNormal="100" workbookViewId="0">
      <selection sqref="A1:XFD1"/>
    </sheetView>
  </sheetViews>
  <sheetFormatPr defaultRowHeight="14.4" x14ac:dyDescent="0.3"/>
  <cols>
    <col min="1" max="1" width="26.6640625" bestFit="1" customWidth="1"/>
    <col min="2" max="2" width="15" customWidth="1"/>
    <col min="3" max="3" width="31.88671875" customWidth="1"/>
    <col min="4" max="4" width="40.77734375" customWidth="1"/>
    <col min="5" max="5" width="43.21875" customWidth="1"/>
    <col min="7" max="7" width="13.5546875" customWidth="1"/>
  </cols>
  <sheetData>
    <row r="1" spans="1:7" s="14" customFormat="1" ht="15.6" x14ac:dyDescent="0.3">
      <c r="A1" s="14" t="s">
        <v>42</v>
      </c>
    </row>
    <row r="3" spans="1:7" ht="87.6" customHeight="1" thickBot="1" x14ac:dyDescent="0.35">
      <c r="C3" s="15"/>
      <c r="D3" s="15"/>
      <c r="E3" s="15"/>
    </row>
    <row r="4" spans="1:7" ht="21.6" thickBot="1" x14ac:dyDescent="0.45">
      <c r="A4" s="17" t="s">
        <v>21</v>
      </c>
      <c r="B4" s="17" t="s">
        <v>22</v>
      </c>
      <c r="C4" s="17" t="s">
        <v>19</v>
      </c>
      <c r="D4" s="17" t="s">
        <v>41</v>
      </c>
      <c r="E4" s="17" t="s">
        <v>20</v>
      </c>
      <c r="G4" s="18" t="s">
        <v>23</v>
      </c>
    </row>
    <row r="5" spans="1:7" s="7" customFormat="1" ht="17.399999999999999" customHeight="1" x14ac:dyDescent="0.3">
      <c r="A5" s="5" t="s">
        <v>24</v>
      </c>
      <c r="B5" s="6">
        <v>48737</v>
      </c>
      <c r="C5"/>
      <c r="D5"/>
      <c r="E5" s="16"/>
      <c r="G5" s="8">
        <v>30000</v>
      </c>
    </row>
    <row r="6" spans="1:7" s="7" customFormat="1" ht="17.399999999999999" customHeight="1" thickBot="1" x14ac:dyDescent="0.35">
      <c r="A6" s="5" t="s">
        <v>25</v>
      </c>
      <c r="B6" s="6">
        <v>24578</v>
      </c>
      <c r="C6"/>
      <c r="D6"/>
      <c r="E6" s="16"/>
      <c r="G6" s="9">
        <v>45000</v>
      </c>
    </row>
    <row r="7" spans="1:7" s="7" customFormat="1" ht="17.399999999999999" customHeight="1" thickBot="1" x14ac:dyDescent="0.35">
      <c r="A7" s="5" t="s">
        <v>26</v>
      </c>
      <c r="B7" s="6">
        <v>49160</v>
      </c>
      <c r="C7"/>
      <c r="D7"/>
      <c r="E7" s="16"/>
    </row>
    <row r="8" spans="1:7" s="7" customFormat="1" ht="17.399999999999999" customHeight="1" x14ac:dyDescent="0.3">
      <c r="A8" s="5" t="s">
        <v>27</v>
      </c>
      <c r="B8" s="6">
        <v>46115</v>
      </c>
      <c r="C8"/>
      <c r="D8"/>
      <c r="E8" s="16"/>
      <c r="G8" s="19" t="s">
        <v>28</v>
      </c>
    </row>
    <row r="9" spans="1:7" s="7" customFormat="1" ht="17.399999999999999" customHeight="1" x14ac:dyDescent="0.3">
      <c r="A9" s="5" t="s">
        <v>29</v>
      </c>
      <c r="B9" s="6">
        <v>27224</v>
      </c>
      <c r="C9"/>
      <c r="D9"/>
      <c r="E9" s="16"/>
      <c r="G9" s="10"/>
    </row>
    <row r="10" spans="1:7" s="7" customFormat="1" ht="18.600000000000001" customHeight="1" thickBot="1" x14ac:dyDescent="0.35">
      <c r="A10" s="5" t="s">
        <v>30</v>
      </c>
      <c r="B10" s="6">
        <v>35821</v>
      </c>
      <c r="C10"/>
      <c r="D10"/>
      <c r="E10" s="16"/>
      <c r="G10" s="11"/>
    </row>
    <row r="11" spans="1:7" s="7" customFormat="1" ht="17.399999999999999" customHeight="1" x14ac:dyDescent="0.3">
      <c r="A11" s="5" t="s">
        <v>31</v>
      </c>
      <c r="B11" s="6">
        <v>45503</v>
      </c>
      <c r="C11"/>
      <c r="D11"/>
      <c r="E11" s="16"/>
    </row>
    <row r="12" spans="1:7" s="7" customFormat="1" ht="17.399999999999999" customHeight="1" x14ac:dyDescent="0.3">
      <c r="A12" s="5" t="s">
        <v>32</v>
      </c>
      <c r="B12" s="6">
        <v>43783</v>
      </c>
      <c r="C12"/>
      <c r="D12"/>
      <c r="E12" s="16"/>
      <c r="G12" s="12"/>
    </row>
    <row r="13" spans="1:7" s="7" customFormat="1" ht="17.399999999999999" customHeight="1" x14ac:dyDescent="0.3">
      <c r="A13" s="5" t="s">
        <v>33</v>
      </c>
      <c r="B13" s="6">
        <v>33770</v>
      </c>
      <c r="C13"/>
      <c r="D13"/>
      <c r="E13" s="16"/>
      <c r="G13" s="12"/>
    </row>
    <row r="14" spans="1:7" s="7" customFormat="1" ht="17.399999999999999" customHeight="1" x14ac:dyDescent="0.3">
      <c r="A14" s="5" t="s">
        <v>34</v>
      </c>
      <c r="B14" s="6">
        <v>47592</v>
      </c>
      <c r="C14"/>
      <c r="D14"/>
      <c r="E14" s="16"/>
      <c r="G14" s="13"/>
    </row>
    <row r="15" spans="1:7" s="7" customFormat="1" ht="17.399999999999999" customHeight="1" x14ac:dyDescent="0.3">
      <c r="A15" s="5" t="s">
        <v>35</v>
      </c>
      <c r="B15" s="6">
        <v>34837</v>
      </c>
      <c r="C15"/>
      <c r="D15"/>
      <c r="E15" s="16"/>
      <c r="G15" s="13"/>
    </row>
    <row r="16" spans="1:7" s="7" customFormat="1" ht="17.399999999999999" customHeight="1" x14ac:dyDescent="0.3">
      <c r="A16" s="5" t="s">
        <v>36</v>
      </c>
      <c r="B16" s="6">
        <v>43678</v>
      </c>
      <c r="C16"/>
      <c r="D16"/>
      <c r="E16" s="16"/>
    </row>
    <row r="17" spans="1:5" s="7" customFormat="1" ht="17.399999999999999" customHeight="1" x14ac:dyDescent="0.3">
      <c r="A17" s="5" t="s">
        <v>37</v>
      </c>
      <c r="B17" s="6">
        <v>28903</v>
      </c>
      <c r="C17"/>
      <c r="D17"/>
      <c r="E17" s="16"/>
    </row>
    <row r="18" spans="1:5" s="7" customFormat="1" ht="17.399999999999999" customHeight="1" x14ac:dyDescent="0.3">
      <c r="A18" s="5" t="s">
        <v>38</v>
      </c>
      <c r="B18" s="6">
        <v>36655</v>
      </c>
      <c r="C18"/>
      <c r="D18"/>
      <c r="E18" s="16"/>
    </row>
    <row r="19" spans="1:5" s="7" customFormat="1" ht="17.399999999999999" customHeight="1" x14ac:dyDescent="0.3">
      <c r="A19" s="5" t="s">
        <v>39</v>
      </c>
      <c r="B19" s="6">
        <v>38633</v>
      </c>
      <c r="C19"/>
      <c r="D19"/>
      <c r="E19" s="16"/>
    </row>
  </sheetData>
  <conditionalFormatting sqref="B5:B19">
    <cfRule type="dataBar" priority="1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{719D56C2-7E14-428E-A9A1-C3A5348209B7}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19D56C2-7E14-428E-A9A1-C3A5348209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BD85E-2972-4111-B49C-4499E11155AA}">
  <sheetPr>
    <tabColor theme="8" tint="-0.499984740745262"/>
  </sheetPr>
  <dimension ref="A1:M17"/>
  <sheetViews>
    <sheetView zoomScale="130" zoomScaleNormal="130" workbookViewId="0">
      <selection activeCell="G14" sqref="G14"/>
    </sheetView>
  </sheetViews>
  <sheetFormatPr defaultRowHeight="14.4" x14ac:dyDescent="0.3"/>
  <cols>
    <col min="1" max="1" width="11.33203125" bestFit="1" customWidth="1"/>
    <col min="2" max="4" width="10" bestFit="1" customWidth="1"/>
    <col min="5" max="5" width="9.33203125" customWidth="1"/>
    <col min="6" max="6" width="10" bestFit="1" customWidth="1"/>
    <col min="7" max="7" width="11.6640625" customWidth="1"/>
    <col min="8" max="13" width="10" bestFit="1" customWidth="1"/>
  </cols>
  <sheetData>
    <row r="1" spans="1:13" s="14" customFormat="1" ht="15.6" x14ac:dyDescent="0.3">
      <c r="A1" s="14" t="s">
        <v>89</v>
      </c>
    </row>
    <row r="3" spans="1:13" x14ac:dyDescent="0.3">
      <c r="A3" s="25" t="s">
        <v>43</v>
      </c>
      <c r="B3" s="25" t="s">
        <v>44</v>
      </c>
      <c r="C3" s="25" t="s">
        <v>45</v>
      </c>
      <c r="D3" s="25" t="s">
        <v>46</v>
      </c>
      <c r="E3" s="25" t="s">
        <v>47</v>
      </c>
      <c r="F3" s="25" t="s">
        <v>48</v>
      </c>
      <c r="G3" s="25" t="s">
        <v>49</v>
      </c>
      <c r="H3" s="25" t="s">
        <v>50</v>
      </c>
      <c r="I3" s="25" t="s">
        <v>51</v>
      </c>
      <c r="J3" s="25" t="s">
        <v>52</v>
      </c>
      <c r="K3" s="25" t="s">
        <v>53</v>
      </c>
      <c r="L3" s="25" t="s">
        <v>54</v>
      </c>
      <c r="M3" s="25" t="s">
        <v>55</v>
      </c>
    </row>
    <row r="4" spans="1:13" x14ac:dyDescent="0.3">
      <c r="A4" t="s">
        <v>56</v>
      </c>
      <c r="B4" s="20">
        <v>37050</v>
      </c>
      <c r="C4" s="20">
        <v>22472</v>
      </c>
      <c r="D4" s="20">
        <v>69908</v>
      </c>
      <c r="E4" s="20">
        <v>28281</v>
      </c>
      <c r="F4" s="20">
        <v>44450</v>
      </c>
      <c r="G4" s="20">
        <v>28200</v>
      </c>
      <c r="H4" s="20">
        <v>36989</v>
      </c>
      <c r="I4" s="20">
        <v>23757</v>
      </c>
      <c r="J4" s="20">
        <v>28497</v>
      </c>
      <c r="K4" s="20">
        <v>65229</v>
      </c>
      <c r="L4" s="20">
        <v>33392</v>
      </c>
      <c r="M4" s="20">
        <v>50842</v>
      </c>
    </row>
    <row r="5" spans="1:13" x14ac:dyDescent="0.3">
      <c r="A5" t="s">
        <v>57</v>
      </c>
      <c r="B5" s="20">
        <v>66608</v>
      </c>
      <c r="C5" s="20">
        <v>56572</v>
      </c>
      <c r="D5" s="20">
        <v>36501</v>
      </c>
      <c r="E5" s="20">
        <v>62743</v>
      </c>
      <c r="F5" s="20">
        <v>26185</v>
      </c>
      <c r="G5" s="20">
        <v>47104</v>
      </c>
      <c r="H5" s="20">
        <v>38236</v>
      </c>
      <c r="I5" s="20">
        <v>50783</v>
      </c>
      <c r="J5" s="20">
        <v>33699</v>
      </c>
      <c r="K5" s="20">
        <v>32636</v>
      </c>
      <c r="L5" s="20">
        <v>60948</v>
      </c>
      <c r="M5" s="20">
        <v>24089</v>
      </c>
    </row>
    <row r="6" spans="1:13" x14ac:dyDescent="0.3">
      <c r="A6" t="s">
        <v>58</v>
      </c>
      <c r="B6" s="20">
        <v>27009</v>
      </c>
      <c r="C6" s="20">
        <v>55745</v>
      </c>
      <c r="D6" s="20">
        <v>62238</v>
      </c>
      <c r="E6" s="20">
        <v>22640</v>
      </c>
      <c r="F6" s="20">
        <v>52733</v>
      </c>
      <c r="G6" s="20">
        <v>40612</v>
      </c>
      <c r="H6" s="20">
        <v>69215</v>
      </c>
      <c r="I6" s="20">
        <v>69455</v>
      </c>
      <c r="J6" s="20">
        <v>59488</v>
      </c>
      <c r="K6" s="20">
        <v>29605</v>
      </c>
      <c r="L6" s="20">
        <v>57577</v>
      </c>
      <c r="M6" s="20">
        <v>49366</v>
      </c>
    </row>
    <row r="7" spans="1:13" x14ac:dyDescent="0.3">
      <c r="A7" t="s">
        <v>59</v>
      </c>
      <c r="B7" s="20">
        <v>55961</v>
      </c>
      <c r="C7" s="20">
        <v>37989</v>
      </c>
      <c r="D7" s="20">
        <v>24726</v>
      </c>
      <c r="E7" s="20">
        <v>24205</v>
      </c>
      <c r="F7" s="20">
        <v>37416</v>
      </c>
      <c r="G7" s="20">
        <v>63802</v>
      </c>
      <c r="H7" s="20">
        <v>27566</v>
      </c>
      <c r="I7" s="20">
        <v>20994</v>
      </c>
      <c r="J7" s="20">
        <v>27464</v>
      </c>
      <c r="K7" s="20">
        <v>45860</v>
      </c>
      <c r="L7" s="20">
        <v>20177</v>
      </c>
      <c r="M7" s="20">
        <v>36052</v>
      </c>
    </row>
    <row r="8" spans="1:13" x14ac:dyDescent="0.3">
      <c r="A8" t="s">
        <v>60</v>
      </c>
      <c r="B8" s="20">
        <v>44232</v>
      </c>
      <c r="C8" s="20">
        <v>31764</v>
      </c>
      <c r="D8" s="20">
        <v>49977</v>
      </c>
      <c r="E8" s="20">
        <v>67359</v>
      </c>
      <c r="F8" s="20">
        <v>30923</v>
      </c>
      <c r="G8" s="20">
        <v>57690</v>
      </c>
      <c r="H8" s="20">
        <v>25920</v>
      </c>
      <c r="I8" s="20">
        <v>37345</v>
      </c>
      <c r="J8" s="20">
        <v>57802</v>
      </c>
      <c r="K8" s="20">
        <v>68776</v>
      </c>
      <c r="L8" s="20">
        <v>20474</v>
      </c>
      <c r="M8" s="20">
        <v>59249</v>
      </c>
    </row>
    <row r="9" spans="1:13" x14ac:dyDescent="0.3">
      <c r="A9" t="s">
        <v>61</v>
      </c>
      <c r="B9" s="20">
        <v>36701</v>
      </c>
      <c r="C9" s="20">
        <v>35848</v>
      </c>
      <c r="D9" s="20">
        <v>36841</v>
      </c>
      <c r="E9" s="20">
        <v>49089</v>
      </c>
      <c r="F9" s="20">
        <v>30444</v>
      </c>
      <c r="G9" s="20">
        <v>58634</v>
      </c>
      <c r="H9" s="20">
        <v>39784</v>
      </c>
      <c r="I9" s="20">
        <v>37720</v>
      </c>
      <c r="J9" s="20">
        <v>59486</v>
      </c>
      <c r="K9" s="20">
        <v>69624</v>
      </c>
      <c r="L9" s="20">
        <v>43410</v>
      </c>
      <c r="M9" s="20">
        <v>52168</v>
      </c>
    </row>
    <row r="10" spans="1:13" x14ac:dyDescent="0.3">
      <c r="A10" t="s">
        <v>62</v>
      </c>
      <c r="B10" s="20">
        <v>55773</v>
      </c>
      <c r="C10" s="20">
        <v>40146</v>
      </c>
      <c r="D10" s="20">
        <v>45990</v>
      </c>
      <c r="E10" s="20">
        <v>21954</v>
      </c>
      <c r="F10" s="20">
        <v>69974</v>
      </c>
      <c r="G10" s="20">
        <v>30459</v>
      </c>
      <c r="H10" s="20">
        <v>21739</v>
      </c>
      <c r="I10" s="20">
        <v>41829</v>
      </c>
      <c r="J10" s="20">
        <v>60926</v>
      </c>
      <c r="K10" s="20">
        <v>21751</v>
      </c>
      <c r="L10" s="20">
        <v>56854</v>
      </c>
      <c r="M10" s="20">
        <v>63382</v>
      </c>
    </row>
    <row r="11" spans="1:13" x14ac:dyDescent="0.3">
      <c r="A11" t="s">
        <v>63</v>
      </c>
      <c r="B11" s="20">
        <v>68442</v>
      </c>
      <c r="C11" s="20">
        <v>46358</v>
      </c>
      <c r="D11" s="20">
        <v>30769</v>
      </c>
      <c r="E11" s="20">
        <v>35647</v>
      </c>
      <c r="F11" s="20">
        <v>50612</v>
      </c>
      <c r="G11" s="20">
        <v>47615</v>
      </c>
      <c r="H11" s="20">
        <v>33033</v>
      </c>
      <c r="I11" s="20">
        <v>50562</v>
      </c>
      <c r="J11" s="20">
        <v>61557</v>
      </c>
      <c r="K11" s="20">
        <v>37175</v>
      </c>
      <c r="L11" s="20">
        <v>31426</v>
      </c>
      <c r="M11" s="20">
        <v>29220</v>
      </c>
    </row>
    <row r="14" spans="1:13" x14ac:dyDescent="0.3">
      <c r="F14" s="21" t="s">
        <v>43</v>
      </c>
      <c r="G14" s="22"/>
    </row>
    <row r="15" spans="1:13" x14ac:dyDescent="0.3">
      <c r="F15" s="23" t="s">
        <v>64</v>
      </c>
      <c r="G15" s="24"/>
    </row>
    <row r="17" spans="6:7" x14ac:dyDescent="0.3">
      <c r="F17" s="23" t="s">
        <v>65</v>
      </c>
      <c r="G17" s="24"/>
    </row>
  </sheetData>
  <dataValidations count="2">
    <dataValidation type="list" allowBlank="1" showInputMessage="1" showErrorMessage="1" sqref="A16" xr:uid="{7D9A2E77-2078-45E5-B94D-1BB35E5B3BEF}">
      <formula1>$A$4:$A$11</formula1>
    </dataValidation>
    <dataValidation type="list" allowBlank="1" showInputMessage="1" showErrorMessage="1" sqref="B15" xr:uid="{425921E3-3D2B-4741-B5C7-8E9F65BB817D}">
      <formula1>$B$3:$M$3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44584-F547-4418-9A4E-7D3CA8D0D37D}">
  <sheetPr>
    <tabColor theme="7" tint="-0.499984740745262"/>
  </sheetPr>
  <dimension ref="A1:D18"/>
  <sheetViews>
    <sheetView zoomScale="120" zoomScaleNormal="120" workbookViewId="0">
      <selection activeCell="D14" sqref="D14"/>
    </sheetView>
  </sheetViews>
  <sheetFormatPr defaultRowHeight="14.4" x14ac:dyDescent="0.3"/>
  <cols>
    <col min="1" max="1" width="16.21875" customWidth="1"/>
    <col min="2" max="2" width="21" customWidth="1"/>
    <col min="4" max="4" width="12.44140625" customWidth="1"/>
  </cols>
  <sheetData>
    <row r="1" spans="1:4" s="14" customFormat="1" ht="15.6" x14ac:dyDescent="0.3">
      <c r="A1" s="14" t="s">
        <v>90</v>
      </c>
    </row>
    <row r="3" spans="1:4" x14ac:dyDescent="0.3">
      <c r="A3" s="28" t="s">
        <v>66</v>
      </c>
      <c r="B3" s="28" t="s">
        <v>82</v>
      </c>
      <c r="D3" s="28" t="s">
        <v>83</v>
      </c>
    </row>
    <row r="4" spans="1:4" x14ac:dyDescent="0.3">
      <c r="A4" t="s">
        <v>67</v>
      </c>
      <c r="D4" t="s">
        <v>84</v>
      </c>
    </row>
    <row r="5" spans="1:4" x14ac:dyDescent="0.3">
      <c r="A5" t="s">
        <v>68</v>
      </c>
      <c r="D5" t="s">
        <v>85</v>
      </c>
    </row>
    <row r="6" spans="1:4" x14ac:dyDescent="0.3">
      <c r="A6" t="s">
        <v>69</v>
      </c>
      <c r="D6" t="s">
        <v>86</v>
      </c>
    </row>
    <row r="7" spans="1:4" x14ac:dyDescent="0.3">
      <c r="A7" t="s">
        <v>70</v>
      </c>
      <c r="D7" t="s">
        <v>87</v>
      </c>
    </row>
    <row r="8" spans="1:4" x14ac:dyDescent="0.3">
      <c r="A8" t="s">
        <v>71</v>
      </c>
    </row>
    <row r="9" spans="1:4" x14ac:dyDescent="0.3">
      <c r="A9" t="s">
        <v>72</v>
      </c>
    </row>
    <row r="10" spans="1:4" x14ac:dyDescent="0.3">
      <c r="A10" t="s">
        <v>73</v>
      </c>
    </row>
    <row r="11" spans="1:4" x14ac:dyDescent="0.3">
      <c r="A11" t="s">
        <v>74</v>
      </c>
    </row>
    <row r="12" spans="1:4" x14ac:dyDescent="0.3">
      <c r="A12" t="s">
        <v>75</v>
      </c>
    </row>
    <row r="13" spans="1:4" x14ac:dyDescent="0.3">
      <c r="A13" t="s">
        <v>76</v>
      </c>
    </row>
    <row r="14" spans="1:4" x14ac:dyDescent="0.3">
      <c r="A14" t="s">
        <v>77</v>
      </c>
    </row>
    <row r="15" spans="1:4" x14ac:dyDescent="0.3">
      <c r="A15" t="s">
        <v>78</v>
      </c>
    </row>
    <row r="16" spans="1:4" x14ac:dyDescent="0.3">
      <c r="A16" t="s">
        <v>79</v>
      </c>
    </row>
    <row r="17" spans="1:1" x14ac:dyDescent="0.3">
      <c r="A17" t="s">
        <v>80</v>
      </c>
    </row>
    <row r="18" spans="1:1" x14ac:dyDescent="0.3">
      <c r="A18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4476E-AF39-4C6B-BB28-B8F4D1ABF400}">
  <sheetPr>
    <tabColor theme="6" tint="-0.499984740745262"/>
  </sheetPr>
  <dimension ref="A1:D23"/>
  <sheetViews>
    <sheetView zoomScale="120" zoomScaleNormal="120" workbookViewId="0">
      <selection activeCell="D4" sqref="D4"/>
    </sheetView>
  </sheetViews>
  <sheetFormatPr defaultRowHeight="14.4" x14ac:dyDescent="0.3"/>
  <cols>
    <col min="1" max="1" width="13.77734375" customWidth="1"/>
    <col min="4" max="4" width="14.33203125" customWidth="1"/>
  </cols>
  <sheetData>
    <row r="1" spans="1:4" s="14" customFormat="1" ht="15.6" x14ac:dyDescent="0.3">
      <c r="A1" s="14" t="s">
        <v>91</v>
      </c>
    </row>
    <row r="3" spans="1:4" x14ac:dyDescent="0.3">
      <c r="A3" s="26" t="s">
        <v>66</v>
      </c>
      <c r="D3" s="26" t="s">
        <v>88</v>
      </c>
    </row>
    <row r="4" spans="1:4" x14ac:dyDescent="0.3">
      <c r="A4" s="27" t="s">
        <v>67</v>
      </c>
      <c r="D4" s="27"/>
    </row>
    <row r="5" spans="1:4" x14ac:dyDescent="0.3">
      <c r="A5" s="27" t="s">
        <v>68</v>
      </c>
    </row>
    <row r="6" spans="1:4" x14ac:dyDescent="0.3">
      <c r="A6" s="27" t="s">
        <v>72</v>
      </c>
    </row>
    <row r="7" spans="1:4" x14ac:dyDescent="0.3">
      <c r="A7" s="27" t="s">
        <v>70</v>
      </c>
    </row>
    <row r="8" spans="1:4" x14ac:dyDescent="0.3">
      <c r="A8" s="27" t="s">
        <v>68</v>
      </c>
    </row>
    <row r="9" spans="1:4" x14ac:dyDescent="0.3">
      <c r="A9" s="27" t="s">
        <v>72</v>
      </c>
    </row>
    <row r="10" spans="1:4" x14ac:dyDescent="0.3">
      <c r="A10" s="27" t="s">
        <v>67</v>
      </c>
    </row>
    <row r="11" spans="1:4" x14ac:dyDescent="0.3">
      <c r="A11" s="27" t="s">
        <v>74</v>
      </c>
    </row>
    <row r="12" spans="1:4" x14ac:dyDescent="0.3">
      <c r="A12" s="27" t="s">
        <v>75</v>
      </c>
    </row>
    <row r="13" spans="1:4" x14ac:dyDescent="0.3">
      <c r="A13" s="27" t="s">
        <v>76</v>
      </c>
    </row>
    <row r="14" spans="1:4" x14ac:dyDescent="0.3">
      <c r="A14" s="27" t="s">
        <v>67</v>
      </c>
    </row>
    <row r="15" spans="1:4" x14ac:dyDescent="0.3">
      <c r="A15" s="27" t="s">
        <v>78</v>
      </c>
    </row>
    <row r="16" spans="1:4" x14ac:dyDescent="0.3">
      <c r="A16" s="27" t="s">
        <v>68</v>
      </c>
    </row>
    <row r="17" spans="1:1" x14ac:dyDescent="0.3">
      <c r="A17" s="27" t="s">
        <v>80</v>
      </c>
    </row>
    <row r="18" spans="1:1" x14ac:dyDescent="0.3">
      <c r="A18" s="27" t="s">
        <v>81</v>
      </c>
    </row>
    <row r="19" spans="1:1" x14ac:dyDescent="0.3">
      <c r="A19" s="27" t="s">
        <v>67</v>
      </c>
    </row>
    <row r="20" spans="1:1" x14ac:dyDescent="0.3">
      <c r="A20" s="27" t="s">
        <v>72</v>
      </c>
    </row>
    <row r="21" spans="1:1" x14ac:dyDescent="0.3">
      <c r="A21" s="27" t="s">
        <v>74</v>
      </c>
    </row>
    <row r="22" spans="1:1" x14ac:dyDescent="0.3">
      <c r="A22" s="27" t="s">
        <v>72</v>
      </c>
    </row>
    <row r="23" spans="1:1" x14ac:dyDescent="0.3">
      <c r="A23" s="27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0B1B-865C-4153-B444-677EB3D7CD98}">
  <sheetPr>
    <tabColor theme="5" tint="-0.499984740745262"/>
  </sheetPr>
  <dimension ref="A2:K17"/>
  <sheetViews>
    <sheetView zoomScale="120" zoomScaleNormal="120" workbookViewId="0">
      <selection activeCell="J11" sqref="J11"/>
    </sheetView>
  </sheetViews>
  <sheetFormatPr defaultRowHeight="14.4" x14ac:dyDescent="0.3"/>
  <cols>
    <col min="1" max="1" width="21.33203125" customWidth="1"/>
    <col min="2" max="3" width="15.21875" customWidth="1"/>
    <col min="4" max="4" width="21.33203125" customWidth="1"/>
    <col min="5" max="5" width="22.88671875" customWidth="1"/>
    <col min="6" max="6" width="14.5546875" customWidth="1"/>
    <col min="7" max="7" width="12" bestFit="1" customWidth="1"/>
    <col min="10" max="10" width="12.6640625" customWidth="1"/>
  </cols>
  <sheetData>
    <row r="2" spans="1:11" ht="15" thickBot="1" x14ac:dyDescent="0.35"/>
    <row r="3" spans="1:11" ht="15" thickBot="1" x14ac:dyDescent="0.35">
      <c r="A3" s="29" t="s">
        <v>95</v>
      </c>
      <c r="B3" s="29" t="s">
        <v>129</v>
      </c>
      <c r="C3" s="29" t="s">
        <v>130</v>
      </c>
      <c r="D3" s="29" t="s">
        <v>93</v>
      </c>
      <c r="E3" s="29" t="s">
        <v>131</v>
      </c>
      <c r="F3" s="29" t="s">
        <v>132</v>
      </c>
      <c r="G3" s="29" t="s">
        <v>133</v>
      </c>
      <c r="J3" s="29" t="s">
        <v>130</v>
      </c>
      <c r="K3" s="29" t="s">
        <v>132</v>
      </c>
    </row>
    <row r="4" spans="1:11" x14ac:dyDescent="0.3">
      <c r="A4" t="s">
        <v>98</v>
      </c>
      <c r="B4" s="20">
        <v>42478</v>
      </c>
      <c r="C4">
        <v>5</v>
      </c>
      <c r="F4" s="4"/>
      <c r="G4" s="20"/>
      <c r="J4">
        <v>5</v>
      </c>
      <c r="K4" s="4">
        <v>0.1</v>
      </c>
    </row>
    <row r="5" spans="1:11" x14ac:dyDescent="0.3">
      <c r="A5" t="s">
        <v>101</v>
      </c>
      <c r="B5" s="20">
        <v>33305</v>
      </c>
      <c r="C5">
        <v>4.3</v>
      </c>
      <c r="F5" s="4"/>
      <c r="G5" s="20"/>
      <c r="J5">
        <v>4</v>
      </c>
      <c r="K5" s="4">
        <v>0.08</v>
      </c>
    </row>
    <row r="6" spans="1:11" x14ac:dyDescent="0.3">
      <c r="A6" t="s">
        <v>103</v>
      </c>
      <c r="B6" s="20">
        <v>37956</v>
      </c>
      <c r="C6">
        <v>1.2</v>
      </c>
      <c r="F6" s="4"/>
      <c r="G6" s="20"/>
      <c r="J6">
        <v>3</v>
      </c>
      <c r="K6" s="4">
        <v>0.05</v>
      </c>
    </row>
    <row r="7" spans="1:11" x14ac:dyDescent="0.3">
      <c r="A7" t="s">
        <v>105</v>
      </c>
      <c r="B7" s="20">
        <v>43043</v>
      </c>
      <c r="C7">
        <v>2</v>
      </c>
      <c r="F7" s="4"/>
      <c r="G7" s="20"/>
      <c r="J7">
        <v>2</v>
      </c>
      <c r="K7" s="4">
        <v>0.01</v>
      </c>
    </row>
    <row r="8" spans="1:11" x14ac:dyDescent="0.3">
      <c r="A8" t="s">
        <v>107</v>
      </c>
      <c r="B8" s="20">
        <v>36020</v>
      </c>
      <c r="C8">
        <v>3.2</v>
      </c>
      <c r="F8" s="4"/>
      <c r="G8" s="20"/>
      <c r="J8">
        <v>1</v>
      </c>
      <c r="K8" s="4">
        <v>0</v>
      </c>
    </row>
    <row r="9" spans="1:11" x14ac:dyDescent="0.3">
      <c r="A9" t="s">
        <v>109</v>
      </c>
      <c r="B9" s="20">
        <v>38140</v>
      </c>
      <c r="C9">
        <v>3</v>
      </c>
      <c r="F9" s="4"/>
      <c r="G9" s="20"/>
    </row>
    <row r="10" spans="1:11" x14ac:dyDescent="0.3">
      <c r="A10" t="s">
        <v>111</v>
      </c>
      <c r="B10" s="20">
        <v>39333</v>
      </c>
      <c r="C10">
        <v>3</v>
      </c>
      <c r="F10" s="4"/>
      <c r="G10" s="20"/>
    </row>
    <row r="11" spans="1:11" x14ac:dyDescent="0.3">
      <c r="A11" t="s">
        <v>112</v>
      </c>
      <c r="B11" s="20">
        <v>44610</v>
      </c>
      <c r="C11">
        <v>4.9000000000000004</v>
      </c>
      <c r="F11" s="4"/>
      <c r="G11" s="20"/>
    </row>
    <row r="12" spans="1:11" x14ac:dyDescent="0.3">
      <c r="A12" t="s">
        <v>113</v>
      </c>
      <c r="B12" s="20">
        <v>41487</v>
      </c>
      <c r="C12">
        <v>5</v>
      </c>
      <c r="F12" s="4"/>
      <c r="G12" s="20"/>
    </row>
    <row r="13" spans="1:11" x14ac:dyDescent="0.3">
      <c r="A13" t="s">
        <v>116</v>
      </c>
      <c r="B13" s="20">
        <v>34334</v>
      </c>
      <c r="C13">
        <v>3</v>
      </c>
      <c r="F13" s="4"/>
      <c r="G13" s="20"/>
    </row>
    <row r="14" spans="1:11" x14ac:dyDescent="0.3">
      <c r="A14" t="s">
        <v>117</v>
      </c>
      <c r="B14" s="20">
        <v>38928</v>
      </c>
      <c r="C14">
        <v>2</v>
      </c>
      <c r="F14" s="4"/>
      <c r="G14" s="20"/>
    </row>
    <row r="17" spans="6:6" x14ac:dyDescent="0.3">
      <c r="F17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06136-27AB-4259-9BB7-07ACDF82E2B9}">
  <sheetPr>
    <tabColor theme="5" tint="-0.499984740745262"/>
  </sheetPr>
  <dimension ref="A1:D26"/>
  <sheetViews>
    <sheetView workbookViewId="0">
      <selection activeCell="D4" sqref="D4:D12"/>
    </sheetView>
  </sheetViews>
  <sheetFormatPr defaultRowHeight="14.4" x14ac:dyDescent="0.3"/>
  <cols>
    <col min="1" max="1" width="16.5546875" customWidth="1"/>
    <col min="2" max="2" width="22.5546875" bestFit="1" customWidth="1"/>
    <col min="3" max="3" width="20.33203125" customWidth="1"/>
    <col min="4" max="4" width="19.6640625" customWidth="1"/>
    <col min="5" max="5" width="14.44140625" bestFit="1" customWidth="1"/>
    <col min="6" max="6" width="14.109375" customWidth="1"/>
    <col min="7" max="7" width="11.6640625" customWidth="1"/>
  </cols>
  <sheetData>
    <row r="1" spans="1:4" s="14" customFormat="1" ht="15.6" x14ac:dyDescent="0.3">
      <c r="A1" s="14" t="s">
        <v>134</v>
      </c>
    </row>
    <row r="3" spans="1:4" ht="15" thickBot="1" x14ac:dyDescent="0.35">
      <c r="A3" s="32" t="s">
        <v>92</v>
      </c>
      <c r="B3" s="32" t="s">
        <v>93</v>
      </c>
      <c r="C3" s="32" t="s">
        <v>94</v>
      </c>
      <c r="D3" s="32" t="s">
        <v>95</v>
      </c>
    </row>
    <row r="4" spans="1:4" x14ac:dyDescent="0.3">
      <c r="A4" s="30">
        <v>42016</v>
      </c>
      <c r="B4" t="s">
        <v>96</v>
      </c>
      <c r="C4" t="s">
        <v>97</v>
      </c>
      <c r="D4" t="s">
        <v>98</v>
      </c>
    </row>
    <row r="5" spans="1:4" x14ac:dyDescent="0.3">
      <c r="A5" s="30">
        <v>42221</v>
      </c>
      <c r="B5" t="s">
        <v>99</v>
      </c>
      <c r="C5" t="s">
        <v>100</v>
      </c>
      <c r="D5" t="s">
        <v>101</v>
      </c>
    </row>
    <row r="6" spans="1:4" x14ac:dyDescent="0.3">
      <c r="A6" s="30">
        <v>42360</v>
      </c>
      <c r="B6" t="s">
        <v>22</v>
      </c>
      <c r="C6" t="s">
        <v>102</v>
      </c>
      <c r="D6" t="s">
        <v>103</v>
      </c>
    </row>
    <row r="7" spans="1:4" x14ac:dyDescent="0.3">
      <c r="A7" s="30">
        <v>42442</v>
      </c>
      <c r="B7" t="s">
        <v>104</v>
      </c>
      <c r="C7" t="s">
        <v>97</v>
      </c>
      <c r="D7" t="s">
        <v>105</v>
      </c>
    </row>
    <row r="8" spans="1:4" x14ac:dyDescent="0.3">
      <c r="A8" s="30">
        <v>42445</v>
      </c>
      <c r="B8" t="s">
        <v>106</v>
      </c>
      <c r="C8" t="s">
        <v>100</v>
      </c>
      <c r="D8" t="s">
        <v>107</v>
      </c>
    </row>
    <row r="9" spans="1:4" x14ac:dyDescent="0.3">
      <c r="A9" s="30">
        <v>42541</v>
      </c>
      <c r="B9" t="s">
        <v>106</v>
      </c>
      <c r="C9" t="s">
        <v>108</v>
      </c>
      <c r="D9" t="s">
        <v>109</v>
      </c>
    </row>
    <row r="10" spans="1:4" x14ac:dyDescent="0.3">
      <c r="A10" s="30">
        <v>42578</v>
      </c>
      <c r="B10" t="s">
        <v>110</v>
      </c>
      <c r="C10" t="s">
        <v>102</v>
      </c>
      <c r="D10" t="s">
        <v>111</v>
      </c>
    </row>
    <row r="11" spans="1:4" x14ac:dyDescent="0.3">
      <c r="A11" s="30">
        <v>42634</v>
      </c>
      <c r="B11" t="s">
        <v>99</v>
      </c>
      <c r="C11" t="s">
        <v>97</v>
      </c>
      <c r="D11" t="s">
        <v>112</v>
      </c>
    </row>
    <row r="12" spans="1:4" x14ac:dyDescent="0.3">
      <c r="A12" s="30">
        <v>42671</v>
      </c>
      <c r="B12" t="s">
        <v>110</v>
      </c>
      <c r="C12" t="s">
        <v>97</v>
      </c>
      <c r="D12" t="s">
        <v>113</v>
      </c>
    </row>
    <row r="13" spans="1:4" x14ac:dyDescent="0.3">
      <c r="A13" s="30">
        <v>42781</v>
      </c>
      <c r="B13" t="s">
        <v>114</v>
      </c>
      <c r="C13" t="s">
        <v>108</v>
      </c>
      <c r="D13" t="s">
        <v>98</v>
      </c>
    </row>
    <row r="14" spans="1:4" x14ac:dyDescent="0.3">
      <c r="A14" s="30">
        <v>42838</v>
      </c>
      <c r="B14" t="s">
        <v>114</v>
      </c>
      <c r="C14" t="s">
        <v>115</v>
      </c>
      <c r="D14" t="s">
        <v>116</v>
      </c>
    </row>
    <row r="15" spans="1:4" x14ac:dyDescent="0.3">
      <c r="A15" s="30">
        <v>42844</v>
      </c>
      <c r="B15" t="s">
        <v>99</v>
      </c>
      <c r="C15" t="s">
        <v>100</v>
      </c>
      <c r="D15" t="s">
        <v>117</v>
      </c>
    </row>
    <row r="16" spans="1:4" x14ac:dyDescent="0.3">
      <c r="A16" s="30">
        <v>42872</v>
      </c>
      <c r="B16" t="s">
        <v>110</v>
      </c>
      <c r="C16" t="s">
        <v>97</v>
      </c>
      <c r="D16" t="s">
        <v>118</v>
      </c>
    </row>
    <row r="17" spans="1:4" x14ac:dyDescent="0.3">
      <c r="A17" s="30">
        <v>42878</v>
      </c>
      <c r="B17" t="s">
        <v>22</v>
      </c>
      <c r="C17" t="s">
        <v>108</v>
      </c>
      <c r="D17" t="s">
        <v>119</v>
      </c>
    </row>
    <row r="18" spans="1:4" x14ac:dyDescent="0.3">
      <c r="A18" s="30">
        <v>42916</v>
      </c>
      <c r="B18" t="s">
        <v>22</v>
      </c>
      <c r="C18" t="s">
        <v>102</v>
      </c>
      <c r="D18" t="s">
        <v>120</v>
      </c>
    </row>
    <row r="19" spans="1:4" x14ac:dyDescent="0.3">
      <c r="A19" s="30">
        <v>42955</v>
      </c>
      <c r="B19" t="s">
        <v>121</v>
      </c>
      <c r="C19" t="s">
        <v>115</v>
      </c>
      <c r="D19" t="s">
        <v>122</v>
      </c>
    </row>
    <row r="20" spans="1:4" x14ac:dyDescent="0.3">
      <c r="A20" s="30">
        <v>43149</v>
      </c>
      <c r="B20" t="s">
        <v>106</v>
      </c>
      <c r="C20" t="s">
        <v>115</v>
      </c>
      <c r="D20" t="s">
        <v>123</v>
      </c>
    </row>
    <row r="21" spans="1:4" x14ac:dyDescent="0.3">
      <c r="A21" s="30">
        <v>43282</v>
      </c>
      <c r="B21" t="s">
        <v>121</v>
      </c>
      <c r="C21" t="s">
        <v>115</v>
      </c>
      <c r="D21" t="s">
        <v>105</v>
      </c>
    </row>
    <row r="22" spans="1:4" x14ac:dyDescent="0.3">
      <c r="A22" s="30">
        <v>43298</v>
      </c>
      <c r="B22" t="s">
        <v>104</v>
      </c>
      <c r="C22" t="s">
        <v>97</v>
      </c>
      <c r="D22" t="s">
        <v>124</v>
      </c>
    </row>
    <row r="23" spans="1:4" x14ac:dyDescent="0.3">
      <c r="A23" s="30">
        <v>43341</v>
      </c>
      <c r="B23" t="s">
        <v>104</v>
      </c>
      <c r="C23" t="s">
        <v>108</v>
      </c>
      <c r="D23" t="s">
        <v>125</v>
      </c>
    </row>
    <row r="24" spans="1:4" x14ac:dyDescent="0.3">
      <c r="A24" s="30">
        <v>43382</v>
      </c>
      <c r="B24" t="s">
        <v>22</v>
      </c>
      <c r="C24" t="s">
        <v>100</v>
      </c>
      <c r="D24" t="s">
        <v>126</v>
      </c>
    </row>
    <row r="25" spans="1:4" x14ac:dyDescent="0.3">
      <c r="A25" s="30">
        <v>43426</v>
      </c>
      <c r="B25" t="s">
        <v>96</v>
      </c>
      <c r="C25" t="s">
        <v>100</v>
      </c>
      <c r="D25" t="s">
        <v>127</v>
      </c>
    </row>
    <row r="26" spans="1:4" x14ac:dyDescent="0.3">
      <c r="A26" s="30">
        <v>43444</v>
      </c>
      <c r="B26" t="s">
        <v>96</v>
      </c>
      <c r="C26" t="s">
        <v>102</v>
      </c>
      <c r="D26" t="s">
        <v>128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F3BA1-0FB1-4903-9E55-E87C85A8D5FF}">
  <sheetPr>
    <tabColor theme="4" tint="-0.499984740745262"/>
  </sheetPr>
  <dimension ref="A1:E12"/>
  <sheetViews>
    <sheetView zoomScale="120" zoomScaleNormal="120" workbookViewId="0">
      <selection sqref="A1:XFD1"/>
    </sheetView>
  </sheetViews>
  <sheetFormatPr defaultRowHeight="14.4" x14ac:dyDescent="0.3"/>
  <cols>
    <col min="1" max="1" width="15.44140625" bestFit="1" customWidth="1"/>
    <col min="2" max="2" width="28.5546875" customWidth="1"/>
    <col min="4" max="4" width="20.5546875" customWidth="1"/>
    <col min="5" max="5" width="18.33203125" customWidth="1"/>
    <col min="6" max="6" width="14.88671875" bestFit="1" customWidth="1"/>
  </cols>
  <sheetData>
    <row r="1" spans="1:5" s="34" customFormat="1" x14ac:dyDescent="0.3">
      <c r="A1" s="34" t="s">
        <v>147</v>
      </c>
    </row>
    <row r="2" spans="1:5" ht="15" thickBot="1" x14ac:dyDescent="0.35"/>
    <row r="3" spans="1:5" ht="15" thickBot="1" x14ac:dyDescent="0.35">
      <c r="A3" s="36" t="s">
        <v>66</v>
      </c>
      <c r="B3" s="37" t="s">
        <v>135</v>
      </c>
      <c r="D3" s="36" t="s">
        <v>145</v>
      </c>
      <c r="E3" s="37" t="s">
        <v>146</v>
      </c>
    </row>
    <row r="4" spans="1:5" x14ac:dyDescent="0.3">
      <c r="A4" t="s">
        <v>98</v>
      </c>
      <c r="B4" s="33" t="s">
        <v>136</v>
      </c>
    </row>
    <row r="5" spans="1:5" x14ac:dyDescent="0.3">
      <c r="A5" t="s">
        <v>101</v>
      </c>
      <c r="B5" s="33" t="s">
        <v>137</v>
      </c>
    </row>
    <row r="6" spans="1:5" x14ac:dyDescent="0.3">
      <c r="A6" t="s">
        <v>103</v>
      </c>
      <c r="B6" s="33" t="s">
        <v>138</v>
      </c>
    </row>
    <row r="7" spans="1:5" x14ac:dyDescent="0.3">
      <c r="A7" t="s">
        <v>105</v>
      </c>
      <c r="B7" s="33" t="s">
        <v>139</v>
      </c>
    </row>
    <row r="8" spans="1:5" x14ac:dyDescent="0.3">
      <c r="A8" t="s">
        <v>107</v>
      </c>
      <c r="B8" s="33" t="s">
        <v>140</v>
      </c>
    </row>
    <row r="9" spans="1:5" x14ac:dyDescent="0.3">
      <c r="A9" t="s">
        <v>109</v>
      </c>
      <c r="B9" s="33" t="s">
        <v>141</v>
      </c>
    </row>
    <row r="10" spans="1:5" x14ac:dyDescent="0.3">
      <c r="A10" t="s">
        <v>111</v>
      </c>
      <c r="B10" s="33" t="s">
        <v>142</v>
      </c>
    </row>
    <row r="11" spans="1:5" x14ac:dyDescent="0.3">
      <c r="A11" t="s">
        <v>112</v>
      </c>
      <c r="B11" s="33" t="s">
        <v>143</v>
      </c>
    </row>
    <row r="12" spans="1:5" x14ac:dyDescent="0.3">
      <c r="A12" t="s">
        <v>113</v>
      </c>
      <c r="B12" s="33" t="s">
        <v>144</v>
      </c>
    </row>
  </sheetData>
  <hyperlinks>
    <hyperlink ref="B4" r:id="rId1" xr:uid="{4F0EFED7-3674-4A28-B4EF-98E34CB12C32}"/>
    <hyperlink ref="B5" r:id="rId2" xr:uid="{A3268DFF-9A4B-4C10-B15D-BCE8E3D49317}"/>
    <hyperlink ref="B6" r:id="rId3" xr:uid="{7D454E8F-806F-4148-82C0-61D81596521C}"/>
    <hyperlink ref="B7" r:id="rId4" xr:uid="{E2356EAC-254B-4F5F-AB8F-0077369DDD84}"/>
    <hyperlink ref="B8" r:id="rId5" xr:uid="{CFD59879-8BDC-4228-8B03-FF72E1169766}"/>
    <hyperlink ref="B9" r:id="rId6" xr:uid="{72ECD1E3-7365-43C4-A452-470FBF843666}"/>
    <hyperlink ref="B10" r:id="rId7" xr:uid="{0CB80717-AE00-4C9A-A576-FA9E8CA7BC96}"/>
    <hyperlink ref="B11" r:id="rId8" xr:uid="{3D781880-A687-47C8-A8AA-EE260D3B23C3}"/>
    <hyperlink ref="B12" r:id="rId9" xr:uid="{40F92A30-7F5B-44C7-9505-D489793E30A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5AA2-AE44-484C-813E-83C3B4DFCB81}">
  <sheetPr>
    <tabColor theme="2" tint="-0.89999084444715716"/>
  </sheetPr>
  <dimension ref="A1:K22"/>
  <sheetViews>
    <sheetView zoomScale="120" zoomScaleNormal="120" workbookViewId="0">
      <selection sqref="A1:XFD1"/>
    </sheetView>
  </sheetViews>
  <sheetFormatPr defaultRowHeight="14.4" x14ac:dyDescent="0.3"/>
  <cols>
    <col min="2" max="2" width="12.77734375" customWidth="1"/>
    <col min="4" max="4" width="11.33203125" bestFit="1" customWidth="1"/>
    <col min="7" max="7" width="11.109375" customWidth="1"/>
    <col min="8" max="8" width="10.6640625" customWidth="1"/>
    <col min="10" max="10" width="18.109375" customWidth="1"/>
    <col min="11" max="11" width="12.109375" customWidth="1"/>
  </cols>
  <sheetData>
    <row r="1" spans="1:11" s="34" customFormat="1" x14ac:dyDescent="0.3">
      <c r="A1" s="34" t="s">
        <v>166</v>
      </c>
    </row>
    <row r="3" spans="1:11" x14ac:dyDescent="0.3">
      <c r="A3" s="39" t="s">
        <v>158</v>
      </c>
      <c r="B3" s="39" t="s">
        <v>159</v>
      </c>
      <c r="C3" s="39" t="s">
        <v>160</v>
      </c>
      <c r="D3" s="39" t="s">
        <v>161</v>
      </c>
      <c r="G3" s="39" t="s">
        <v>162</v>
      </c>
      <c r="H3" s="39" t="s">
        <v>163</v>
      </c>
      <c r="I3" s="39" t="s">
        <v>164</v>
      </c>
      <c r="K3" s="39" t="s">
        <v>65</v>
      </c>
    </row>
    <row r="4" spans="1:11" x14ac:dyDescent="0.3">
      <c r="A4" t="s">
        <v>44</v>
      </c>
      <c r="B4" t="s">
        <v>148</v>
      </c>
      <c r="C4" t="s">
        <v>152</v>
      </c>
      <c r="D4" s="38">
        <v>49005</v>
      </c>
      <c r="G4" s="40" t="s">
        <v>47</v>
      </c>
      <c r="K4" s="38">
        <f>SUMIF(A4:A22,G4,D4:D22)</f>
        <v>317552</v>
      </c>
    </row>
    <row r="5" spans="1:11" x14ac:dyDescent="0.3">
      <c r="A5" t="s">
        <v>44</v>
      </c>
      <c r="B5" t="s">
        <v>149</v>
      </c>
      <c r="C5" t="s">
        <v>154</v>
      </c>
      <c r="D5" s="38">
        <v>30289</v>
      </c>
      <c r="G5" s="40" t="s">
        <v>47</v>
      </c>
      <c r="H5" s="40" t="s">
        <v>150</v>
      </c>
      <c r="K5" s="38">
        <f>SUMIFS(D4:D22,A4:A22,G5,B4:B22,H5)</f>
        <v>115901</v>
      </c>
    </row>
    <row r="6" spans="1:11" x14ac:dyDescent="0.3">
      <c r="A6" t="s">
        <v>44</v>
      </c>
      <c r="B6" t="s">
        <v>148</v>
      </c>
      <c r="C6" t="s">
        <v>153</v>
      </c>
      <c r="D6" s="38">
        <v>42779</v>
      </c>
      <c r="G6" s="40" t="s">
        <v>47</v>
      </c>
      <c r="H6" s="40" t="s">
        <v>150</v>
      </c>
      <c r="I6" s="40" t="s">
        <v>156</v>
      </c>
      <c r="K6" s="38">
        <f>SUMIFS(D4:D22,A4:A22,G6,B4:B22,H6,C4:C22,I6)</f>
        <v>78910</v>
      </c>
    </row>
    <row r="7" spans="1:11" x14ac:dyDescent="0.3">
      <c r="A7" t="s">
        <v>44</v>
      </c>
      <c r="B7" t="s">
        <v>151</v>
      </c>
      <c r="C7" t="s">
        <v>156</v>
      </c>
      <c r="D7" s="38">
        <v>46862</v>
      </c>
      <c r="G7" s="35"/>
      <c r="H7" s="40" t="s">
        <v>150</v>
      </c>
      <c r="I7" s="40" t="s">
        <v>157</v>
      </c>
      <c r="K7" s="38">
        <f>SUMIFS(D4:D22,B4:B22,H7,C4:C22,I7,D4:D22,"&gt;40000")</f>
        <v>101594</v>
      </c>
    </row>
    <row r="8" spans="1:11" x14ac:dyDescent="0.3">
      <c r="A8" t="s">
        <v>45</v>
      </c>
      <c r="B8" t="s">
        <v>150</v>
      </c>
      <c r="C8" t="s">
        <v>157</v>
      </c>
      <c r="D8" s="38">
        <v>58222</v>
      </c>
    </row>
    <row r="9" spans="1:11" x14ac:dyDescent="0.3">
      <c r="A9" t="s">
        <v>45</v>
      </c>
      <c r="B9" t="s">
        <v>149</v>
      </c>
      <c r="C9" t="s">
        <v>154</v>
      </c>
      <c r="D9" s="38">
        <v>49945</v>
      </c>
      <c r="G9" s="39" t="s">
        <v>162</v>
      </c>
      <c r="H9" s="39" t="s">
        <v>163</v>
      </c>
      <c r="I9" s="39" t="s">
        <v>164</v>
      </c>
      <c r="K9" s="39" t="s">
        <v>165</v>
      </c>
    </row>
    <row r="10" spans="1:11" x14ac:dyDescent="0.3">
      <c r="A10" t="s">
        <v>45</v>
      </c>
      <c r="B10" t="s">
        <v>151</v>
      </c>
      <c r="C10" t="s">
        <v>156</v>
      </c>
      <c r="D10" s="38">
        <v>47689</v>
      </c>
      <c r="G10" s="40" t="s">
        <v>47</v>
      </c>
      <c r="K10">
        <f>COUNTIF(A4:A23,G10)</f>
        <v>7</v>
      </c>
    </row>
    <row r="11" spans="1:11" x14ac:dyDescent="0.3">
      <c r="A11" t="s">
        <v>45</v>
      </c>
      <c r="B11" t="s">
        <v>148</v>
      </c>
      <c r="C11" t="s">
        <v>152</v>
      </c>
      <c r="D11" s="38">
        <v>40206</v>
      </c>
      <c r="G11" s="40" t="s">
        <v>47</v>
      </c>
      <c r="H11" s="40" t="s">
        <v>150</v>
      </c>
      <c r="K11">
        <f>COUNTIFS(A4:A22,G11,B4:B22,H11)</f>
        <v>3</v>
      </c>
    </row>
    <row r="12" spans="1:11" x14ac:dyDescent="0.3">
      <c r="A12" t="s">
        <v>45</v>
      </c>
      <c r="B12" t="s">
        <v>150</v>
      </c>
      <c r="C12" t="s">
        <v>157</v>
      </c>
      <c r="D12" s="38">
        <v>43372</v>
      </c>
      <c r="G12" s="40" t="s">
        <v>47</v>
      </c>
      <c r="H12" s="40" t="s">
        <v>150</v>
      </c>
      <c r="I12" s="40" t="s">
        <v>156</v>
      </c>
      <c r="K12">
        <f>COUNTIFS(A4:A22,G12,B4:B22,H12,C4:C22,I12)</f>
        <v>2</v>
      </c>
    </row>
    <row r="13" spans="1:11" x14ac:dyDescent="0.3">
      <c r="A13" t="s">
        <v>46</v>
      </c>
      <c r="B13" t="s">
        <v>148</v>
      </c>
      <c r="C13" t="s">
        <v>153</v>
      </c>
      <c r="D13" s="38">
        <v>40458</v>
      </c>
    </row>
    <row r="14" spans="1:11" x14ac:dyDescent="0.3">
      <c r="A14" t="s">
        <v>46</v>
      </c>
      <c r="B14" t="s">
        <v>151</v>
      </c>
      <c r="C14" t="s">
        <v>152</v>
      </c>
      <c r="D14" s="38">
        <v>64929</v>
      </c>
    </row>
    <row r="15" spans="1:11" x14ac:dyDescent="0.3">
      <c r="A15" t="s">
        <v>46</v>
      </c>
      <c r="B15" t="s">
        <v>149</v>
      </c>
      <c r="C15" t="s">
        <v>155</v>
      </c>
      <c r="D15" s="38">
        <v>54552</v>
      </c>
    </row>
    <row r="16" spans="1:11" x14ac:dyDescent="0.3">
      <c r="A16" t="s">
        <v>47</v>
      </c>
      <c r="B16" t="s">
        <v>150</v>
      </c>
      <c r="C16" t="s">
        <v>157</v>
      </c>
      <c r="D16" s="38">
        <v>36991</v>
      </c>
    </row>
    <row r="17" spans="1:4" x14ac:dyDescent="0.3">
      <c r="A17" t="s">
        <v>47</v>
      </c>
      <c r="B17" t="s">
        <v>150</v>
      </c>
      <c r="C17" t="s">
        <v>156</v>
      </c>
      <c r="D17" s="38">
        <v>30936</v>
      </c>
    </row>
    <row r="18" spans="1:4" x14ac:dyDescent="0.3">
      <c r="A18" t="s">
        <v>47</v>
      </c>
      <c r="B18" t="s">
        <v>148</v>
      </c>
      <c r="C18" t="s">
        <v>152</v>
      </c>
      <c r="D18" s="38">
        <v>33807</v>
      </c>
    </row>
    <row r="19" spans="1:4" x14ac:dyDescent="0.3">
      <c r="A19" t="s">
        <v>47</v>
      </c>
      <c r="B19" t="s">
        <v>149</v>
      </c>
      <c r="C19" t="s">
        <v>155</v>
      </c>
      <c r="D19" s="38">
        <v>58674</v>
      </c>
    </row>
    <row r="20" spans="1:4" x14ac:dyDescent="0.3">
      <c r="A20" t="s">
        <v>47</v>
      </c>
      <c r="B20" t="s">
        <v>148</v>
      </c>
      <c r="C20" t="s">
        <v>153</v>
      </c>
      <c r="D20" s="38">
        <v>39257</v>
      </c>
    </row>
    <row r="21" spans="1:4" x14ac:dyDescent="0.3">
      <c r="A21" t="s">
        <v>47</v>
      </c>
      <c r="B21" t="s">
        <v>150</v>
      </c>
      <c r="C21" t="s">
        <v>156</v>
      </c>
      <c r="D21" s="38">
        <v>47974</v>
      </c>
    </row>
    <row r="22" spans="1:4" x14ac:dyDescent="0.3">
      <c r="A22" t="s">
        <v>47</v>
      </c>
      <c r="B22" t="s">
        <v>151</v>
      </c>
      <c r="C22" t="s">
        <v>152</v>
      </c>
      <c r="D22" s="38">
        <v>69913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Basic</vt:lpstr>
      <vt:lpstr>Logical Functions</vt:lpstr>
      <vt:lpstr>Two-way Lookup</vt:lpstr>
      <vt:lpstr>Choose Random</vt:lpstr>
      <vt:lpstr>Most Frequent</vt:lpstr>
      <vt:lpstr>Xlookup</vt:lpstr>
      <vt:lpstr>Employees</vt:lpstr>
      <vt:lpstr>Extract Text</vt:lpstr>
      <vt:lpstr>Sumifs</vt:lpstr>
      <vt:lpstr>Offset, Match, Sum</vt:lpstr>
      <vt:lpstr>Company</vt:lpstr>
      <vt:lpstr>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2021-01-20T15:49:31Z</dcterms:created>
  <dcterms:modified xsi:type="dcterms:W3CDTF">2021-01-20T20:07:04Z</dcterms:modified>
</cp:coreProperties>
</file>