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bedab\Downloads\"/>
    </mc:Choice>
  </mc:AlternateContent>
  <xr:revisionPtr revIDLastSave="0" documentId="8_{64A3B18A-26F0-4305-B7DE-A34C948BFC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20" i="1"/>
  <c r="D21" i="1" s="1"/>
  <c r="D22" i="1" s="1"/>
  <c r="D23" i="1" s="1"/>
  <c r="D24" i="1" s="1"/>
  <c r="D25" i="1" s="1"/>
  <c r="C8" i="1"/>
  <c r="B8" i="1"/>
  <c r="B20" i="1" l="1"/>
  <c r="B14" i="1"/>
  <c r="C20" i="1"/>
  <c r="C14" i="1"/>
  <c r="C21" i="1" l="1"/>
  <c r="F20" i="1"/>
  <c r="B21" i="1"/>
  <c r="E20" i="1"/>
  <c r="B22" i="1" l="1"/>
  <c r="E21" i="1"/>
  <c r="C22" i="1"/>
  <c r="F21" i="1"/>
  <c r="C23" i="1" l="1"/>
  <c r="F22" i="1"/>
  <c r="E22" i="1"/>
  <c r="B23" i="1"/>
  <c r="B24" i="1" l="1"/>
  <c r="E23" i="1"/>
  <c r="C24" i="1"/>
  <c r="F23" i="1"/>
  <c r="B25" i="1" l="1"/>
  <c r="E25" i="1" s="1"/>
  <c r="E24" i="1"/>
  <c r="C25" i="1"/>
  <c r="F25" i="1" s="1"/>
  <c r="F24" i="1"/>
</calcChain>
</file>

<file path=xl/sharedStrings.xml><?xml version="1.0" encoding="utf-8"?>
<sst xmlns="http://schemas.openxmlformats.org/spreadsheetml/2006/main" count="19" uniqueCount="17">
  <si>
    <t>WOODWORKS COMPANY BOOKSHELF &amp;CO</t>
  </si>
  <si>
    <t>COST:</t>
  </si>
  <si>
    <t>CHERRY</t>
  </si>
  <si>
    <t>OAK</t>
  </si>
  <si>
    <t>UNIT COST:</t>
  </si>
  <si>
    <t>BOARD FEET:</t>
  </si>
  <si>
    <t>MATERIAL COST:</t>
  </si>
  <si>
    <t>LABOUR REUQIRED</t>
  </si>
  <si>
    <t>RATE :</t>
  </si>
  <si>
    <t>LABOUR COST:</t>
  </si>
  <si>
    <t>TOTAL COST:</t>
  </si>
  <si>
    <t>EXPECTED INCREASE:(COST)</t>
  </si>
  <si>
    <t>EXPECTED INCREASE:(LABOUR)</t>
  </si>
  <si>
    <t>YEAR</t>
  </si>
  <si>
    <t>LABOR</t>
  </si>
  <si>
    <t>TOTAL CHERRY COST</t>
  </si>
  <si>
    <t>TOTAL OAK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</si>
</sst>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  <numFmt numFmtId="165" formatCode="_ &quot;₹&quot;\ * #,##0.0_ ;_ &quot;₹&quot;\ * \-#,##0.0_ ;_ &quot;₹&quot;\ * &quot;-&quot;?_ ;_ @_ 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5"/>
      <color theme="3"/>
      <name val="Aptos Narrow"/>
      <scheme val="minor"/>
    </font>
    <font>
      <sz val="11"/>
      <color theme="0"/>
      <name val="Aptos Narrow"/>
      <scheme val="minor"/>
    </font>
    <font>
      <sz val="14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2" fillId="0" borderId="1" xfId="1" applyFill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/>
    <xf numFmtId="164" fontId="0" fillId="0" borderId="2" xfId="0" applyNumberFormat="1" applyBorder="1"/>
    <xf numFmtId="165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4" xfId="0" applyNumberFormat="1" applyBorder="1"/>
    <xf numFmtId="164" fontId="1" fillId="3" borderId="0" xfId="3" applyNumberFormat="1" applyAlignment="1">
      <alignment horizontal="center" vertical="center"/>
    </xf>
    <xf numFmtId="164" fontId="1" fillId="4" borderId="0" xfId="4" applyNumberFormat="1" applyAlignment="1">
      <alignment horizontal="center" vertical="center"/>
    </xf>
    <xf numFmtId="10" fontId="3" fillId="2" borderId="0" xfId="2" applyNumberFormat="1" applyAlignment="1">
      <alignment horizontal="center" vertical="center"/>
    </xf>
  </cellXfs>
  <cellStyles count="5">
    <cellStyle name="20% - Accent3" xfId="3" builtinId="38"/>
    <cellStyle name="60% - Accent3" xfId="4" builtinId="40"/>
    <cellStyle name="Accent2" xfId="2" builtinId="33"/>
    <cellStyle name="Heading 1" xfId="1" builtinId="16"/>
    <cellStyle name="Normal" xfId="0" builtinId="0"/>
  </cellStyles>
  <dxfs count="10">
    <dxf>
      <numFmt numFmtId="164" formatCode="_ &quot;₹&quot;\ * #,##0_ ;_ &quot;₹&quot;\ * \-#,##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/>
    </dxf>
  </dxfs>
  <tableStyles count="1" defaultTableStyle="TableStyleMedium2" defaultPivotStyle="PivotStyleMedium9">
    <tableStyle name="Table Style 1" pivot="0" count="0" xr9:uid="{004D0CC4-6F62-4263-89D5-572A66C6B1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WOODWORKS BOOKSHELF&amp;CO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Sheet1!$A$20:$A$25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1-427E-8411-7AF56CD200B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Sheet1!$B$20:$B$25</c:f>
              <c:numCache>
                <c:formatCode>_ "₹"\ * #,##0.0_ ;_ "₹"\ * \-#,##0.0_ ;_ "₹"\ * "-"?_ ;_ @_ </c:formatCode>
                <c:ptCount val="6"/>
                <c:pt idx="0" formatCode="_ &quot;₹&quot;\ * #,##0_ ;_ &quot;₹&quot;\ * \-#,##0_ ;_ &quot;₹&quot;\ * &quot;-&quot;??_ ;_ @_ ">
                  <c:v>440</c:v>
                </c:pt>
                <c:pt idx="1">
                  <c:v>450.56</c:v>
                </c:pt>
                <c:pt idx="2">
                  <c:v>461.37344000000002</c:v>
                </c:pt>
                <c:pt idx="3">
                  <c:v>472.44640256000002</c:v>
                </c:pt>
                <c:pt idx="4">
                  <c:v>483.78511622144003</c:v>
                </c:pt>
                <c:pt idx="5">
                  <c:v>495.39595901075461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1-427E-8411-7AF56CD200B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Sheet1!$C$20:$C$25</c:f>
              <c:numCache>
                <c:formatCode>_("₹"* #,##0.00_);_("₹"* \(#,##0.00\);_("₹"* "-"??_);_(@_)</c:formatCode>
                <c:ptCount val="6"/>
                <c:pt idx="0" formatCode="_ &quot;₹&quot;\ * #,##0_ ;_ &quot;₹&quot;\ * \-#,##0_ ;_ &quot;₹&quot;\ * &quot;-&quot;??_ ;_ @_ ">
                  <c:v>344</c:v>
                </c:pt>
                <c:pt idx="1">
                  <c:v>349.84799999999996</c:v>
                </c:pt>
                <c:pt idx="2">
                  <c:v>355.79541599999993</c:v>
                </c:pt>
                <c:pt idx="3">
                  <c:v>361.8439380719999</c:v>
                </c:pt>
                <c:pt idx="4">
                  <c:v>367.99528501922384</c:v>
                </c:pt>
                <c:pt idx="5">
                  <c:v>374.25120486455063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1-427E-8411-7AF56CD200B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Sheet1!$D$20:$D$25</c:f>
              <c:numCache>
                <c:formatCode>_("₹"* #,##0.00_);_("₹"* \(#,##0.00\);_("₹"* "-"??_);_(@_)</c:formatCode>
                <c:ptCount val="6"/>
                <c:pt idx="0" formatCode="_ &quot;₹&quot;\ * #,##0_ ;_ &quot;₹&quot;\ * \-#,##0_ ;_ &quot;₹&quot;\ * &quot;-&quot;??_ ;_ @_ ">
                  <c:v>800</c:v>
                </c:pt>
                <c:pt idx="1">
                  <c:v>811.99999999999989</c:v>
                </c:pt>
                <c:pt idx="2">
                  <c:v>824.17999999999984</c:v>
                </c:pt>
                <c:pt idx="3">
                  <c:v>836.54269999999974</c:v>
                </c:pt>
                <c:pt idx="4">
                  <c:v>849.09084049999967</c:v>
                </c:pt>
                <c:pt idx="5">
                  <c:v>861.8272031074996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1-427E-8411-7AF56CD200B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Sheet1!$E$20:$E$25</c:f>
              <c:numCache>
                <c:formatCode>_ "₹"\ * #,##0_ ;_ "₹"\ * \-#,##0_ ;_ "₹"\ * "-"??_ ;_ @_ </c:formatCode>
                <c:ptCount val="6"/>
                <c:pt idx="0">
                  <c:v>1240</c:v>
                </c:pt>
                <c:pt idx="1">
                  <c:v>1262.56</c:v>
                </c:pt>
                <c:pt idx="2">
                  <c:v>1285.5534399999999</c:v>
                </c:pt>
                <c:pt idx="3">
                  <c:v>1308.9891025599998</c:v>
                </c:pt>
                <c:pt idx="4">
                  <c:v>1332.8759567214397</c:v>
                </c:pt>
                <c:pt idx="5">
                  <c:v>1357.2231621182541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1-427E-8411-7AF56CD200B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Sheet1!$F$20:$F$25</c:f>
              <c:numCache>
                <c:formatCode>_ "₹"\ * #,##0_ ;_ "₹"\ * \-#,##0_ ;_ "₹"\ * "-"??_ ;_ @_ </c:formatCode>
                <c:ptCount val="6"/>
                <c:pt idx="0">
                  <c:v>1144</c:v>
                </c:pt>
                <c:pt idx="1">
                  <c:v>1161.848</c:v>
                </c:pt>
                <c:pt idx="2">
                  <c:v>1179.9754159999998</c:v>
                </c:pt>
                <c:pt idx="3">
                  <c:v>1198.3866380719996</c:v>
                </c:pt>
                <c:pt idx="4">
                  <c:v>1217.0861255192235</c:v>
                </c:pt>
                <c:pt idx="5">
                  <c:v>1236.0784079720502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F1-427E-8411-7AF56CD2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81959"/>
        <c:axId val="1585964039"/>
      </c:scatterChart>
      <c:valAx>
        <c:axId val="1725181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64039"/>
        <c:crosses val="autoZero"/>
        <c:crossBetween val="midCat"/>
      </c:valAx>
      <c:valAx>
        <c:axId val="1585964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81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PROJECTIONS OF COST</a:t>
            </a:r>
          </a:p>
        </c:rich>
      </c:tx>
      <c:layout>
        <c:manualLayout>
          <c:xMode val="edge"/>
          <c:yMode val="edge"/>
          <c:x val="0.3168679423761910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Sheet1!$A$20:$A$25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A-40D8-A5EB-F9BB8540FA80}"/>
            </c:ext>
          </c:extLst>
        </c:ser>
        <c:ser>
          <c:idx val="4"/>
          <c:order val="1"/>
          <c:tx>
            <c:strRef>
              <c:f>Sheet1!$E$19</c:f>
              <c:strCache>
                <c:ptCount val="1"/>
                <c:pt idx="0">
                  <c:v>TOTAL CHERRY COST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Sheet1!$E$20:$E$25</c:f>
              <c:numCache>
                <c:formatCode>_ "₹"\ * #,##0_ ;_ "₹"\ * \-#,##0_ ;_ "₹"\ * "-"??_ ;_ @_ </c:formatCode>
                <c:ptCount val="6"/>
                <c:pt idx="0">
                  <c:v>1240</c:v>
                </c:pt>
                <c:pt idx="1">
                  <c:v>1262.56</c:v>
                </c:pt>
                <c:pt idx="2">
                  <c:v>1285.5534399999999</c:v>
                </c:pt>
                <c:pt idx="3">
                  <c:v>1308.9891025599998</c:v>
                </c:pt>
                <c:pt idx="4">
                  <c:v>1332.8759567214397</c:v>
                </c:pt>
                <c:pt idx="5">
                  <c:v>1357.2231621182541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A-40D8-A5EB-F9BB8540FA80}"/>
            </c:ext>
          </c:extLst>
        </c:ser>
        <c:ser>
          <c:idx val="5"/>
          <c:order val="2"/>
          <c:tx>
            <c:strRef>
              <c:f>Sheet1!$F$19</c:f>
              <c:strCache>
                <c:ptCount val="1"/>
                <c:pt idx="0">
                  <c:v>TOTAL OAK COST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Sheet1!$F$20:$F$25</c:f>
              <c:numCache>
                <c:formatCode>_ "₹"\ * #,##0_ ;_ "₹"\ * \-#,##0_ ;_ "₹"\ * "-"??_ ;_ @_ </c:formatCode>
                <c:ptCount val="6"/>
                <c:pt idx="0">
                  <c:v>1144</c:v>
                </c:pt>
                <c:pt idx="1">
                  <c:v>1161.848</c:v>
                </c:pt>
                <c:pt idx="2">
                  <c:v>1179.9754159999998</c:v>
                </c:pt>
                <c:pt idx="3">
                  <c:v>1198.3866380719996</c:v>
                </c:pt>
                <c:pt idx="4">
                  <c:v>1217.0861255192235</c:v>
                </c:pt>
                <c:pt idx="5">
                  <c:v>1236.0784079720502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EA-40D8-A5EB-F9BB8540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179207"/>
        <c:axId val="1448181255"/>
      </c:barChart>
      <c:catAx>
        <c:axId val="1448179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81255"/>
        <c:crosses val="autoZero"/>
        <c:auto val="1"/>
        <c:lblAlgn val="ctr"/>
        <c:lblOffset val="100"/>
        <c:noMultiLvlLbl val="0"/>
      </c:catAx>
      <c:valAx>
        <c:axId val="1448181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79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19</xdr:row>
      <xdr:rowOff>24764</xdr:rowOff>
    </xdr:from>
    <xdr:to>
      <xdr:col>16</xdr:col>
      <xdr:colOff>17145</xdr:colOff>
      <xdr:row>34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3811D8-92DD-0015-9616-EBCDCD105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0080" y="3758564"/>
          <a:ext cx="5625465" cy="2680335"/>
        </a:xfrm>
        <a:prstGeom prst="rect">
          <a:avLst/>
        </a:prstGeom>
      </xdr:spPr>
    </xdr:pic>
    <xdr:clientData/>
  </xdr:twoCellAnchor>
  <xdr:twoCellAnchor>
    <xdr:from>
      <xdr:col>22</xdr:col>
      <xdr:colOff>257175</xdr:colOff>
      <xdr:row>3</xdr:row>
      <xdr:rowOff>228600</xdr:rowOff>
    </xdr:from>
    <xdr:to>
      <xdr:col>29</xdr:col>
      <xdr:colOff>561975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D9805-E9B1-5745-1B4E-046540B0C049}"/>
            </a:ext>
            <a:ext uri="{147F2762-F138-4A5C-976F-8EAC2B608ADB}">
              <a16:predDERef xmlns:a16="http://schemas.microsoft.com/office/drawing/2014/main" pred="{AF3811D8-92DD-0015-9616-EBCDCD105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0</xdr:row>
      <xdr:rowOff>80010</xdr:rowOff>
    </xdr:from>
    <xdr:to>
      <xdr:col>9</xdr:col>
      <xdr:colOff>257175</xdr:colOff>
      <xdr:row>12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ED6CE-A507-BE1E-1821-E79DDE09D880}"/>
            </a:ext>
            <a:ext uri="{147F2762-F138-4A5C-976F-8EAC2B608ADB}">
              <a16:predDERef xmlns:a16="http://schemas.microsoft.com/office/drawing/2014/main" pred="{9A2D9805-E9B1-5745-1B4E-046540B0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938C8-DF90-462D-9A34-513CE4828902}" name="Table1" displayName="Table1" ref="A19:F25" totalsRowShown="0" headerRowDxfId="9" headerRowBorderDxfId="8" tableBorderDxfId="7" totalsRowBorderDxfId="6">
  <autoFilter ref="A19:F25" xr:uid="{02B938C8-DF90-462D-9A34-513CE4828902}"/>
  <tableColumns count="6">
    <tableColumn id="1" xr3:uid="{A4715971-881B-4A3E-A0B0-57096C4FB096}" name="YEAR" dataDxfId="5"/>
    <tableColumn id="2" xr3:uid="{3C6FD478-9861-4819-B908-002D64C8BA26}" name="CHERRY" dataDxfId="4"/>
    <tableColumn id="3" xr3:uid="{CBAFD43F-DB00-4661-9EAD-0981ED279E08}" name="OAK" dataDxfId="3"/>
    <tableColumn id="4" xr3:uid="{CD4AD284-6F96-4CEF-98CB-585CC5D97143}" name="LABOR" dataDxfId="2"/>
    <tableColumn id="6" xr3:uid="{AB7B2E3C-D0B7-4EE0-8A41-78F2813DEABC}" name="TOTAL CHERRY COST" dataDxfId="1"/>
    <tableColumn id="7" xr3:uid="{676830E9-46C8-4C1F-8F4A-D8AE56756933}" name="TOTAL OAK COST" dataDxfId="0">
      <calculatedColumnFormula>Table1[[#This Row],[OAK]]+Table1[[#This Row],[LABOR]]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K17" sqref="K17"/>
    </sheetView>
  </sheetViews>
  <sheetFormatPr defaultRowHeight="13.8"/>
  <cols>
    <col min="1" max="1" width="36.59765625" bestFit="1" customWidth="1"/>
    <col min="2" max="2" width="12.59765625" style="4" customWidth="1"/>
    <col min="3" max="3" width="9.09765625" style="4"/>
    <col min="5" max="5" width="21.3984375" bestFit="1" customWidth="1"/>
    <col min="6" max="6" width="17.8984375" bestFit="1" customWidth="1"/>
    <col min="14" max="14" width="6.296875" customWidth="1"/>
    <col min="15" max="15" width="0" hidden="1" customWidth="1"/>
    <col min="16" max="16" width="7.69921875" customWidth="1"/>
    <col min="17" max="17" width="11.296875" customWidth="1"/>
  </cols>
  <sheetData>
    <row r="1" spans="1:3" ht="38.4">
      <c r="A1" s="1" t="s">
        <v>0</v>
      </c>
    </row>
    <row r="3" spans="1:3" ht="17.399999999999999">
      <c r="A3" s="2"/>
    </row>
    <row r="4" spans="1:3" ht="17.399999999999999">
      <c r="A4" s="3" t="s">
        <v>1</v>
      </c>
      <c r="B4" s="6" t="s">
        <v>2</v>
      </c>
      <c r="C4" s="6" t="s">
        <v>3</v>
      </c>
    </row>
    <row r="6" spans="1:3">
      <c r="A6" t="s">
        <v>4</v>
      </c>
      <c r="B6" s="5">
        <v>5.5</v>
      </c>
      <c r="C6" s="5">
        <v>4.3</v>
      </c>
    </row>
    <row r="7" spans="1:3">
      <c r="A7" t="s">
        <v>5</v>
      </c>
      <c r="B7" s="4">
        <v>80</v>
      </c>
      <c r="C7" s="4">
        <v>80</v>
      </c>
    </row>
    <row r="8" spans="1:3">
      <c r="A8" s="8" t="s">
        <v>6</v>
      </c>
      <c r="B8" s="23">
        <f>B6*B7</f>
        <v>440</v>
      </c>
      <c r="C8" s="23">
        <f>C6*C7</f>
        <v>344</v>
      </c>
    </row>
    <row r="10" spans="1:3">
      <c r="A10" t="s">
        <v>7</v>
      </c>
      <c r="B10" s="4">
        <v>16</v>
      </c>
      <c r="C10" s="4">
        <v>16</v>
      </c>
    </row>
    <row r="11" spans="1:3">
      <c r="A11" t="s">
        <v>8</v>
      </c>
      <c r="B11" s="7">
        <v>50</v>
      </c>
      <c r="C11" s="7">
        <v>50</v>
      </c>
    </row>
    <row r="12" spans="1:3">
      <c r="A12" s="8" t="s">
        <v>9</v>
      </c>
      <c r="B12" s="23">
        <f>B10*B11</f>
        <v>800</v>
      </c>
      <c r="C12" s="23">
        <f>C10*C11</f>
        <v>800</v>
      </c>
    </row>
    <row r="14" spans="1:3">
      <c r="A14" s="8" t="s">
        <v>10</v>
      </c>
      <c r="B14" s="24">
        <f>B8+B12</f>
        <v>1240</v>
      </c>
      <c r="C14" s="24">
        <f>C8+C12</f>
        <v>1144</v>
      </c>
    </row>
    <row r="16" spans="1:3">
      <c r="A16" t="s">
        <v>11</v>
      </c>
      <c r="B16" s="25">
        <v>2.4E-2</v>
      </c>
      <c r="C16" s="25">
        <v>1.7000000000000001E-2</v>
      </c>
    </row>
    <row r="17" spans="1:6">
      <c r="A17" t="s">
        <v>12</v>
      </c>
      <c r="B17" s="25">
        <v>1.4999999999999999E-2</v>
      </c>
      <c r="C17" s="25">
        <v>1.4999999999999999E-2</v>
      </c>
    </row>
    <row r="19" spans="1:6">
      <c r="A19" s="15" t="s">
        <v>13</v>
      </c>
      <c r="B19" s="10" t="s">
        <v>2</v>
      </c>
      <c r="C19" s="10" t="s">
        <v>3</v>
      </c>
      <c r="D19" s="16" t="s">
        <v>14</v>
      </c>
      <c r="E19" s="4" t="s">
        <v>15</v>
      </c>
      <c r="F19" s="4" t="s">
        <v>16</v>
      </c>
    </row>
    <row r="20" spans="1:6">
      <c r="A20" s="13">
        <v>0</v>
      </c>
      <c r="B20" s="17">
        <f>B8</f>
        <v>440</v>
      </c>
      <c r="C20" s="17">
        <f>C8</f>
        <v>344</v>
      </c>
      <c r="D20" s="18">
        <f>B12</f>
        <v>800</v>
      </c>
      <c r="E20" s="19">
        <f>Table1[[#This Row],[CHERRY]]+Table1[[#This Row],[LABOR]]</f>
        <v>1240</v>
      </c>
      <c r="F20" s="19">
        <f>Table1[[#This Row],[OAK]]+Table1[[#This Row],[LABOR]]</f>
        <v>1144</v>
      </c>
    </row>
    <row r="21" spans="1:6">
      <c r="A21" s="13">
        <v>1</v>
      </c>
      <c r="B21" s="20">
        <f>B20*(1+B$16)</f>
        <v>450.56</v>
      </c>
      <c r="C21" s="21">
        <f>C20*(1+C$16)</f>
        <v>349.84799999999996</v>
      </c>
      <c r="D21" s="22">
        <f>D20*(1+C$17)</f>
        <v>811.99999999999989</v>
      </c>
      <c r="E21" s="19">
        <f>Table1[[#This Row],[CHERRY]]+Table1[[#This Row],[LABOR]]</f>
        <v>1262.56</v>
      </c>
      <c r="F21" s="19">
        <f>Table1[[#This Row],[OAK]]+Table1[[#This Row],[LABOR]]</f>
        <v>1161.848</v>
      </c>
    </row>
    <row r="22" spans="1:6">
      <c r="A22" s="13">
        <v>2</v>
      </c>
      <c r="B22" s="20">
        <f t="shared" ref="B22:B25" si="0">B21*(1+B$16)</f>
        <v>461.37344000000002</v>
      </c>
      <c r="C22" s="21">
        <f t="shared" ref="C22:C25" si="1">C21*(1+C$16)</f>
        <v>355.79541599999993</v>
      </c>
      <c r="D22" s="22">
        <f t="shared" ref="D22" si="2">D21*(1+C$17)</f>
        <v>824.17999999999984</v>
      </c>
      <c r="E22" s="19">
        <f>Table1[[#This Row],[CHERRY]]+Table1[[#This Row],[LABOR]]</f>
        <v>1285.5534399999999</v>
      </c>
      <c r="F22" s="19">
        <f>Table1[[#This Row],[OAK]]+Table1[[#This Row],[LABOR]]</f>
        <v>1179.9754159999998</v>
      </c>
    </row>
    <row r="23" spans="1:6">
      <c r="A23" s="13">
        <v>3</v>
      </c>
      <c r="B23" s="20">
        <f t="shared" si="0"/>
        <v>472.44640256000002</v>
      </c>
      <c r="C23" s="21">
        <f t="shared" si="1"/>
        <v>361.8439380719999</v>
      </c>
      <c r="D23" s="22">
        <f>D22*(1+C$17)</f>
        <v>836.54269999999974</v>
      </c>
      <c r="E23" s="19">
        <f>Table1[[#This Row],[CHERRY]]+Table1[[#This Row],[LABOR]]</f>
        <v>1308.9891025599998</v>
      </c>
      <c r="F23" s="19">
        <f>Table1[[#This Row],[OAK]]+Table1[[#This Row],[LABOR]]</f>
        <v>1198.3866380719996</v>
      </c>
    </row>
    <row r="24" spans="1:6">
      <c r="A24" s="13">
        <v>4</v>
      </c>
      <c r="B24" s="20">
        <f t="shared" si="0"/>
        <v>483.78511622144003</v>
      </c>
      <c r="C24" s="21">
        <f t="shared" si="1"/>
        <v>367.99528501922384</v>
      </c>
      <c r="D24" s="22">
        <f t="shared" ref="D24:D25" si="3">D23*(1+C$17)</f>
        <v>849.09084049999967</v>
      </c>
      <c r="E24" s="19">
        <f>Table1[[#This Row],[CHERRY]]+Table1[[#This Row],[LABOR]]</f>
        <v>1332.8759567214397</v>
      </c>
      <c r="F24" s="19">
        <f>Table1[[#This Row],[OAK]]+Table1[[#This Row],[LABOR]]</f>
        <v>1217.0861255192235</v>
      </c>
    </row>
    <row r="25" spans="1:6">
      <c r="A25" s="14">
        <v>5</v>
      </c>
      <c r="B25" s="20">
        <f t="shared" si="0"/>
        <v>495.39595901075461</v>
      </c>
      <c r="C25" s="21">
        <f t="shared" si="1"/>
        <v>374.25120486455063</v>
      </c>
      <c r="D25" s="22">
        <f t="shared" si="3"/>
        <v>861.8272031074996</v>
      </c>
      <c r="E25" s="19">
        <f>Table1[[#This Row],[CHERRY]]+Table1[[#This Row],[LABOR]]</f>
        <v>1357.2231621182541</v>
      </c>
      <c r="F25" s="19">
        <f>Table1[[#This Row],[OAK]]+Table1[[#This Row],[LABOR]]</f>
        <v>1236.0784079720502</v>
      </c>
    </row>
    <row r="26" spans="1:6">
      <c r="A26" s="14"/>
      <c r="B26" s="11"/>
      <c r="C26" s="11"/>
      <c r="D26" s="12"/>
      <c r="E26" s="9"/>
      <c r="F26" s="19"/>
    </row>
    <row r="30" spans="1:6">
      <c r="D30" s="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bedabrat saikia</dc:creator>
  <cp:keywords/>
  <dc:description/>
  <cp:lastModifiedBy>bedabrat saikia</cp:lastModifiedBy>
  <cp:revision/>
  <dcterms:created xsi:type="dcterms:W3CDTF">2024-12-06T17:03:35Z</dcterms:created>
  <dcterms:modified xsi:type="dcterms:W3CDTF">2024-12-07T18:56:44Z</dcterms:modified>
  <cp:category/>
  <cp:contentStatus/>
</cp:coreProperties>
</file>