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zubquzaini/Documents/data_analysis/data-analysis-lemonade-sales/processes/data-exploration/"/>
    </mc:Choice>
  </mc:AlternateContent>
  <xr:revisionPtr revIDLastSave="0" documentId="13_ncr:1_{2A48557B-1078-D445-8A36-EFBB23393181}" xr6:coauthVersionLast="47" xr6:coauthVersionMax="47" xr10:uidLastSave="{00000000-0000-0000-0000-000000000000}"/>
  <bookViews>
    <workbookView xWindow="0" yWindow="500" windowWidth="28800" windowHeight="15800" activeTab="3" xr2:uid="{00000000-000D-0000-FFFF-FFFF00000000}"/>
  </bookViews>
  <sheets>
    <sheet name="Lemonade Original" sheetId="1" r:id="rId1"/>
    <sheet name="Lemonade Clean" sheetId="7" r:id="rId2"/>
    <sheet name="Lemonade Data Exploration" sheetId="9" r:id="rId3"/>
    <sheet name="Lemonade Data Exploration 2" sheetId="10" r:id="rId4"/>
  </sheets>
  <definedNames>
    <definedName name="Slicer_Day">#N/A</definedName>
    <definedName name="Slicer_Day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 i="10" l="1"/>
  <c r="I33" i="10"/>
  <c r="F33" i="10"/>
  <c r="E33" i="10"/>
  <c r="D33" i="10"/>
  <c r="A33" i="10"/>
  <c r="I32" i="10"/>
  <c r="J32" i="10" s="1"/>
  <c r="B32" i="10"/>
  <c r="I31" i="10"/>
  <c r="J31" i="10" s="1"/>
  <c r="B31" i="10"/>
  <c r="J30" i="10"/>
  <c r="I30" i="10"/>
  <c r="B30" i="10"/>
  <c r="I29" i="10"/>
  <c r="J29" i="10" s="1"/>
  <c r="B29" i="10"/>
  <c r="I28" i="10"/>
  <c r="J28" i="10" s="1"/>
  <c r="B28" i="10"/>
  <c r="I27" i="10"/>
  <c r="J27" i="10" s="1"/>
  <c r="B27" i="10"/>
  <c r="I26" i="10"/>
  <c r="J26" i="10" s="1"/>
  <c r="B26" i="10"/>
  <c r="I25" i="10"/>
  <c r="J25" i="10" s="1"/>
  <c r="B25" i="10"/>
  <c r="I24" i="10"/>
  <c r="J24" i="10" s="1"/>
  <c r="B24" i="10"/>
  <c r="I23" i="10"/>
  <c r="J23" i="10" s="1"/>
  <c r="B23" i="10"/>
  <c r="I22" i="10"/>
  <c r="J22" i="10" s="1"/>
  <c r="B22" i="10"/>
  <c r="I21" i="10"/>
  <c r="J21" i="10" s="1"/>
  <c r="B21" i="10"/>
  <c r="I20" i="10"/>
  <c r="J20" i="10" s="1"/>
  <c r="B20" i="10"/>
  <c r="I19" i="10"/>
  <c r="J19" i="10" s="1"/>
  <c r="B19" i="10"/>
  <c r="J18" i="10"/>
  <c r="I18" i="10"/>
  <c r="B18" i="10"/>
  <c r="I17" i="10"/>
  <c r="J17" i="10" s="1"/>
  <c r="B17" i="10"/>
  <c r="I16" i="10"/>
  <c r="J16" i="10" s="1"/>
  <c r="B16" i="10"/>
  <c r="J15" i="10"/>
  <c r="J33" i="10" s="1"/>
  <c r="B15" i="10"/>
  <c r="I14" i="10"/>
  <c r="J14" i="10" s="1"/>
  <c r="B14" i="10"/>
  <c r="I13" i="10"/>
  <c r="J13" i="10" s="1"/>
  <c r="B13" i="10"/>
  <c r="I12" i="10"/>
  <c r="J12" i="10" s="1"/>
  <c r="B12" i="10"/>
  <c r="I11" i="10"/>
  <c r="J11" i="10" s="1"/>
  <c r="B11" i="10"/>
  <c r="I10" i="10"/>
  <c r="J10" i="10" s="1"/>
  <c r="B10" i="10"/>
  <c r="I9" i="10"/>
  <c r="J9" i="10" s="1"/>
  <c r="B9" i="10"/>
  <c r="I8" i="10"/>
  <c r="J8" i="10" s="1"/>
  <c r="B8" i="10"/>
  <c r="I7" i="10"/>
  <c r="J7" i="10" s="1"/>
  <c r="B7" i="10"/>
  <c r="I6" i="10"/>
  <c r="J6" i="10" s="1"/>
  <c r="B6" i="10"/>
  <c r="I5" i="10"/>
  <c r="J5" i="10" s="1"/>
  <c r="B5" i="10"/>
  <c r="I4" i="10"/>
  <c r="J4" i="10" s="1"/>
  <c r="B4" i="10"/>
  <c r="I3" i="10"/>
  <c r="J3" i="10" s="1"/>
  <c r="B3" i="10"/>
  <c r="J2" i="10"/>
  <c r="I2" i="10"/>
  <c r="B2" i="10"/>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I2" i="9"/>
  <c r="J2" i="9" s="1"/>
  <c r="I3" i="9"/>
  <c r="J3" i="9" s="1"/>
  <c r="I4" i="9"/>
  <c r="J4" i="9" s="1"/>
  <c r="I5" i="9"/>
  <c r="J5" i="9" s="1"/>
  <c r="I6" i="9"/>
  <c r="J6" i="9" s="1"/>
  <c r="I7" i="9"/>
  <c r="J7" i="9" s="1"/>
  <c r="I8" i="9"/>
  <c r="J8" i="9" s="1"/>
  <c r="I9" i="9"/>
  <c r="J9" i="9" s="1"/>
  <c r="I10" i="9"/>
  <c r="J10" i="9" s="1"/>
  <c r="I11" i="9"/>
  <c r="J11" i="9" s="1"/>
  <c r="I12" i="9"/>
  <c r="J12" i="9" s="1"/>
  <c r="I13" i="9"/>
  <c r="J13" i="9" s="1"/>
  <c r="I14" i="9"/>
  <c r="J14" i="9" s="1"/>
  <c r="I15" i="9"/>
  <c r="J15" i="9" s="1"/>
  <c r="I16" i="9"/>
  <c r="J16" i="9" s="1"/>
  <c r="I17" i="9"/>
  <c r="J17" i="9" s="1"/>
  <c r="I18" i="9"/>
  <c r="J18" i="9" s="1"/>
  <c r="I19" i="9"/>
  <c r="J19" i="9" s="1"/>
  <c r="I20" i="9"/>
  <c r="J20" i="9" s="1"/>
  <c r="I21" i="9"/>
  <c r="J21" i="9" s="1"/>
  <c r="I22" i="9"/>
  <c r="J22" i="9" s="1"/>
  <c r="I23" i="9"/>
  <c r="J23" i="9" s="1"/>
  <c r="I24" i="9"/>
  <c r="J24" i="9" s="1"/>
  <c r="I25" i="9"/>
  <c r="J25" i="9" s="1"/>
  <c r="I26" i="9"/>
  <c r="J26" i="9" s="1"/>
  <c r="I27" i="9"/>
  <c r="J27" i="9" s="1"/>
  <c r="I28" i="9"/>
  <c r="J28" i="9" s="1"/>
  <c r="I29" i="9"/>
  <c r="J29" i="9" s="1"/>
  <c r="I30" i="9"/>
  <c r="J30" i="9" s="1"/>
  <c r="I31" i="9"/>
  <c r="J31" i="9" s="1"/>
  <c r="I32" i="9"/>
  <c r="J32" i="9" s="1"/>
</calcChain>
</file>

<file path=xl/sharedStrings.xml><?xml version="1.0" encoding="utf-8"?>
<sst xmlns="http://schemas.openxmlformats.org/spreadsheetml/2006/main" count="160" uniqueCount="12">
  <si>
    <t>Date</t>
  </si>
  <si>
    <t>Location</t>
  </si>
  <si>
    <t>Lemon</t>
  </si>
  <si>
    <t>Orange</t>
  </si>
  <si>
    <t>Temperature</t>
  </si>
  <si>
    <t>Leaflets</t>
  </si>
  <si>
    <t>Price</t>
  </si>
  <si>
    <t>Park</t>
  </si>
  <si>
    <t>Beach</t>
  </si>
  <si>
    <t>Sales</t>
  </si>
  <si>
    <t>Revenue</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</si>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</sst>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M&quot;* #,##0.00_);_(&quot;RM&quot;* \(#,##0.00\);_(&quot;RM&quot;* &quot;-&quot;??_);_(@_)"/>
    <numFmt numFmtId="164" formatCode="_-[$RM-4409]* #,##0.00_-;\-[$RM-4409]* #,##0.00_-;_-[$RM-4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5">
    <xf numFmtId="0" fontId="0" fillId="0" borderId="0" xfId="0"/>
    <xf numFmtId="14" fontId="0" fillId="0" borderId="0" xfId="0" applyNumberFormat="1"/>
    <xf numFmtId="0" fontId="0" fillId="0" borderId="0" xfId="0" applyNumberFormat="1"/>
    <xf numFmtId="164" fontId="0" fillId="0" borderId="0" xfId="0" applyNumberFormat="1"/>
    <xf numFmtId="44"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ont>
        <b val="0"/>
        <i val="0"/>
        <strike val="0"/>
        <condense val="0"/>
        <extend val="0"/>
        <outline val="0"/>
        <shadow val="0"/>
        <u val="none"/>
        <vertAlign val="baseline"/>
        <sz val="11"/>
        <color theme="1"/>
        <name val="Calibri"/>
        <family val="2"/>
        <scheme val="minor"/>
      </font>
    </dxf>
    <dxf>
      <numFmt numFmtId="164" formatCode="_-[$RM-4409]* #,##0.00_-;\-[$RM-4409]* #,##0.00_-;_-[$RM-4409]* &quot;-&quot;??_-;_-@_-"/>
    </dxf>
    <dxf>
      <numFmt numFmtId="0" formatCode="General"/>
    </dxf>
    <dxf>
      <numFmt numFmtId="0" formatCode="General"/>
    </dxf>
    <dxf>
      <numFmt numFmtId="19" formatCode="dd/mm/yyyy"/>
    </dxf>
    <dxf>
      <numFmt numFmtId="19" formatCode="dd/mm/yyyy"/>
    </dxf>
    <dxf>
      <numFmt numFmtId="0" formatCode="General"/>
    </dxf>
    <dxf>
      <numFmt numFmtId="19" formatCode="dd/mm/yyyy"/>
    </dxf>
    <dxf>
      <font>
        <color rgb="FF9C0006"/>
      </font>
      <fill>
        <patternFill>
          <bgColor rgb="FFFFC7CE"/>
        </patternFill>
      </fill>
    </dxf>
    <dxf>
      <font>
        <color rgb="FF006100"/>
      </font>
      <fill>
        <patternFill>
          <bgColor rgb="FFC6EFCE"/>
        </patternFill>
      </fill>
    </dxf>
    <dxf>
      <numFmt numFmtId="0" formatCode="Genera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11</xdr:col>
      <xdr:colOff>14195</xdr:colOff>
      <xdr:row>2</xdr:row>
      <xdr:rowOff>179294</xdr:rowOff>
    </xdr:from>
    <xdr:to>
      <xdr:col>13</xdr:col>
      <xdr:colOff>663015</xdr:colOff>
      <xdr:row>15</xdr:row>
      <xdr:rowOff>180221</xdr:rowOff>
    </xdr:to>
    <mc:AlternateContent xmlns:mc="http://schemas.openxmlformats.org/markup-compatibility/2006" xmlns:sle15="http://schemas.microsoft.com/office/drawing/2012/slicer">
      <mc:Choice Requires="sle15">
        <xdr:graphicFrame macro="">
          <xdr:nvGraphicFramePr>
            <xdr:cNvPr id="2" name="Day">
              <a:extLst>
                <a:ext uri="{FF2B5EF4-FFF2-40B4-BE49-F238E27FC236}">
                  <a16:creationId xmlns:a16="http://schemas.microsoft.com/office/drawing/2014/main" id="{CCD32720-1D88-5041-BDCB-676A2FD6C4E7}"/>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8007724" y="552823"/>
              <a:ext cx="1993526" cy="242886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14195</xdr:colOff>
      <xdr:row>1</xdr:row>
      <xdr:rowOff>1867</xdr:rowOff>
    </xdr:from>
    <xdr:to>
      <xdr:col>13</xdr:col>
      <xdr:colOff>663015</xdr:colOff>
      <xdr:row>14</xdr:row>
      <xdr:rowOff>2795</xdr:rowOff>
    </xdr:to>
    <mc:AlternateContent xmlns:mc="http://schemas.openxmlformats.org/markup-compatibility/2006" xmlns:sle15="http://schemas.microsoft.com/office/drawing/2012/slicer">
      <mc:Choice Requires="sle15">
        <xdr:graphicFrame macro="">
          <xdr:nvGraphicFramePr>
            <xdr:cNvPr id="2" name="Day 1">
              <a:extLst>
                <a:ext uri="{FF2B5EF4-FFF2-40B4-BE49-F238E27FC236}">
                  <a16:creationId xmlns:a16="http://schemas.microsoft.com/office/drawing/2014/main" id="{37CCD42E-AE68-C841-9644-4FD23A1C5A64}"/>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8256495" y="192367"/>
              <a:ext cx="1995020" cy="2477428"/>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6C218F10-C3BB-0F46-8E0F-D110F2C179FE}" sourceName="Day">
  <extLst>
    <x:ext xmlns:x15="http://schemas.microsoft.com/office/spreadsheetml/2010/11/main" uri="{2F2917AC-EB37-4324-AD4E-5DD8C200BD13}">
      <x15:tableSlicerCache tableId="2" column="10"/>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 xr10:uid="{BA869C86-487C-5941-B13E-F83192E1C831}" sourceName="Day">
  <extLst>
    <x:ext xmlns:x15="http://schemas.microsoft.com/office/spreadsheetml/2010/11/main" uri="{2F2917AC-EB37-4324-AD4E-5DD8C200BD13}">
      <x15:tableSlicerCache tableId="3"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412465AE-E0B9-AA45-853D-0872BBDAF00B}" cache="Slicer_Day" caption="Day"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9433AC45-C03B-064B-B161-7E7B42599CDE}" cache="Slicer_Day1" caption="Day"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658051-DB12-4B45-AF34-43C72E0DD2D3}" name="Table2" displayName="Table2" ref="A1:J32" totalsRowShown="0">
  <autoFilter ref="A1:J32" xr:uid="{B9658051-DB12-4B45-AF34-43C72E0DD2D3}"/>
  <tableColumns count="10">
    <tableColumn id="1" xr3:uid="{EFAB94E3-6BB0-2045-B546-207A6256F449}" name="Date" dataDxfId="13"/>
    <tableColumn id="10" xr3:uid="{64AD10D0-DF2E-204F-9A2E-BCA8D49BEB87}" name="Day" dataDxfId="12">
      <calculatedColumnFormula>TEXT(WEEKDAY(Table2[[#This Row],[Date]]), "dddd")</calculatedColumnFormula>
    </tableColumn>
    <tableColumn id="2" xr3:uid="{C3FA5E41-4CE9-374B-B63B-F48953465538}" name="Location"/>
    <tableColumn id="3" xr3:uid="{9D672532-CB48-A249-A611-C3A151B48101}" name="Lemon"/>
    <tableColumn id="4" xr3:uid="{2734E7CE-AD9E-704A-8885-55E4D6A8884B}" name="Orange"/>
    <tableColumn id="5" xr3:uid="{F0738C15-3DD7-4940-B3C6-7AB81A462B8D}" name="Temperature"/>
    <tableColumn id="6" xr3:uid="{D5B90675-BC57-644B-BB89-4EA6810706E7}" name="Leaflets"/>
    <tableColumn id="7" xr3:uid="{588334A6-9D7E-654A-8B61-E2433474B77C}" name="Price"/>
    <tableColumn id="8" xr3:uid="{24693B7B-5803-5A40-9344-FFB16F9F9CE6}" name="Sales" dataDxfId="11">
      <calculatedColumnFormula>Table2[[#This Row],[Lemon]]+Table2[[#This Row],[Orange]]</calculatedColumnFormula>
    </tableColumn>
    <tableColumn id="9" xr3:uid="{B49BD8DE-506A-D042-8F38-41F6528509E3}" name="Revenue" dataDxfId="10">
      <calculatedColumnFormula>Table2[[#This Row],[Sales]]*Table2[[#This Row],[Price]]</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675377-B1F2-0F4B-ADEE-23965864F86E}" name="Table24" displayName="Table24" ref="A1:J33" totalsRowCount="1">
  <autoFilter ref="A1:J32" xr:uid="{B9658051-DB12-4B45-AF34-43C72E0DD2D3}"/>
  <tableColumns count="10">
    <tableColumn id="1" xr3:uid="{FFDA4435-0BB4-474B-B783-888F8B4A1521}" name="Date" totalsRowFunction="custom" dataDxfId="7" totalsRowDxfId="6">
      <totalsRowFormula>COUNT(Table24[Date])</totalsRowFormula>
    </tableColumn>
    <tableColumn id="10" xr3:uid="{92CBF57E-2AB2-1D4D-899F-CA20D1CBA9CD}" name="Day" dataDxfId="5" totalsRowDxfId="4">
      <calculatedColumnFormula>TEXT(WEEKDAY(Table24[[#This Row],[Date]]), "dddd")</calculatedColumnFormula>
    </tableColumn>
    <tableColumn id="2" xr3:uid="{DB267462-1084-394B-8B01-2CDAD7B37653}" name="Location"/>
    <tableColumn id="3" xr3:uid="{65DAAD25-3F7E-684A-B1B8-3BAB00C73227}" name="Lemon" totalsRowFunction="custom">
      <totalsRowFormula>AVERAGE(Table24[Lemon])</totalsRowFormula>
    </tableColumn>
    <tableColumn id="4" xr3:uid="{1FF9C4B3-516B-8147-9BC6-11A7597F0201}" name="Orange" totalsRowFunction="custom">
      <totalsRowFormula>AVERAGE(Table24[Orange])</totalsRowFormula>
    </tableColumn>
    <tableColumn id="5" xr3:uid="{629FAB21-C7C9-7345-A878-175A471AE89F}" name="Temperature" totalsRowFunction="custom">
      <totalsRowFormula>MAX(Table24[Temperature])</totalsRowFormula>
    </tableColumn>
    <tableColumn id="6" xr3:uid="{16D553C2-93BD-D645-A0FE-69F77ABBF952}" name="Leaflets"/>
    <tableColumn id="7" xr3:uid="{F08F5317-9E6D-BA42-AA2C-B02D0F84BE29}" name="Price"/>
    <tableColumn id="8" xr3:uid="{3422B43D-6794-2548-BD7D-0DE0D784512E}" name="Sales" totalsRowFunction="sum" dataDxfId="3" totalsRowDxfId="2">
      <calculatedColumnFormula>Table24[[#This Row],[Lemon]]+Table24[[#This Row],[Orange]]</calculatedColumnFormula>
    </tableColumn>
    <tableColumn id="9" xr3:uid="{C7725E0A-2BEB-2A48-B28F-B47BCFAD84EA}" name="Revenue" totalsRowFunction="sum" dataDxfId="1" totalsRowDxfId="0" totalsRowCellStyle="Currency">
      <calculatedColumnFormula>Table24[[#This Row],[Sales]]*Table24[[#This Row],[Price]]</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3"/>
  <sheetViews>
    <sheetView workbookViewId="0">
      <selection sqref="A1:G33"/>
    </sheetView>
  </sheetViews>
  <sheetFormatPr baseColWidth="10" defaultColWidth="8.83203125" defaultRowHeight="15" x14ac:dyDescent="0.2"/>
  <sheetData>
    <row r="1" spans="1:7" x14ac:dyDescent="0.2">
      <c r="A1" t="s">
        <v>0</v>
      </c>
      <c r="B1" t="s">
        <v>1</v>
      </c>
      <c r="C1" t="s">
        <v>2</v>
      </c>
      <c r="D1" t="s">
        <v>3</v>
      </c>
      <c r="E1" t="s">
        <v>4</v>
      </c>
      <c r="F1" t="s">
        <v>5</v>
      </c>
      <c r="G1" t="s">
        <v>6</v>
      </c>
    </row>
    <row r="2" spans="1:7" x14ac:dyDescent="0.2">
      <c r="A2" s="1">
        <v>42552</v>
      </c>
      <c r="B2" t="s">
        <v>7</v>
      </c>
      <c r="C2">
        <v>97</v>
      </c>
      <c r="D2">
        <v>67</v>
      </c>
      <c r="E2">
        <v>70</v>
      </c>
      <c r="F2">
        <v>90</v>
      </c>
      <c r="G2">
        <v>0.25</v>
      </c>
    </row>
    <row r="3" spans="1:7" x14ac:dyDescent="0.2">
      <c r="A3" s="1">
        <v>42553</v>
      </c>
      <c r="B3" t="s">
        <v>7</v>
      </c>
      <c r="C3">
        <v>98</v>
      </c>
      <c r="D3">
        <v>67</v>
      </c>
      <c r="E3">
        <v>72</v>
      </c>
      <c r="F3">
        <v>90</v>
      </c>
      <c r="G3">
        <v>0.25</v>
      </c>
    </row>
    <row r="4" spans="1:7" x14ac:dyDescent="0.2">
      <c r="A4" s="1">
        <v>42554</v>
      </c>
      <c r="B4" t="s">
        <v>7</v>
      </c>
      <c r="C4">
        <v>110</v>
      </c>
      <c r="D4">
        <v>77</v>
      </c>
      <c r="E4">
        <v>71</v>
      </c>
      <c r="F4">
        <v>104</v>
      </c>
      <c r="G4">
        <v>0.25</v>
      </c>
    </row>
    <row r="5" spans="1:7" x14ac:dyDescent="0.2">
      <c r="A5" s="1">
        <v>42555</v>
      </c>
      <c r="B5" t="s">
        <v>8</v>
      </c>
      <c r="C5">
        <v>134</v>
      </c>
      <c r="D5">
        <v>99</v>
      </c>
      <c r="E5">
        <v>76</v>
      </c>
      <c r="F5">
        <v>98</v>
      </c>
      <c r="G5">
        <v>0.25</v>
      </c>
    </row>
    <row r="6" spans="1:7" x14ac:dyDescent="0.2">
      <c r="A6" s="1">
        <v>42556</v>
      </c>
      <c r="B6" t="s">
        <v>8</v>
      </c>
      <c r="C6">
        <v>159</v>
      </c>
      <c r="D6">
        <v>118</v>
      </c>
      <c r="E6">
        <v>78</v>
      </c>
      <c r="F6">
        <v>135</v>
      </c>
      <c r="G6">
        <v>0.25</v>
      </c>
    </row>
    <row r="7" spans="1:7" x14ac:dyDescent="0.2">
      <c r="A7" s="1">
        <v>42557</v>
      </c>
      <c r="B7" t="s">
        <v>8</v>
      </c>
      <c r="C7">
        <v>103</v>
      </c>
      <c r="D7">
        <v>69</v>
      </c>
      <c r="E7">
        <v>82</v>
      </c>
      <c r="F7">
        <v>90</v>
      </c>
      <c r="G7">
        <v>0.25</v>
      </c>
    </row>
    <row r="8" spans="1:7" x14ac:dyDescent="0.2">
      <c r="A8" s="1">
        <v>42557</v>
      </c>
      <c r="B8" t="s">
        <v>8</v>
      </c>
      <c r="C8">
        <v>103</v>
      </c>
      <c r="D8">
        <v>69</v>
      </c>
      <c r="E8">
        <v>82</v>
      </c>
      <c r="F8">
        <v>90</v>
      </c>
      <c r="G8">
        <v>0.25</v>
      </c>
    </row>
    <row r="9" spans="1:7" x14ac:dyDescent="0.2">
      <c r="A9" s="1">
        <v>42558</v>
      </c>
      <c r="B9" t="s">
        <v>8</v>
      </c>
      <c r="C9">
        <v>143</v>
      </c>
      <c r="D9">
        <v>101</v>
      </c>
      <c r="E9">
        <v>81</v>
      </c>
      <c r="F9">
        <v>135</v>
      </c>
      <c r="G9">
        <v>0.25</v>
      </c>
    </row>
    <row r="10" spans="1:7" x14ac:dyDescent="0.2">
      <c r="B10" t="s">
        <v>8</v>
      </c>
      <c r="C10">
        <v>123</v>
      </c>
      <c r="D10">
        <v>86</v>
      </c>
      <c r="E10">
        <v>82</v>
      </c>
      <c r="F10">
        <v>113</v>
      </c>
      <c r="G10">
        <v>0.25</v>
      </c>
    </row>
    <row r="11" spans="1:7" x14ac:dyDescent="0.2">
      <c r="A11" s="1">
        <v>42560</v>
      </c>
      <c r="B11" t="s">
        <v>8</v>
      </c>
      <c r="C11">
        <v>134</v>
      </c>
      <c r="D11">
        <v>95</v>
      </c>
      <c r="E11">
        <v>80</v>
      </c>
      <c r="F11">
        <v>126</v>
      </c>
      <c r="G11">
        <v>0.25</v>
      </c>
    </row>
    <row r="12" spans="1:7" x14ac:dyDescent="0.2">
      <c r="A12" s="1">
        <v>42561</v>
      </c>
      <c r="B12" t="s">
        <v>8</v>
      </c>
      <c r="C12">
        <v>140</v>
      </c>
      <c r="D12">
        <v>98</v>
      </c>
      <c r="E12">
        <v>82</v>
      </c>
      <c r="F12">
        <v>131</v>
      </c>
      <c r="G12">
        <v>0.25</v>
      </c>
    </row>
    <row r="13" spans="1:7" x14ac:dyDescent="0.2">
      <c r="A13" s="1">
        <v>42562</v>
      </c>
      <c r="B13" t="s">
        <v>8</v>
      </c>
      <c r="C13">
        <v>162</v>
      </c>
      <c r="D13">
        <v>120</v>
      </c>
      <c r="E13">
        <v>83</v>
      </c>
      <c r="F13">
        <v>135</v>
      </c>
      <c r="G13">
        <v>0.25</v>
      </c>
    </row>
    <row r="14" spans="1:7" x14ac:dyDescent="0.2">
      <c r="A14" s="1">
        <v>42563</v>
      </c>
      <c r="B14" t="s">
        <v>8</v>
      </c>
      <c r="C14">
        <v>130</v>
      </c>
      <c r="D14">
        <v>95</v>
      </c>
      <c r="E14">
        <v>84</v>
      </c>
      <c r="F14">
        <v>99</v>
      </c>
      <c r="G14">
        <v>0.25</v>
      </c>
    </row>
    <row r="15" spans="1:7" x14ac:dyDescent="0.2">
      <c r="A15" s="1">
        <v>42564</v>
      </c>
      <c r="B15" t="s">
        <v>8</v>
      </c>
      <c r="C15">
        <v>109</v>
      </c>
      <c r="D15">
        <v>75</v>
      </c>
      <c r="E15">
        <v>77</v>
      </c>
      <c r="F15">
        <v>99</v>
      </c>
      <c r="G15">
        <v>0.25</v>
      </c>
    </row>
    <row r="16" spans="1:7" x14ac:dyDescent="0.2">
      <c r="A16" s="1">
        <v>42565</v>
      </c>
      <c r="B16" t="s">
        <v>8</v>
      </c>
      <c r="C16">
        <v>122</v>
      </c>
      <c r="D16">
        <v>85</v>
      </c>
      <c r="E16">
        <v>78</v>
      </c>
      <c r="F16">
        <v>113</v>
      </c>
      <c r="G16">
        <v>0.25</v>
      </c>
    </row>
    <row r="17" spans="1:7" x14ac:dyDescent="0.2">
      <c r="A17" s="1">
        <v>42566</v>
      </c>
      <c r="B17" t="s">
        <v>8</v>
      </c>
      <c r="C17">
        <v>98</v>
      </c>
      <c r="D17">
        <v>62</v>
      </c>
      <c r="E17">
        <v>75</v>
      </c>
      <c r="F17">
        <v>108</v>
      </c>
      <c r="G17">
        <v>0.5</v>
      </c>
    </row>
    <row r="18" spans="1:7" x14ac:dyDescent="0.2">
      <c r="A18" s="1">
        <v>42567</v>
      </c>
      <c r="B18" t="s">
        <v>8</v>
      </c>
      <c r="C18">
        <v>81</v>
      </c>
      <c r="D18">
        <v>50</v>
      </c>
      <c r="E18">
        <v>74</v>
      </c>
      <c r="F18">
        <v>90</v>
      </c>
      <c r="G18">
        <v>0.5</v>
      </c>
    </row>
    <row r="19" spans="1:7" x14ac:dyDescent="0.2">
      <c r="A19" s="1">
        <v>42568</v>
      </c>
      <c r="B19" t="s">
        <v>8</v>
      </c>
      <c r="C19">
        <v>115</v>
      </c>
      <c r="D19">
        <v>76</v>
      </c>
      <c r="E19">
        <v>77</v>
      </c>
      <c r="F19">
        <v>126</v>
      </c>
      <c r="G19">
        <v>0.5</v>
      </c>
    </row>
    <row r="20" spans="1:7" x14ac:dyDescent="0.2">
      <c r="A20" s="1">
        <v>42569</v>
      </c>
      <c r="B20" t="s">
        <v>7</v>
      </c>
      <c r="C20">
        <v>131</v>
      </c>
      <c r="D20">
        <v>92</v>
      </c>
      <c r="E20">
        <v>81</v>
      </c>
      <c r="F20">
        <v>122</v>
      </c>
      <c r="G20">
        <v>0.5</v>
      </c>
    </row>
    <row r="21" spans="1:7" x14ac:dyDescent="0.2">
      <c r="A21" s="1">
        <v>42570</v>
      </c>
      <c r="B21" t="s">
        <v>7</v>
      </c>
      <c r="C21">
        <v>122</v>
      </c>
      <c r="D21">
        <v>85</v>
      </c>
      <c r="E21">
        <v>78</v>
      </c>
      <c r="F21">
        <v>113</v>
      </c>
      <c r="G21">
        <v>0.5</v>
      </c>
    </row>
    <row r="22" spans="1:7" x14ac:dyDescent="0.2">
      <c r="A22" s="1">
        <v>42571</v>
      </c>
      <c r="B22" t="s">
        <v>7</v>
      </c>
      <c r="C22">
        <v>71</v>
      </c>
      <c r="D22">
        <v>42</v>
      </c>
      <c r="E22">
        <v>70</v>
      </c>
      <c r="G22">
        <v>0.5</v>
      </c>
    </row>
    <row r="23" spans="1:7" x14ac:dyDescent="0.2">
      <c r="A23" s="1">
        <v>42572</v>
      </c>
      <c r="B23" t="s">
        <v>7</v>
      </c>
      <c r="C23">
        <v>83</v>
      </c>
      <c r="D23">
        <v>50</v>
      </c>
      <c r="E23">
        <v>77</v>
      </c>
      <c r="F23">
        <v>90</v>
      </c>
      <c r="G23">
        <v>0.5</v>
      </c>
    </row>
    <row r="24" spans="1:7" x14ac:dyDescent="0.2">
      <c r="A24" s="1">
        <v>42573</v>
      </c>
      <c r="B24" t="s">
        <v>7</v>
      </c>
      <c r="C24">
        <v>112</v>
      </c>
      <c r="D24">
        <v>75</v>
      </c>
      <c r="E24">
        <v>80</v>
      </c>
      <c r="F24">
        <v>108</v>
      </c>
      <c r="G24">
        <v>0.5</v>
      </c>
    </row>
    <row r="25" spans="1:7" x14ac:dyDescent="0.2">
      <c r="A25" s="1">
        <v>42574</v>
      </c>
      <c r="B25" t="s">
        <v>7</v>
      </c>
      <c r="C25">
        <v>120</v>
      </c>
      <c r="D25">
        <v>82</v>
      </c>
      <c r="E25">
        <v>81</v>
      </c>
      <c r="F25">
        <v>117</v>
      </c>
      <c r="G25">
        <v>0.5</v>
      </c>
    </row>
    <row r="26" spans="1:7" x14ac:dyDescent="0.2">
      <c r="A26" s="1">
        <v>42575</v>
      </c>
      <c r="B26" t="s">
        <v>7</v>
      </c>
      <c r="C26">
        <v>121</v>
      </c>
      <c r="D26">
        <v>82</v>
      </c>
      <c r="E26">
        <v>82</v>
      </c>
      <c r="F26">
        <v>117</v>
      </c>
      <c r="G26">
        <v>0.5</v>
      </c>
    </row>
    <row r="27" spans="1:7" x14ac:dyDescent="0.2">
      <c r="A27" s="1">
        <v>42576</v>
      </c>
      <c r="B27" t="s">
        <v>7</v>
      </c>
      <c r="C27">
        <v>156</v>
      </c>
      <c r="D27">
        <v>113</v>
      </c>
      <c r="E27">
        <v>84</v>
      </c>
      <c r="F27">
        <v>135</v>
      </c>
      <c r="G27">
        <v>0.5</v>
      </c>
    </row>
    <row r="28" spans="1:7" x14ac:dyDescent="0.2">
      <c r="A28" s="1">
        <v>42577</v>
      </c>
      <c r="B28" t="s">
        <v>7</v>
      </c>
      <c r="C28">
        <v>176</v>
      </c>
      <c r="D28">
        <v>129</v>
      </c>
      <c r="E28">
        <v>83</v>
      </c>
      <c r="F28">
        <v>158</v>
      </c>
      <c r="G28">
        <v>0.35</v>
      </c>
    </row>
    <row r="29" spans="1:7" x14ac:dyDescent="0.2">
      <c r="A29" s="1">
        <v>42578</v>
      </c>
      <c r="B29" t="s">
        <v>7</v>
      </c>
      <c r="C29">
        <v>104</v>
      </c>
      <c r="D29">
        <v>68</v>
      </c>
      <c r="E29">
        <v>80</v>
      </c>
      <c r="F29">
        <v>99</v>
      </c>
      <c r="G29">
        <v>0.35</v>
      </c>
    </row>
    <row r="30" spans="1:7" x14ac:dyDescent="0.2">
      <c r="A30" s="1">
        <v>42579</v>
      </c>
      <c r="B30" t="s">
        <v>7</v>
      </c>
      <c r="C30">
        <v>96</v>
      </c>
      <c r="D30">
        <v>63</v>
      </c>
      <c r="E30">
        <v>82</v>
      </c>
      <c r="F30">
        <v>90</v>
      </c>
      <c r="G30">
        <v>0.35</v>
      </c>
    </row>
    <row r="31" spans="1:7" x14ac:dyDescent="0.2">
      <c r="A31" s="1">
        <v>42580</v>
      </c>
      <c r="B31" t="s">
        <v>7</v>
      </c>
      <c r="C31">
        <v>100</v>
      </c>
      <c r="D31">
        <v>66</v>
      </c>
      <c r="E31">
        <v>81</v>
      </c>
      <c r="F31">
        <v>95</v>
      </c>
      <c r="G31">
        <v>0.35</v>
      </c>
    </row>
    <row r="32" spans="1:7" x14ac:dyDescent="0.2">
      <c r="A32" s="1">
        <v>42581</v>
      </c>
      <c r="B32" t="s">
        <v>8</v>
      </c>
      <c r="C32">
        <v>88</v>
      </c>
      <c r="D32">
        <v>57</v>
      </c>
      <c r="E32">
        <v>82</v>
      </c>
      <c r="F32">
        <v>81</v>
      </c>
      <c r="G32">
        <v>0.35</v>
      </c>
    </row>
    <row r="33" spans="1:7" x14ac:dyDescent="0.2">
      <c r="A33" s="1">
        <v>42582</v>
      </c>
      <c r="B33" t="s">
        <v>8</v>
      </c>
      <c r="C33">
        <v>76</v>
      </c>
      <c r="D33">
        <v>47</v>
      </c>
      <c r="E33">
        <v>82</v>
      </c>
      <c r="F33">
        <v>68</v>
      </c>
      <c r="G33">
        <v>0.35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40173-A59C-D94E-9AB4-4689497F90FF}">
  <dimension ref="A1:G33"/>
  <sheetViews>
    <sheetView zoomScale="125" workbookViewId="0">
      <selection activeCell="K12" sqref="K12"/>
    </sheetView>
  </sheetViews>
  <sheetFormatPr baseColWidth="10" defaultColWidth="8.83203125" defaultRowHeight="15" x14ac:dyDescent="0.2"/>
  <cols>
    <col min="1" max="1" width="10.5" bestFit="1" customWidth="1"/>
  </cols>
  <sheetData>
    <row r="1" spans="1:7" x14ac:dyDescent="0.2">
      <c r="A1" t="s">
        <v>0</v>
      </c>
      <c r="B1" t="s">
        <v>1</v>
      </c>
      <c r="C1" t="s">
        <v>2</v>
      </c>
      <c r="D1" t="s">
        <v>3</v>
      </c>
      <c r="E1" t="s">
        <v>4</v>
      </c>
      <c r="F1" t="s">
        <v>5</v>
      </c>
      <c r="G1" t="s">
        <v>6</v>
      </c>
    </row>
    <row r="2" spans="1:7" x14ac:dyDescent="0.2">
      <c r="A2" s="1">
        <v>42552</v>
      </c>
      <c r="B2" t="s">
        <v>7</v>
      </c>
      <c r="C2">
        <v>97</v>
      </c>
      <c r="D2">
        <v>67</v>
      </c>
      <c r="E2">
        <v>70</v>
      </c>
      <c r="F2">
        <v>90</v>
      </c>
      <c r="G2">
        <v>0.25</v>
      </c>
    </row>
    <row r="3" spans="1:7" x14ac:dyDescent="0.2">
      <c r="A3" s="1">
        <v>42553</v>
      </c>
      <c r="B3" t="s">
        <v>7</v>
      </c>
      <c r="C3">
        <v>98</v>
      </c>
      <c r="D3">
        <v>67</v>
      </c>
      <c r="E3">
        <v>72</v>
      </c>
      <c r="F3">
        <v>90</v>
      </c>
      <c r="G3">
        <v>0.25</v>
      </c>
    </row>
    <row r="4" spans="1:7" x14ac:dyDescent="0.2">
      <c r="A4" s="1">
        <v>42554</v>
      </c>
      <c r="B4" t="s">
        <v>7</v>
      </c>
      <c r="C4">
        <v>110</v>
      </c>
      <c r="D4">
        <v>77</v>
      </c>
      <c r="E4">
        <v>71</v>
      </c>
      <c r="F4">
        <v>104</v>
      </c>
      <c r="G4">
        <v>0.25</v>
      </c>
    </row>
    <row r="5" spans="1:7" x14ac:dyDescent="0.2">
      <c r="A5" s="1">
        <v>42555</v>
      </c>
      <c r="B5" t="s">
        <v>8</v>
      </c>
      <c r="C5">
        <v>134</v>
      </c>
      <c r="D5">
        <v>99</v>
      </c>
      <c r="E5">
        <v>76</v>
      </c>
      <c r="F5">
        <v>98</v>
      </c>
      <c r="G5">
        <v>0.25</v>
      </c>
    </row>
    <row r="6" spans="1:7" x14ac:dyDescent="0.2">
      <c r="A6" s="1">
        <v>42556</v>
      </c>
      <c r="B6" t="s">
        <v>8</v>
      </c>
      <c r="C6">
        <v>159</v>
      </c>
      <c r="D6">
        <v>118</v>
      </c>
      <c r="E6">
        <v>78</v>
      </c>
      <c r="F6">
        <v>135</v>
      </c>
      <c r="G6">
        <v>0.25</v>
      </c>
    </row>
    <row r="7" spans="1:7" x14ac:dyDescent="0.2">
      <c r="A7" s="1">
        <v>42557</v>
      </c>
      <c r="B7" t="s">
        <v>8</v>
      </c>
      <c r="C7">
        <v>103</v>
      </c>
      <c r="D7">
        <v>69</v>
      </c>
      <c r="E7">
        <v>82</v>
      </c>
      <c r="F7">
        <v>90</v>
      </c>
      <c r="G7">
        <v>0.25</v>
      </c>
    </row>
    <row r="8" spans="1:7" x14ac:dyDescent="0.2">
      <c r="A8" s="1">
        <v>42557</v>
      </c>
      <c r="B8" t="s">
        <v>8</v>
      </c>
      <c r="C8">
        <v>103</v>
      </c>
      <c r="D8">
        <v>69</v>
      </c>
      <c r="E8">
        <v>82</v>
      </c>
      <c r="F8">
        <v>90</v>
      </c>
      <c r="G8">
        <v>0.25</v>
      </c>
    </row>
    <row r="9" spans="1:7" x14ac:dyDescent="0.2">
      <c r="A9" s="1">
        <v>42558</v>
      </c>
      <c r="B9" t="s">
        <v>8</v>
      </c>
      <c r="C9">
        <v>143</v>
      </c>
      <c r="D9">
        <v>101</v>
      </c>
      <c r="E9">
        <v>81</v>
      </c>
      <c r="F9">
        <v>135</v>
      </c>
      <c r="G9">
        <v>0.25</v>
      </c>
    </row>
    <row r="10" spans="1:7" x14ac:dyDescent="0.2">
      <c r="A10" s="1">
        <v>42559</v>
      </c>
      <c r="B10" t="s">
        <v>8</v>
      </c>
      <c r="C10">
        <v>123</v>
      </c>
      <c r="D10">
        <v>86</v>
      </c>
      <c r="E10">
        <v>82</v>
      </c>
      <c r="F10">
        <v>113</v>
      </c>
      <c r="G10">
        <v>0.25</v>
      </c>
    </row>
    <row r="11" spans="1:7" x14ac:dyDescent="0.2">
      <c r="A11" s="1">
        <v>42560</v>
      </c>
      <c r="B11" t="s">
        <v>8</v>
      </c>
      <c r="C11">
        <v>134</v>
      </c>
      <c r="D11">
        <v>95</v>
      </c>
      <c r="E11">
        <v>80</v>
      </c>
      <c r="F11">
        <v>126</v>
      </c>
      <c r="G11">
        <v>0.25</v>
      </c>
    </row>
    <row r="12" spans="1:7" x14ac:dyDescent="0.2">
      <c r="A12" s="1">
        <v>42561</v>
      </c>
      <c r="B12" t="s">
        <v>8</v>
      </c>
      <c r="C12">
        <v>140</v>
      </c>
      <c r="D12">
        <v>98</v>
      </c>
      <c r="E12">
        <v>82</v>
      </c>
      <c r="F12">
        <v>131</v>
      </c>
      <c r="G12">
        <v>0.25</v>
      </c>
    </row>
    <row r="13" spans="1:7" x14ac:dyDescent="0.2">
      <c r="A13" s="1">
        <v>42562</v>
      </c>
      <c r="B13" t="s">
        <v>8</v>
      </c>
      <c r="C13">
        <v>162</v>
      </c>
      <c r="D13">
        <v>120</v>
      </c>
      <c r="E13">
        <v>83</v>
      </c>
      <c r="F13">
        <v>135</v>
      </c>
      <c r="G13">
        <v>0.25</v>
      </c>
    </row>
    <row r="14" spans="1:7" x14ac:dyDescent="0.2">
      <c r="A14" s="1">
        <v>42563</v>
      </c>
      <c r="B14" t="s">
        <v>8</v>
      </c>
      <c r="C14">
        <v>130</v>
      </c>
      <c r="D14">
        <v>95</v>
      </c>
      <c r="E14">
        <v>84</v>
      </c>
      <c r="F14">
        <v>99</v>
      </c>
      <c r="G14">
        <v>0.25</v>
      </c>
    </row>
    <row r="15" spans="1:7" x14ac:dyDescent="0.2">
      <c r="A15" s="1">
        <v>42564</v>
      </c>
      <c r="B15" t="s">
        <v>8</v>
      </c>
      <c r="C15">
        <v>109</v>
      </c>
      <c r="D15">
        <v>75</v>
      </c>
      <c r="E15">
        <v>77</v>
      </c>
      <c r="F15">
        <v>99</v>
      </c>
      <c r="G15">
        <v>0.25</v>
      </c>
    </row>
    <row r="16" spans="1:7" x14ac:dyDescent="0.2">
      <c r="A16" s="1">
        <v>42565</v>
      </c>
      <c r="B16" t="s">
        <v>8</v>
      </c>
      <c r="C16">
        <v>122</v>
      </c>
      <c r="D16">
        <v>85</v>
      </c>
      <c r="E16">
        <v>78</v>
      </c>
      <c r="F16">
        <v>113</v>
      </c>
      <c r="G16">
        <v>0.25</v>
      </c>
    </row>
    <row r="17" spans="1:7" x14ac:dyDescent="0.2">
      <c r="A17" s="1">
        <v>42566</v>
      </c>
      <c r="B17" t="s">
        <v>8</v>
      </c>
      <c r="C17">
        <v>98</v>
      </c>
      <c r="D17">
        <v>62</v>
      </c>
      <c r="E17">
        <v>75</v>
      </c>
      <c r="F17">
        <v>108</v>
      </c>
      <c r="G17">
        <v>0.5</v>
      </c>
    </row>
    <row r="18" spans="1:7" x14ac:dyDescent="0.2">
      <c r="A18" s="1">
        <v>42567</v>
      </c>
      <c r="B18" t="s">
        <v>8</v>
      </c>
      <c r="C18">
        <v>81</v>
      </c>
      <c r="D18">
        <v>50</v>
      </c>
      <c r="E18">
        <v>74</v>
      </c>
      <c r="F18">
        <v>90</v>
      </c>
      <c r="G18">
        <v>0.5</v>
      </c>
    </row>
    <row r="19" spans="1:7" x14ac:dyDescent="0.2">
      <c r="A19" s="1">
        <v>42568</v>
      </c>
      <c r="B19" t="s">
        <v>8</v>
      </c>
      <c r="C19">
        <v>115</v>
      </c>
      <c r="D19">
        <v>76</v>
      </c>
      <c r="E19">
        <v>77</v>
      </c>
      <c r="F19">
        <v>126</v>
      </c>
      <c r="G19">
        <v>0.5</v>
      </c>
    </row>
    <row r="20" spans="1:7" x14ac:dyDescent="0.2">
      <c r="A20" s="1">
        <v>42569</v>
      </c>
      <c r="B20" t="s">
        <v>7</v>
      </c>
      <c r="C20">
        <v>131</v>
      </c>
      <c r="D20">
        <v>92</v>
      </c>
      <c r="E20">
        <v>81</v>
      </c>
      <c r="F20">
        <v>122</v>
      </c>
      <c r="G20">
        <v>0.5</v>
      </c>
    </row>
    <row r="21" spans="1:7" x14ac:dyDescent="0.2">
      <c r="A21" s="1">
        <v>42570</v>
      </c>
      <c r="B21" t="s">
        <v>7</v>
      </c>
      <c r="C21">
        <v>122</v>
      </c>
      <c r="D21">
        <v>85</v>
      </c>
      <c r="E21">
        <v>78</v>
      </c>
      <c r="F21">
        <v>113</v>
      </c>
      <c r="G21">
        <v>0.5</v>
      </c>
    </row>
    <row r="22" spans="1:7" x14ac:dyDescent="0.2">
      <c r="A22" s="1">
        <v>42571</v>
      </c>
      <c r="B22" t="s">
        <v>7</v>
      </c>
      <c r="C22">
        <v>71</v>
      </c>
      <c r="D22">
        <v>42</v>
      </c>
      <c r="E22">
        <v>70</v>
      </c>
      <c r="F22">
        <v>108</v>
      </c>
      <c r="G22">
        <v>0.5</v>
      </c>
    </row>
    <row r="23" spans="1:7" x14ac:dyDescent="0.2">
      <c r="A23" s="1">
        <v>42572</v>
      </c>
      <c r="B23" t="s">
        <v>7</v>
      </c>
      <c r="C23">
        <v>83</v>
      </c>
      <c r="D23">
        <v>50</v>
      </c>
      <c r="E23">
        <v>77</v>
      </c>
      <c r="F23">
        <v>90</v>
      </c>
      <c r="G23">
        <v>0.5</v>
      </c>
    </row>
    <row r="24" spans="1:7" x14ac:dyDescent="0.2">
      <c r="A24" s="1">
        <v>42573</v>
      </c>
      <c r="B24" t="s">
        <v>7</v>
      </c>
      <c r="C24">
        <v>112</v>
      </c>
      <c r="D24">
        <v>75</v>
      </c>
      <c r="E24">
        <v>80</v>
      </c>
      <c r="F24">
        <v>108</v>
      </c>
      <c r="G24">
        <v>0.5</v>
      </c>
    </row>
    <row r="25" spans="1:7" x14ac:dyDescent="0.2">
      <c r="A25" s="1">
        <v>42574</v>
      </c>
      <c r="B25" t="s">
        <v>7</v>
      </c>
      <c r="C25">
        <v>120</v>
      </c>
      <c r="D25">
        <v>82</v>
      </c>
      <c r="E25">
        <v>81</v>
      </c>
      <c r="F25">
        <v>117</v>
      </c>
      <c r="G25">
        <v>0.5</v>
      </c>
    </row>
    <row r="26" spans="1:7" x14ac:dyDescent="0.2">
      <c r="A26" s="1">
        <v>42575</v>
      </c>
      <c r="B26" t="s">
        <v>7</v>
      </c>
      <c r="C26">
        <v>121</v>
      </c>
      <c r="D26">
        <v>82</v>
      </c>
      <c r="E26">
        <v>82</v>
      </c>
      <c r="F26">
        <v>117</v>
      </c>
      <c r="G26">
        <v>0.5</v>
      </c>
    </row>
    <row r="27" spans="1:7" x14ac:dyDescent="0.2">
      <c r="A27" s="1">
        <v>42576</v>
      </c>
      <c r="B27" t="s">
        <v>7</v>
      </c>
      <c r="C27">
        <v>156</v>
      </c>
      <c r="D27">
        <v>113</v>
      </c>
      <c r="E27">
        <v>84</v>
      </c>
      <c r="F27">
        <v>135</v>
      </c>
      <c r="G27">
        <v>0.5</v>
      </c>
    </row>
    <row r="28" spans="1:7" x14ac:dyDescent="0.2">
      <c r="A28" s="1">
        <v>42577</v>
      </c>
      <c r="B28" t="s">
        <v>7</v>
      </c>
      <c r="C28">
        <v>176</v>
      </c>
      <c r="D28">
        <v>129</v>
      </c>
      <c r="E28">
        <v>83</v>
      </c>
      <c r="F28">
        <v>158</v>
      </c>
      <c r="G28">
        <v>0.35</v>
      </c>
    </row>
    <row r="29" spans="1:7" x14ac:dyDescent="0.2">
      <c r="A29" s="1">
        <v>42578</v>
      </c>
      <c r="B29" t="s">
        <v>7</v>
      </c>
      <c r="C29">
        <v>104</v>
      </c>
      <c r="D29">
        <v>68</v>
      </c>
      <c r="E29">
        <v>80</v>
      </c>
      <c r="F29">
        <v>99</v>
      </c>
      <c r="G29">
        <v>0.35</v>
      </c>
    </row>
    <row r="30" spans="1:7" x14ac:dyDescent="0.2">
      <c r="A30" s="1">
        <v>42579</v>
      </c>
      <c r="B30" t="s">
        <v>7</v>
      </c>
      <c r="C30">
        <v>96</v>
      </c>
      <c r="D30">
        <v>63</v>
      </c>
      <c r="E30">
        <v>82</v>
      </c>
      <c r="F30">
        <v>90</v>
      </c>
      <c r="G30">
        <v>0.35</v>
      </c>
    </row>
    <row r="31" spans="1:7" x14ac:dyDescent="0.2">
      <c r="A31" s="1">
        <v>42580</v>
      </c>
      <c r="B31" t="s">
        <v>7</v>
      </c>
      <c r="C31">
        <v>100</v>
      </c>
      <c r="D31">
        <v>66</v>
      </c>
      <c r="E31">
        <v>81</v>
      </c>
      <c r="F31">
        <v>95</v>
      </c>
      <c r="G31">
        <v>0.35</v>
      </c>
    </row>
    <row r="32" spans="1:7" x14ac:dyDescent="0.2">
      <c r="A32" s="1">
        <v>42581</v>
      </c>
      <c r="B32" t="s">
        <v>8</v>
      </c>
      <c r="C32">
        <v>88</v>
      </c>
      <c r="D32">
        <v>57</v>
      </c>
      <c r="E32">
        <v>82</v>
      </c>
      <c r="F32">
        <v>81</v>
      </c>
      <c r="G32">
        <v>0.35</v>
      </c>
    </row>
    <row r="33" spans="1:7" x14ac:dyDescent="0.2">
      <c r="A33" s="1">
        <v>42582</v>
      </c>
      <c r="B33" t="s">
        <v>8</v>
      </c>
      <c r="C33">
        <v>76</v>
      </c>
      <c r="D33">
        <v>47</v>
      </c>
      <c r="E33">
        <v>82</v>
      </c>
      <c r="F33">
        <v>68</v>
      </c>
      <c r="G33">
        <v>0.35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7430E-FD0A-7B41-A9E1-7391D4E0BB11}">
  <dimension ref="A1:J32"/>
  <sheetViews>
    <sheetView zoomScale="136" workbookViewId="0">
      <selection activeCell="L24" sqref="L24"/>
    </sheetView>
  </sheetViews>
  <sheetFormatPr baseColWidth="10" defaultColWidth="8.83203125" defaultRowHeight="15" x14ac:dyDescent="0.2"/>
  <cols>
    <col min="1" max="1" width="10.5" bestFit="1" customWidth="1"/>
    <col min="2" max="2" width="10.5" customWidth="1"/>
    <col min="3" max="3" width="9.1640625" customWidth="1"/>
    <col min="6" max="6" width="12.83203125" customWidth="1"/>
  </cols>
  <sheetData>
    <row r="1" spans="1:10" x14ac:dyDescent="0.2">
      <c r="A1" t="s">
        <v>0</v>
      </c>
      <c r="B1" t="s">
        <v>11</v>
      </c>
      <c r="C1" t="s">
        <v>1</v>
      </c>
      <c r="D1" t="s">
        <v>2</v>
      </c>
      <c r="E1" t="s">
        <v>3</v>
      </c>
      <c r="F1" t="s">
        <v>4</v>
      </c>
      <c r="G1" t="s">
        <v>5</v>
      </c>
      <c r="H1" t="s">
        <v>6</v>
      </c>
      <c r="I1" t="s">
        <v>9</v>
      </c>
      <c r="J1" t="s">
        <v>10</v>
      </c>
    </row>
    <row r="2" spans="1:10" x14ac:dyDescent="0.2">
      <c r="A2" s="1">
        <v>42552</v>
      </c>
      <c r="B2" s="1" t="str">
        <f>TEXT(WEEKDAY(Table2[[#This Row],[Date]]), "dddd")</f>
        <v>Friday</v>
      </c>
      <c r="C2" t="s">
        <v>7</v>
      </c>
      <c r="D2">
        <v>97</v>
      </c>
      <c r="E2">
        <v>67</v>
      </c>
      <c r="F2">
        <v>70</v>
      </c>
      <c r="G2">
        <v>90</v>
      </c>
      <c r="H2">
        <v>0.25</v>
      </c>
      <c r="I2">
        <f>Table2[[#This Row],[Lemon]]+Table2[[#This Row],[Orange]]</f>
        <v>164</v>
      </c>
      <c r="J2">
        <f>Table2[[#This Row],[Sales]]*Table2[[#This Row],[Price]]</f>
        <v>41</v>
      </c>
    </row>
    <row r="3" spans="1:10" x14ac:dyDescent="0.2">
      <c r="A3" s="1">
        <v>42553</v>
      </c>
      <c r="B3" s="1" t="str">
        <f>TEXT(WEEKDAY(Table2[[#This Row],[Date]]), "dddd")</f>
        <v>Saturday</v>
      </c>
      <c r="C3" t="s">
        <v>7</v>
      </c>
      <c r="D3">
        <v>98</v>
      </c>
      <c r="E3">
        <v>67</v>
      </c>
      <c r="F3">
        <v>72</v>
      </c>
      <c r="G3">
        <v>90</v>
      </c>
      <c r="H3">
        <v>0.25</v>
      </c>
      <c r="I3">
        <f>Table2[[#This Row],[Lemon]]+Table2[[#This Row],[Orange]]</f>
        <v>165</v>
      </c>
      <c r="J3">
        <f>Table2[[#This Row],[Sales]]*Table2[[#This Row],[Price]]</f>
        <v>41.25</v>
      </c>
    </row>
    <row r="4" spans="1:10" x14ac:dyDescent="0.2">
      <c r="A4" s="1">
        <v>42554</v>
      </c>
      <c r="B4" s="1" t="str">
        <f>TEXT(WEEKDAY(Table2[[#This Row],[Date]]), "dddd")</f>
        <v>Sunday</v>
      </c>
      <c r="C4" t="s">
        <v>7</v>
      </c>
      <c r="D4">
        <v>110</v>
      </c>
      <c r="E4">
        <v>77</v>
      </c>
      <c r="F4">
        <v>71</v>
      </c>
      <c r="G4">
        <v>104</v>
      </c>
      <c r="H4">
        <v>0.25</v>
      </c>
      <c r="I4">
        <f>Table2[[#This Row],[Lemon]]+Table2[[#This Row],[Orange]]</f>
        <v>187</v>
      </c>
      <c r="J4">
        <f>Table2[[#This Row],[Sales]]*Table2[[#This Row],[Price]]</f>
        <v>46.75</v>
      </c>
    </row>
    <row r="5" spans="1:10" x14ac:dyDescent="0.2">
      <c r="A5" s="1">
        <v>42555</v>
      </c>
      <c r="B5" s="1" t="str">
        <f>TEXT(WEEKDAY(Table2[[#This Row],[Date]]), "dddd")</f>
        <v>Monday</v>
      </c>
      <c r="C5" t="s">
        <v>8</v>
      </c>
      <c r="D5">
        <v>134</v>
      </c>
      <c r="E5">
        <v>99</v>
      </c>
      <c r="F5">
        <v>76</v>
      </c>
      <c r="G5">
        <v>98</v>
      </c>
      <c r="H5">
        <v>0.25</v>
      </c>
      <c r="I5">
        <f>Table2[[#This Row],[Lemon]]+Table2[[#This Row],[Orange]]</f>
        <v>233</v>
      </c>
      <c r="J5">
        <f>Table2[[#This Row],[Sales]]*Table2[[#This Row],[Price]]</f>
        <v>58.25</v>
      </c>
    </row>
    <row r="6" spans="1:10" x14ac:dyDescent="0.2">
      <c r="A6" s="1">
        <v>42556</v>
      </c>
      <c r="B6" s="1" t="str">
        <f>TEXT(WEEKDAY(Table2[[#This Row],[Date]]), "dddd")</f>
        <v>Tuesday</v>
      </c>
      <c r="C6" t="s">
        <v>8</v>
      </c>
      <c r="D6">
        <v>159</v>
      </c>
      <c r="E6">
        <v>118</v>
      </c>
      <c r="F6">
        <v>78</v>
      </c>
      <c r="G6">
        <v>135</v>
      </c>
      <c r="H6">
        <v>0.25</v>
      </c>
      <c r="I6">
        <f>Table2[[#This Row],[Lemon]]+Table2[[#This Row],[Orange]]</f>
        <v>277</v>
      </c>
      <c r="J6">
        <f>Table2[[#This Row],[Sales]]*Table2[[#This Row],[Price]]</f>
        <v>69.25</v>
      </c>
    </row>
    <row r="7" spans="1:10" x14ac:dyDescent="0.2">
      <c r="A7" s="1">
        <v>42557</v>
      </c>
      <c r="B7" s="1" t="str">
        <f>TEXT(WEEKDAY(Table2[[#This Row],[Date]]), "dddd")</f>
        <v>Wednesday</v>
      </c>
      <c r="C7" t="s">
        <v>8</v>
      </c>
      <c r="D7">
        <v>103</v>
      </c>
      <c r="E7">
        <v>69</v>
      </c>
      <c r="F7">
        <v>82</v>
      </c>
      <c r="G7">
        <v>90</v>
      </c>
      <c r="H7">
        <v>0.25</v>
      </c>
      <c r="I7">
        <f>Table2[[#This Row],[Lemon]]+Table2[[#This Row],[Orange]]</f>
        <v>172</v>
      </c>
      <c r="J7">
        <f>Table2[[#This Row],[Sales]]*Table2[[#This Row],[Price]]</f>
        <v>43</v>
      </c>
    </row>
    <row r="8" spans="1:10" x14ac:dyDescent="0.2">
      <c r="A8" s="1">
        <v>42558</v>
      </c>
      <c r="B8" s="1" t="str">
        <f>TEXT(WEEKDAY(Table2[[#This Row],[Date]]), "dddd")</f>
        <v>Thursday</v>
      </c>
      <c r="C8" t="s">
        <v>8</v>
      </c>
      <c r="D8">
        <v>143</v>
      </c>
      <c r="E8">
        <v>101</v>
      </c>
      <c r="F8">
        <v>81</v>
      </c>
      <c r="G8">
        <v>135</v>
      </c>
      <c r="H8">
        <v>0.25</v>
      </c>
      <c r="I8">
        <f>Table2[[#This Row],[Lemon]]+Table2[[#This Row],[Orange]]</f>
        <v>244</v>
      </c>
      <c r="J8">
        <f>Table2[[#This Row],[Sales]]*Table2[[#This Row],[Price]]</f>
        <v>61</v>
      </c>
    </row>
    <row r="9" spans="1:10" x14ac:dyDescent="0.2">
      <c r="A9" s="1">
        <v>42559</v>
      </c>
      <c r="B9" s="1" t="str">
        <f>TEXT(WEEKDAY(Table2[[#This Row],[Date]]), "dddd")</f>
        <v>Friday</v>
      </c>
      <c r="C9" t="s">
        <v>8</v>
      </c>
      <c r="D9">
        <v>123</v>
      </c>
      <c r="E9">
        <v>86</v>
      </c>
      <c r="F9">
        <v>82</v>
      </c>
      <c r="G9">
        <v>113</v>
      </c>
      <c r="H9">
        <v>0.25</v>
      </c>
      <c r="I9">
        <f>Table2[[#This Row],[Lemon]]+Table2[[#This Row],[Orange]]</f>
        <v>209</v>
      </c>
      <c r="J9">
        <f>Table2[[#This Row],[Sales]]*Table2[[#This Row],[Price]]</f>
        <v>52.25</v>
      </c>
    </row>
    <row r="10" spans="1:10" x14ac:dyDescent="0.2">
      <c r="A10" s="1">
        <v>42560</v>
      </c>
      <c r="B10" s="1" t="str">
        <f>TEXT(WEEKDAY(Table2[[#This Row],[Date]]), "dddd")</f>
        <v>Saturday</v>
      </c>
      <c r="C10" t="s">
        <v>8</v>
      </c>
      <c r="D10">
        <v>134</v>
      </c>
      <c r="E10">
        <v>95</v>
      </c>
      <c r="F10">
        <v>80</v>
      </c>
      <c r="G10">
        <v>126</v>
      </c>
      <c r="H10">
        <v>0.25</v>
      </c>
      <c r="I10">
        <f>Table2[[#This Row],[Lemon]]+Table2[[#This Row],[Orange]]</f>
        <v>229</v>
      </c>
      <c r="J10">
        <f>Table2[[#This Row],[Sales]]*Table2[[#This Row],[Price]]</f>
        <v>57.25</v>
      </c>
    </row>
    <row r="11" spans="1:10" x14ac:dyDescent="0.2">
      <c r="A11" s="1">
        <v>42561</v>
      </c>
      <c r="B11" s="1" t="str">
        <f>TEXT(WEEKDAY(Table2[[#This Row],[Date]]), "dddd")</f>
        <v>Sunday</v>
      </c>
      <c r="C11" t="s">
        <v>8</v>
      </c>
      <c r="D11">
        <v>140</v>
      </c>
      <c r="E11">
        <v>98</v>
      </c>
      <c r="F11">
        <v>82</v>
      </c>
      <c r="G11">
        <v>131</v>
      </c>
      <c r="H11">
        <v>0.25</v>
      </c>
      <c r="I11">
        <f>Table2[[#This Row],[Lemon]]+Table2[[#This Row],[Orange]]</f>
        <v>238</v>
      </c>
      <c r="J11">
        <f>Table2[[#This Row],[Sales]]*Table2[[#This Row],[Price]]</f>
        <v>59.5</v>
      </c>
    </row>
    <row r="12" spans="1:10" x14ac:dyDescent="0.2">
      <c r="A12" s="1">
        <v>42562</v>
      </c>
      <c r="B12" s="1" t="str">
        <f>TEXT(WEEKDAY(Table2[[#This Row],[Date]]), "dddd")</f>
        <v>Monday</v>
      </c>
      <c r="C12" t="s">
        <v>8</v>
      </c>
      <c r="D12">
        <v>162</v>
      </c>
      <c r="E12">
        <v>120</v>
      </c>
      <c r="F12">
        <v>83</v>
      </c>
      <c r="G12">
        <v>135</v>
      </c>
      <c r="H12">
        <v>0.25</v>
      </c>
      <c r="I12">
        <f>Table2[[#This Row],[Lemon]]+Table2[[#This Row],[Orange]]</f>
        <v>282</v>
      </c>
      <c r="J12">
        <f>Table2[[#This Row],[Sales]]*Table2[[#This Row],[Price]]</f>
        <v>70.5</v>
      </c>
    </row>
    <row r="13" spans="1:10" x14ac:dyDescent="0.2">
      <c r="A13" s="1">
        <v>42563</v>
      </c>
      <c r="B13" s="1" t="str">
        <f>TEXT(WEEKDAY(Table2[[#This Row],[Date]]), "dddd")</f>
        <v>Tuesday</v>
      </c>
      <c r="C13" t="s">
        <v>8</v>
      </c>
      <c r="D13">
        <v>130</v>
      </c>
      <c r="E13">
        <v>95</v>
      </c>
      <c r="F13">
        <v>84</v>
      </c>
      <c r="G13">
        <v>99</v>
      </c>
      <c r="H13">
        <v>0.25</v>
      </c>
      <c r="I13">
        <f>Table2[[#This Row],[Lemon]]+Table2[[#This Row],[Orange]]</f>
        <v>225</v>
      </c>
      <c r="J13">
        <f>Table2[[#This Row],[Sales]]*Table2[[#This Row],[Price]]</f>
        <v>56.25</v>
      </c>
    </row>
    <row r="14" spans="1:10" x14ac:dyDescent="0.2">
      <c r="A14" s="1">
        <v>42564</v>
      </c>
      <c r="B14" s="1" t="str">
        <f>TEXT(WEEKDAY(Table2[[#This Row],[Date]]), "dddd")</f>
        <v>Wednesday</v>
      </c>
      <c r="C14" t="s">
        <v>8</v>
      </c>
      <c r="D14">
        <v>109</v>
      </c>
      <c r="E14">
        <v>75</v>
      </c>
      <c r="F14">
        <v>77</v>
      </c>
      <c r="G14">
        <v>99</v>
      </c>
      <c r="H14">
        <v>0.25</v>
      </c>
      <c r="I14">
        <f>Table2[[#This Row],[Lemon]]+Table2[[#This Row],[Orange]]</f>
        <v>184</v>
      </c>
      <c r="J14">
        <f>Table2[[#This Row],[Sales]]*Table2[[#This Row],[Price]]</f>
        <v>46</v>
      </c>
    </row>
    <row r="15" spans="1:10" x14ac:dyDescent="0.2">
      <c r="A15" s="1">
        <v>42565</v>
      </c>
      <c r="B15" s="1" t="str">
        <f>TEXT(WEEKDAY(Table2[[#This Row],[Date]]), "dddd")</f>
        <v>Thursday</v>
      </c>
      <c r="C15" t="s">
        <v>8</v>
      </c>
      <c r="D15">
        <v>122</v>
      </c>
      <c r="E15">
        <v>85</v>
      </c>
      <c r="F15">
        <v>78</v>
      </c>
      <c r="G15">
        <v>113</v>
      </c>
      <c r="H15">
        <v>0.25</v>
      </c>
      <c r="I15">
        <f>Table2[[#This Row],[Lemon]]+Table2[[#This Row],[Orange]]</f>
        <v>207</v>
      </c>
      <c r="J15">
        <f>Table2[[#This Row],[Sales]]*Table2[[#This Row],[Price]]</f>
        <v>51.75</v>
      </c>
    </row>
    <row r="16" spans="1:10" x14ac:dyDescent="0.2">
      <c r="A16" s="1">
        <v>42566</v>
      </c>
      <c r="B16" s="1" t="str">
        <f>TEXT(WEEKDAY(Table2[[#This Row],[Date]]), "dddd")</f>
        <v>Friday</v>
      </c>
      <c r="C16" t="s">
        <v>8</v>
      </c>
      <c r="D16">
        <v>98</v>
      </c>
      <c r="E16">
        <v>62</v>
      </c>
      <c r="F16">
        <v>75</v>
      </c>
      <c r="G16">
        <v>108</v>
      </c>
      <c r="H16">
        <v>0.5</v>
      </c>
      <c r="I16">
        <f>Table2[[#This Row],[Lemon]]+Table2[[#This Row],[Orange]]</f>
        <v>160</v>
      </c>
      <c r="J16">
        <f>Table2[[#This Row],[Sales]]*Table2[[#This Row],[Price]]</f>
        <v>80</v>
      </c>
    </row>
    <row r="17" spans="1:10" x14ac:dyDescent="0.2">
      <c r="A17" s="1">
        <v>42567</v>
      </c>
      <c r="B17" s="1" t="str">
        <f>TEXT(WEEKDAY(Table2[[#This Row],[Date]]), "dddd")</f>
        <v>Saturday</v>
      </c>
      <c r="C17" t="s">
        <v>8</v>
      </c>
      <c r="D17">
        <v>81</v>
      </c>
      <c r="E17">
        <v>50</v>
      </c>
      <c r="F17">
        <v>74</v>
      </c>
      <c r="G17">
        <v>90</v>
      </c>
      <c r="H17">
        <v>0.5</v>
      </c>
      <c r="I17">
        <f>Table2[[#This Row],[Lemon]]+Table2[[#This Row],[Orange]]</f>
        <v>131</v>
      </c>
      <c r="J17">
        <f>Table2[[#This Row],[Sales]]*Table2[[#This Row],[Price]]</f>
        <v>65.5</v>
      </c>
    </row>
    <row r="18" spans="1:10" x14ac:dyDescent="0.2">
      <c r="A18" s="1">
        <v>42568</v>
      </c>
      <c r="B18" s="1" t="str">
        <f>TEXT(WEEKDAY(Table2[[#This Row],[Date]]), "dddd")</f>
        <v>Sunday</v>
      </c>
      <c r="C18" t="s">
        <v>8</v>
      </c>
      <c r="D18">
        <v>115</v>
      </c>
      <c r="E18">
        <v>76</v>
      </c>
      <c r="F18">
        <v>77</v>
      </c>
      <c r="G18">
        <v>126</v>
      </c>
      <c r="H18">
        <v>0.5</v>
      </c>
      <c r="I18">
        <f>Table2[[#This Row],[Lemon]]+Table2[[#This Row],[Orange]]</f>
        <v>191</v>
      </c>
      <c r="J18">
        <f>Table2[[#This Row],[Sales]]*Table2[[#This Row],[Price]]</f>
        <v>95.5</v>
      </c>
    </row>
    <row r="19" spans="1:10" x14ac:dyDescent="0.2">
      <c r="A19" s="1">
        <v>42569</v>
      </c>
      <c r="B19" s="1" t="str">
        <f>TEXT(WEEKDAY(Table2[[#This Row],[Date]]), "dddd")</f>
        <v>Monday</v>
      </c>
      <c r="C19" t="s">
        <v>7</v>
      </c>
      <c r="D19">
        <v>131</v>
      </c>
      <c r="E19">
        <v>92</v>
      </c>
      <c r="F19">
        <v>81</v>
      </c>
      <c r="G19">
        <v>122</v>
      </c>
      <c r="H19">
        <v>0.5</v>
      </c>
      <c r="I19">
        <f>Table2[[#This Row],[Lemon]]+Table2[[#This Row],[Orange]]</f>
        <v>223</v>
      </c>
      <c r="J19">
        <f>Table2[[#This Row],[Sales]]*Table2[[#This Row],[Price]]</f>
        <v>111.5</v>
      </c>
    </row>
    <row r="20" spans="1:10" x14ac:dyDescent="0.2">
      <c r="A20" s="1">
        <v>42570</v>
      </c>
      <c r="B20" s="1" t="str">
        <f>TEXT(WEEKDAY(Table2[[#This Row],[Date]]), "dddd")</f>
        <v>Tuesday</v>
      </c>
      <c r="C20" t="s">
        <v>7</v>
      </c>
      <c r="D20">
        <v>122</v>
      </c>
      <c r="E20">
        <v>85</v>
      </c>
      <c r="F20">
        <v>78</v>
      </c>
      <c r="G20">
        <v>113</v>
      </c>
      <c r="H20">
        <v>0.5</v>
      </c>
      <c r="I20">
        <f>Table2[[#This Row],[Lemon]]+Table2[[#This Row],[Orange]]</f>
        <v>207</v>
      </c>
      <c r="J20">
        <f>Table2[[#This Row],[Sales]]*Table2[[#This Row],[Price]]</f>
        <v>103.5</v>
      </c>
    </row>
    <row r="21" spans="1:10" x14ac:dyDescent="0.2">
      <c r="A21" s="1">
        <v>42571</v>
      </c>
      <c r="B21" s="1" t="str">
        <f>TEXT(WEEKDAY(Table2[[#This Row],[Date]]), "dddd")</f>
        <v>Wednesday</v>
      </c>
      <c r="C21" t="s">
        <v>7</v>
      </c>
      <c r="D21">
        <v>71</v>
      </c>
      <c r="E21">
        <v>42</v>
      </c>
      <c r="F21">
        <v>70</v>
      </c>
      <c r="G21">
        <v>108</v>
      </c>
      <c r="H21">
        <v>0.5</v>
      </c>
      <c r="I21">
        <f>Table2[[#This Row],[Lemon]]+Table2[[#This Row],[Orange]]</f>
        <v>113</v>
      </c>
      <c r="J21">
        <f>Table2[[#This Row],[Sales]]*Table2[[#This Row],[Price]]</f>
        <v>56.5</v>
      </c>
    </row>
    <row r="22" spans="1:10" x14ac:dyDescent="0.2">
      <c r="A22" s="1">
        <v>42572</v>
      </c>
      <c r="B22" s="1" t="str">
        <f>TEXT(WEEKDAY(Table2[[#This Row],[Date]]), "dddd")</f>
        <v>Thursday</v>
      </c>
      <c r="C22" t="s">
        <v>7</v>
      </c>
      <c r="D22">
        <v>83</v>
      </c>
      <c r="E22">
        <v>50</v>
      </c>
      <c r="F22">
        <v>77</v>
      </c>
      <c r="G22">
        <v>90</v>
      </c>
      <c r="H22">
        <v>0.5</v>
      </c>
      <c r="I22">
        <f>Table2[[#This Row],[Lemon]]+Table2[[#This Row],[Orange]]</f>
        <v>133</v>
      </c>
      <c r="J22">
        <f>Table2[[#This Row],[Sales]]*Table2[[#This Row],[Price]]</f>
        <v>66.5</v>
      </c>
    </row>
    <row r="23" spans="1:10" x14ac:dyDescent="0.2">
      <c r="A23" s="1">
        <v>42573</v>
      </c>
      <c r="B23" s="1" t="str">
        <f>TEXT(WEEKDAY(Table2[[#This Row],[Date]]), "dddd")</f>
        <v>Friday</v>
      </c>
      <c r="C23" t="s">
        <v>7</v>
      </c>
      <c r="D23">
        <v>112</v>
      </c>
      <c r="E23">
        <v>75</v>
      </c>
      <c r="F23">
        <v>80</v>
      </c>
      <c r="G23">
        <v>108</v>
      </c>
      <c r="H23">
        <v>0.5</v>
      </c>
      <c r="I23">
        <f>Table2[[#This Row],[Lemon]]+Table2[[#This Row],[Orange]]</f>
        <v>187</v>
      </c>
      <c r="J23">
        <f>Table2[[#This Row],[Sales]]*Table2[[#This Row],[Price]]</f>
        <v>93.5</v>
      </c>
    </row>
    <row r="24" spans="1:10" x14ac:dyDescent="0.2">
      <c r="A24" s="1">
        <v>42574</v>
      </c>
      <c r="B24" s="1" t="str">
        <f>TEXT(WEEKDAY(Table2[[#This Row],[Date]]), "dddd")</f>
        <v>Saturday</v>
      </c>
      <c r="C24" t="s">
        <v>7</v>
      </c>
      <c r="D24">
        <v>120</v>
      </c>
      <c r="E24">
        <v>82</v>
      </c>
      <c r="F24">
        <v>81</v>
      </c>
      <c r="G24">
        <v>117</v>
      </c>
      <c r="H24">
        <v>0.5</v>
      </c>
      <c r="I24">
        <f>Table2[[#This Row],[Lemon]]+Table2[[#This Row],[Orange]]</f>
        <v>202</v>
      </c>
      <c r="J24">
        <f>Table2[[#This Row],[Sales]]*Table2[[#This Row],[Price]]</f>
        <v>101</v>
      </c>
    </row>
    <row r="25" spans="1:10" x14ac:dyDescent="0.2">
      <c r="A25" s="1">
        <v>42575</v>
      </c>
      <c r="B25" s="1" t="str">
        <f>TEXT(WEEKDAY(Table2[[#This Row],[Date]]), "dddd")</f>
        <v>Sunday</v>
      </c>
      <c r="C25" t="s">
        <v>7</v>
      </c>
      <c r="D25">
        <v>121</v>
      </c>
      <c r="E25">
        <v>82</v>
      </c>
      <c r="F25">
        <v>82</v>
      </c>
      <c r="G25">
        <v>117</v>
      </c>
      <c r="H25">
        <v>0.5</v>
      </c>
      <c r="I25">
        <f>Table2[[#This Row],[Lemon]]+Table2[[#This Row],[Orange]]</f>
        <v>203</v>
      </c>
      <c r="J25">
        <f>Table2[[#This Row],[Sales]]*Table2[[#This Row],[Price]]</f>
        <v>101.5</v>
      </c>
    </row>
    <row r="26" spans="1:10" x14ac:dyDescent="0.2">
      <c r="A26" s="1">
        <v>42576</v>
      </c>
      <c r="B26" s="1" t="str">
        <f>TEXT(WEEKDAY(Table2[[#This Row],[Date]]), "dddd")</f>
        <v>Monday</v>
      </c>
      <c r="C26" t="s">
        <v>7</v>
      </c>
      <c r="D26">
        <v>156</v>
      </c>
      <c r="E26">
        <v>113</v>
      </c>
      <c r="F26">
        <v>84</v>
      </c>
      <c r="G26">
        <v>135</v>
      </c>
      <c r="H26">
        <v>0.5</v>
      </c>
      <c r="I26">
        <f>Table2[[#This Row],[Lemon]]+Table2[[#This Row],[Orange]]</f>
        <v>269</v>
      </c>
      <c r="J26">
        <f>Table2[[#This Row],[Sales]]*Table2[[#This Row],[Price]]</f>
        <v>134.5</v>
      </c>
    </row>
    <row r="27" spans="1:10" x14ac:dyDescent="0.2">
      <c r="A27" s="1">
        <v>42577</v>
      </c>
      <c r="B27" s="1" t="str">
        <f>TEXT(WEEKDAY(Table2[[#This Row],[Date]]), "dddd")</f>
        <v>Tuesday</v>
      </c>
      <c r="C27" t="s">
        <v>7</v>
      </c>
      <c r="D27">
        <v>176</v>
      </c>
      <c r="E27">
        <v>129</v>
      </c>
      <c r="F27">
        <v>83</v>
      </c>
      <c r="G27">
        <v>158</v>
      </c>
      <c r="H27">
        <v>0.35</v>
      </c>
      <c r="I27">
        <f>Table2[[#This Row],[Lemon]]+Table2[[#This Row],[Orange]]</f>
        <v>305</v>
      </c>
      <c r="J27">
        <f>Table2[[#This Row],[Sales]]*Table2[[#This Row],[Price]]</f>
        <v>106.75</v>
      </c>
    </row>
    <row r="28" spans="1:10" x14ac:dyDescent="0.2">
      <c r="A28" s="1">
        <v>42578</v>
      </c>
      <c r="B28" s="1" t="str">
        <f>TEXT(WEEKDAY(Table2[[#This Row],[Date]]), "dddd")</f>
        <v>Wednesday</v>
      </c>
      <c r="C28" t="s">
        <v>7</v>
      </c>
      <c r="D28">
        <v>104</v>
      </c>
      <c r="E28">
        <v>68</v>
      </c>
      <c r="F28">
        <v>80</v>
      </c>
      <c r="G28">
        <v>99</v>
      </c>
      <c r="H28">
        <v>0.35</v>
      </c>
      <c r="I28">
        <f>Table2[[#This Row],[Lemon]]+Table2[[#This Row],[Orange]]</f>
        <v>172</v>
      </c>
      <c r="J28">
        <f>Table2[[#This Row],[Sales]]*Table2[[#This Row],[Price]]</f>
        <v>60.199999999999996</v>
      </c>
    </row>
    <row r="29" spans="1:10" x14ac:dyDescent="0.2">
      <c r="A29" s="1">
        <v>42579</v>
      </c>
      <c r="B29" s="1" t="str">
        <f>TEXT(WEEKDAY(Table2[[#This Row],[Date]]), "dddd")</f>
        <v>Thursday</v>
      </c>
      <c r="C29" t="s">
        <v>7</v>
      </c>
      <c r="D29">
        <v>96</v>
      </c>
      <c r="E29">
        <v>63</v>
      </c>
      <c r="F29">
        <v>82</v>
      </c>
      <c r="G29">
        <v>90</v>
      </c>
      <c r="H29">
        <v>0.35</v>
      </c>
      <c r="I29">
        <f>Table2[[#This Row],[Lemon]]+Table2[[#This Row],[Orange]]</f>
        <v>159</v>
      </c>
      <c r="J29">
        <f>Table2[[#This Row],[Sales]]*Table2[[#This Row],[Price]]</f>
        <v>55.65</v>
      </c>
    </row>
    <row r="30" spans="1:10" x14ac:dyDescent="0.2">
      <c r="A30" s="1">
        <v>42580</v>
      </c>
      <c r="B30" s="1" t="str">
        <f>TEXT(WEEKDAY(Table2[[#This Row],[Date]]), "dddd")</f>
        <v>Friday</v>
      </c>
      <c r="C30" t="s">
        <v>7</v>
      </c>
      <c r="D30">
        <v>100</v>
      </c>
      <c r="E30">
        <v>66</v>
      </c>
      <c r="F30">
        <v>81</v>
      </c>
      <c r="G30">
        <v>95</v>
      </c>
      <c r="H30">
        <v>0.35</v>
      </c>
      <c r="I30">
        <f>Table2[[#This Row],[Lemon]]+Table2[[#This Row],[Orange]]</f>
        <v>166</v>
      </c>
      <c r="J30">
        <f>Table2[[#This Row],[Sales]]*Table2[[#This Row],[Price]]</f>
        <v>58.099999999999994</v>
      </c>
    </row>
    <row r="31" spans="1:10" x14ac:dyDescent="0.2">
      <c r="A31" s="1">
        <v>42581</v>
      </c>
      <c r="B31" s="1" t="str">
        <f>TEXT(WEEKDAY(Table2[[#This Row],[Date]]), "dddd")</f>
        <v>Saturday</v>
      </c>
      <c r="C31" t="s">
        <v>8</v>
      </c>
      <c r="D31">
        <v>88</v>
      </c>
      <c r="E31">
        <v>57</v>
      </c>
      <c r="F31">
        <v>82</v>
      </c>
      <c r="G31">
        <v>81</v>
      </c>
      <c r="H31">
        <v>0.35</v>
      </c>
      <c r="I31">
        <f>Table2[[#This Row],[Lemon]]+Table2[[#This Row],[Orange]]</f>
        <v>145</v>
      </c>
      <c r="J31">
        <f>Table2[[#This Row],[Sales]]*Table2[[#This Row],[Price]]</f>
        <v>50.75</v>
      </c>
    </row>
    <row r="32" spans="1:10" x14ac:dyDescent="0.2">
      <c r="A32" s="1">
        <v>42582</v>
      </c>
      <c r="B32" s="1" t="str">
        <f>TEXT(WEEKDAY(Table2[[#This Row],[Date]]), "dddd")</f>
        <v>Sunday</v>
      </c>
      <c r="C32" t="s">
        <v>8</v>
      </c>
      <c r="D32">
        <v>76</v>
      </c>
      <c r="E32">
        <v>47</v>
      </c>
      <c r="F32">
        <v>82</v>
      </c>
      <c r="G32">
        <v>68</v>
      </c>
      <c r="H32">
        <v>0.35</v>
      </c>
      <c r="I32">
        <f>Table2[[#This Row],[Lemon]]+Table2[[#This Row],[Orange]]</f>
        <v>123</v>
      </c>
      <c r="J32">
        <f>Table2[[#This Row],[Sales]]*Table2[[#This Row],[Price]]</f>
        <v>43.05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62D5E-2324-9840-8D2F-A4BF4C6094CB}">
  <dimension ref="A1:J33"/>
  <sheetViews>
    <sheetView tabSelected="1" workbookViewId="0">
      <selection activeCell="M31" sqref="M31"/>
    </sheetView>
  </sheetViews>
  <sheetFormatPr baseColWidth="10" defaultColWidth="8.83203125" defaultRowHeight="15" x14ac:dyDescent="0.2"/>
  <cols>
    <col min="1" max="1" width="10.83203125" bestFit="1" customWidth="1"/>
    <col min="2" max="2" width="10.5" customWidth="1"/>
    <col min="3" max="3" width="9.1640625" customWidth="1"/>
    <col min="6" max="6" width="12.83203125" customWidth="1"/>
    <col min="10" max="10" width="11.83203125" bestFit="1" customWidth="1"/>
  </cols>
  <sheetData>
    <row r="1" spans="1:10" x14ac:dyDescent="0.2">
      <c r="A1" t="s">
        <v>0</v>
      </c>
      <c r="B1" t="s">
        <v>11</v>
      </c>
      <c r="C1" t="s">
        <v>1</v>
      </c>
      <c r="D1" t="s">
        <v>2</v>
      </c>
      <c r="E1" t="s">
        <v>3</v>
      </c>
      <c r="F1" t="s">
        <v>4</v>
      </c>
      <c r="G1" t="s">
        <v>5</v>
      </c>
      <c r="H1" t="s">
        <v>6</v>
      </c>
      <c r="I1" t="s">
        <v>9</v>
      </c>
      <c r="J1" t="s">
        <v>10</v>
      </c>
    </row>
    <row r="2" spans="1:10" x14ac:dyDescent="0.2">
      <c r="A2" s="1">
        <v>42552</v>
      </c>
      <c r="B2" s="1" t="str">
        <f>TEXT(WEEKDAY(Table24[[#This Row],[Date]]), "dddd")</f>
        <v>Friday</v>
      </c>
      <c r="C2" t="s">
        <v>7</v>
      </c>
      <c r="D2">
        <v>97</v>
      </c>
      <c r="E2">
        <v>67</v>
      </c>
      <c r="F2">
        <v>70</v>
      </c>
      <c r="G2">
        <v>90</v>
      </c>
      <c r="H2">
        <v>0.25</v>
      </c>
      <c r="I2">
        <f>Table24[[#This Row],[Lemon]]+Table24[[#This Row],[Orange]]</f>
        <v>164</v>
      </c>
      <c r="J2" s="3">
        <f>Table24[[#This Row],[Sales]]*Table24[[#This Row],[Price]]</f>
        <v>41</v>
      </c>
    </row>
    <row r="3" spans="1:10" x14ac:dyDescent="0.2">
      <c r="A3" s="1">
        <v>42553</v>
      </c>
      <c r="B3" s="1" t="str">
        <f>TEXT(WEEKDAY(Table24[[#This Row],[Date]]), "dddd")</f>
        <v>Saturday</v>
      </c>
      <c r="C3" t="s">
        <v>7</v>
      </c>
      <c r="D3">
        <v>98</v>
      </c>
      <c r="E3">
        <v>67</v>
      </c>
      <c r="F3">
        <v>72</v>
      </c>
      <c r="G3">
        <v>90</v>
      </c>
      <c r="H3">
        <v>0.25</v>
      </c>
      <c r="I3">
        <f>Table24[[#This Row],[Lemon]]+Table24[[#This Row],[Orange]]</f>
        <v>165</v>
      </c>
      <c r="J3" s="3">
        <f>Table24[[#This Row],[Sales]]*Table24[[#This Row],[Price]]</f>
        <v>41.25</v>
      </c>
    </row>
    <row r="4" spans="1:10" x14ac:dyDescent="0.2">
      <c r="A4" s="1">
        <v>42554</v>
      </c>
      <c r="B4" s="1" t="str">
        <f>TEXT(WEEKDAY(Table24[[#This Row],[Date]]), "dddd")</f>
        <v>Sunday</v>
      </c>
      <c r="C4" t="s">
        <v>7</v>
      </c>
      <c r="D4">
        <v>110</v>
      </c>
      <c r="E4">
        <v>77</v>
      </c>
      <c r="F4">
        <v>71</v>
      </c>
      <c r="G4">
        <v>104</v>
      </c>
      <c r="H4">
        <v>0.25</v>
      </c>
      <c r="I4">
        <f>Table24[[#This Row],[Lemon]]+Table24[[#This Row],[Orange]]</f>
        <v>187</v>
      </c>
      <c r="J4" s="3">
        <f>Table24[[#This Row],[Sales]]*Table24[[#This Row],[Price]]</f>
        <v>46.75</v>
      </c>
    </row>
    <row r="5" spans="1:10" x14ac:dyDescent="0.2">
      <c r="A5" s="1">
        <v>42555</v>
      </c>
      <c r="B5" s="1" t="str">
        <f>TEXT(WEEKDAY(Table24[[#This Row],[Date]]), "dddd")</f>
        <v>Monday</v>
      </c>
      <c r="C5" t="s">
        <v>8</v>
      </c>
      <c r="D5">
        <v>134</v>
      </c>
      <c r="E5">
        <v>99</v>
      </c>
      <c r="F5">
        <v>76</v>
      </c>
      <c r="G5">
        <v>98</v>
      </c>
      <c r="H5">
        <v>0.25</v>
      </c>
      <c r="I5">
        <f>Table24[[#This Row],[Lemon]]+Table24[[#This Row],[Orange]]</f>
        <v>233</v>
      </c>
      <c r="J5" s="3">
        <f>Table24[[#This Row],[Sales]]*Table24[[#This Row],[Price]]</f>
        <v>58.25</v>
      </c>
    </row>
    <row r="6" spans="1:10" x14ac:dyDescent="0.2">
      <c r="A6" s="1">
        <v>42556</v>
      </c>
      <c r="B6" s="1" t="str">
        <f>TEXT(WEEKDAY(Table24[[#This Row],[Date]]), "dddd")</f>
        <v>Tuesday</v>
      </c>
      <c r="C6" t="s">
        <v>8</v>
      </c>
      <c r="D6">
        <v>159</v>
      </c>
      <c r="E6">
        <v>118</v>
      </c>
      <c r="F6">
        <v>78</v>
      </c>
      <c r="G6">
        <v>135</v>
      </c>
      <c r="H6">
        <v>0.25</v>
      </c>
      <c r="I6">
        <f>Table24[[#This Row],[Lemon]]+Table24[[#This Row],[Orange]]</f>
        <v>277</v>
      </c>
      <c r="J6" s="3">
        <f>Table24[[#This Row],[Sales]]*Table24[[#This Row],[Price]]</f>
        <v>69.25</v>
      </c>
    </row>
    <row r="7" spans="1:10" x14ac:dyDescent="0.2">
      <c r="A7" s="1">
        <v>42557</v>
      </c>
      <c r="B7" s="1" t="str">
        <f>TEXT(WEEKDAY(Table24[[#This Row],[Date]]), "dddd")</f>
        <v>Wednesday</v>
      </c>
      <c r="C7" t="s">
        <v>8</v>
      </c>
      <c r="D7">
        <v>103</v>
      </c>
      <c r="E7">
        <v>69</v>
      </c>
      <c r="F7">
        <v>82</v>
      </c>
      <c r="G7">
        <v>90</v>
      </c>
      <c r="H7">
        <v>0.25</v>
      </c>
      <c r="I7">
        <f>Table24[[#This Row],[Lemon]]+Table24[[#This Row],[Orange]]</f>
        <v>172</v>
      </c>
      <c r="J7" s="3">
        <f>Table24[[#This Row],[Sales]]*Table24[[#This Row],[Price]]</f>
        <v>43</v>
      </c>
    </row>
    <row r="8" spans="1:10" x14ac:dyDescent="0.2">
      <c r="A8" s="1">
        <v>42558</v>
      </c>
      <c r="B8" s="1" t="str">
        <f>TEXT(WEEKDAY(Table24[[#This Row],[Date]]), "dddd")</f>
        <v>Thursday</v>
      </c>
      <c r="C8" t="s">
        <v>8</v>
      </c>
      <c r="D8">
        <v>143</v>
      </c>
      <c r="E8">
        <v>101</v>
      </c>
      <c r="F8">
        <v>81</v>
      </c>
      <c r="G8">
        <v>135</v>
      </c>
      <c r="H8">
        <v>0.25</v>
      </c>
      <c r="I8">
        <f>Table24[[#This Row],[Lemon]]+Table24[[#This Row],[Orange]]</f>
        <v>244</v>
      </c>
      <c r="J8" s="3">
        <f>Table24[[#This Row],[Sales]]*Table24[[#This Row],[Price]]</f>
        <v>61</v>
      </c>
    </row>
    <row r="9" spans="1:10" x14ac:dyDescent="0.2">
      <c r="A9" s="1">
        <v>42559</v>
      </c>
      <c r="B9" s="1" t="str">
        <f>TEXT(WEEKDAY(Table24[[#This Row],[Date]]), "dddd")</f>
        <v>Friday</v>
      </c>
      <c r="C9" t="s">
        <v>8</v>
      </c>
      <c r="D9">
        <v>123</v>
      </c>
      <c r="E9">
        <v>86</v>
      </c>
      <c r="F9">
        <v>82</v>
      </c>
      <c r="G9">
        <v>113</v>
      </c>
      <c r="H9">
        <v>0.25</v>
      </c>
      <c r="I9">
        <f>Table24[[#This Row],[Lemon]]+Table24[[#This Row],[Orange]]</f>
        <v>209</v>
      </c>
      <c r="J9" s="3">
        <f>Table24[[#This Row],[Sales]]*Table24[[#This Row],[Price]]</f>
        <v>52.25</v>
      </c>
    </row>
    <row r="10" spans="1:10" x14ac:dyDescent="0.2">
      <c r="A10" s="1">
        <v>42560</v>
      </c>
      <c r="B10" s="1" t="str">
        <f>TEXT(WEEKDAY(Table24[[#This Row],[Date]]), "dddd")</f>
        <v>Saturday</v>
      </c>
      <c r="C10" t="s">
        <v>8</v>
      </c>
      <c r="D10">
        <v>134</v>
      </c>
      <c r="E10">
        <v>95</v>
      </c>
      <c r="F10">
        <v>80</v>
      </c>
      <c r="G10">
        <v>126</v>
      </c>
      <c r="H10">
        <v>0.25</v>
      </c>
      <c r="I10">
        <f>Table24[[#This Row],[Lemon]]+Table24[[#This Row],[Orange]]</f>
        <v>229</v>
      </c>
      <c r="J10" s="3">
        <f>Table24[[#This Row],[Sales]]*Table24[[#This Row],[Price]]</f>
        <v>57.25</v>
      </c>
    </row>
    <row r="11" spans="1:10" x14ac:dyDescent="0.2">
      <c r="A11" s="1">
        <v>42561</v>
      </c>
      <c r="B11" s="1" t="str">
        <f>TEXT(WEEKDAY(Table24[[#This Row],[Date]]), "dddd")</f>
        <v>Sunday</v>
      </c>
      <c r="C11" t="s">
        <v>8</v>
      </c>
      <c r="D11">
        <v>140</v>
      </c>
      <c r="E11">
        <v>98</v>
      </c>
      <c r="F11">
        <v>82</v>
      </c>
      <c r="G11">
        <v>131</v>
      </c>
      <c r="H11">
        <v>0.25</v>
      </c>
      <c r="I11">
        <f>Table24[[#This Row],[Lemon]]+Table24[[#This Row],[Orange]]</f>
        <v>238</v>
      </c>
      <c r="J11" s="3">
        <f>Table24[[#This Row],[Sales]]*Table24[[#This Row],[Price]]</f>
        <v>59.5</v>
      </c>
    </row>
    <row r="12" spans="1:10" x14ac:dyDescent="0.2">
      <c r="A12" s="1">
        <v>42562</v>
      </c>
      <c r="B12" s="1" t="str">
        <f>TEXT(WEEKDAY(Table24[[#This Row],[Date]]), "dddd")</f>
        <v>Monday</v>
      </c>
      <c r="C12" t="s">
        <v>8</v>
      </c>
      <c r="D12">
        <v>162</v>
      </c>
      <c r="E12">
        <v>120</v>
      </c>
      <c r="F12">
        <v>83</v>
      </c>
      <c r="G12">
        <v>135</v>
      </c>
      <c r="H12">
        <v>0.25</v>
      </c>
      <c r="I12">
        <f>Table24[[#This Row],[Lemon]]+Table24[[#This Row],[Orange]]</f>
        <v>282</v>
      </c>
      <c r="J12" s="3">
        <f>Table24[[#This Row],[Sales]]*Table24[[#This Row],[Price]]</f>
        <v>70.5</v>
      </c>
    </row>
    <row r="13" spans="1:10" x14ac:dyDescent="0.2">
      <c r="A13" s="1">
        <v>42563</v>
      </c>
      <c r="B13" s="1" t="str">
        <f>TEXT(WEEKDAY(Table24[[#This Row],[Date]]), "dddd")</f>
        <v>Tuesday</v>
      </c>
      <c r="C13" t="s">
        <v>8</v>
      </c>
      <c r="D13">
        <v>130</v>
      </c>
      <c r="E13">
        <v>95</v>
      </c>
      <c r="F13">
        <v>84</v>
      </c>
      <c r="G13">
        <v>99</v>
      </c>
      <c r="H13">
        <v>0.25</v>
      </c>
      <c r="I13">
        <f>Table24[[#This Row],[Lemon]]+Table24[[#This Row],[Orange]]</f>
        <v>225</v>
      </c>
      <c r="J13" s="3">
        <f>Table24[[#This Row],[Sales]]*Table24[[#This Row],[Price]]</f>
        <v>56.25</v>
      </c>
    </row>
    <row r="14" spans="1:10" x14ac:dyDescent="0.2">
      <c r="A14" s="1">
        <v>42564</v>
      </c>
      <c r="B14" s="1" t="str">
        <f>TEXT(WEEKDAY(Table24[[#This Row],[Date]]), "dddd")</f>
        <v>Wednesday</v>
      </c>
      <c r="C14" t="s">
        <v>8</v>
      </c>
      <c r="D14">
        <v>109</v>
      </c>
      <c r="E14">
        <v>75</v>
      </c>
      <c r="F14">
        <v>77</v>
      </c>
      <c r="G14">
        <v>99</v>
      </c>
      <c r="H14">
        <v>0.25</v>
      </c>
      <c r="I14">
        <f>Table24[[#This Row],[Lemon]]+Table24[[#This Row],[Orange]]</f>
        <v>184</v>
      </c>
      <c r="J14" s="3">
        <f>Table24[[#This Row],[Sales]]*Table24[[#This Row],[Price]]</f>
        <v>46</v>
      </c>
    </row>
    <row r="15" spans="1:10" x14ac:dyDescent="0.2">
      <c r="A15" s="1">
        <v>42565</v>
      </c>
      <c r="B15" s="1" t="str">
        <f>TEXT(WEEKDAY(Table24[[#This Row],[Date]]), "dddd")</f>
        <v>Thursday</v>
      </c>
      <c r="C15" t="s">
        <v>8</v>
      </c>
      <c r="D15">
        <v>122</v>
      </c>
      <c r="E15">
        <v>85</v>
      </c>
      <c r="F15">
        <v>78</v>
      </c>
      <c r="G15">
        <v>113</v>
      </c>
      <c r="H15">
        <v>0.25</v>
      </c>
      <c r="I15">
        <f>Table24[[#This Row],[Lemon]]+Table24[[#This Row],[Orange]]</f>
        <v>207</v>
      </c>
      <c r="J15" s="3">
        <f>Table24[[#This Row],[Sales]]*Table24[[#This Row],[Price]]</f>
        <v>51.75</v>
      </c>
    </row>
    <row r="16" spans="1:10" x14ac:dyDescent="0.2">
      <c r="A16" s="1">
        <v>42566</v>
      </c>
      <c r="B16" s="1" t="str">
        <f>TEXT(WEEKDAY(Table24[[#This Row],[Date]]), "dddd")</f>
        <v>Friday</v>
      </c>
      <c r="C16" t="s">
        <v>8</v>
      </c>
      <c r="D16">
        <v>98</v>
      </c>
      <c r="E16">
        <v>62</v>
      </c>
      <c r="F16">
        <v>75</v>
      </c>
      <c r="G16">
        <v>108</v>
      </c>
      <c r="H16">
        <v>0.5</v>
      </c>
      <c r="I16">
        <f>Table24[[#This Row],[Lemon]]+Table24[[#This Row],[Orange]]</f>
        <v>160</v>
      </c>
      <c r="J16" s="3">
        <f>Table24[[#This Row],[Sales]]*Table24[[#This Row],[Price]]</f>
        <v>80</v>
      </c>
    </row>
    <row r="17" spans="1:10" x14ac:dyDescent="0.2">
      <c r="A17" s="1">
        <v>42567</v>
      </c>
      <c r="B17" s="1" t="str">
        <f>TEXT(WEEKDAY(Table24[[#This Row],[Date]]), "dddd")</f>
        <v>Saturday</v>
      </c>
      <c r="C17" t="s">
        <v>8</v>
      </c>
      <c r="D17">
        <v>81</v>
      </c>
      <c r="E17">
        <v>50</v>
      </c>
      <c r="F17">
        <v>74</v>
      </c>
      <c r="G17">
        <v>90</v>
      </c>
      <c r="H17">
        <v>0.5</v>
      </c>
      <c r="I17">
        <f>Table24[[#This Row],[Lemon]]+Table24[[#This Row],[Orange]]</f>
        <v>131</v>
      </c>
      <c r="J17" s="3">
        <f>Table24[[#This Row],[Sales]]*Table24[[#This Row],[Price]]</f>
        <v>65.5</v>
      </c>
    </row>
    <row r="18" spans="1:10" x14ac:dyDescent="0.2">
      <c r="A18" s="1">
        <v>42568</v>
      </c>
      <c r="B18" s="1" t="str">
        <f>TEXT(WEEKDAY(Table24[[#This Row],[Date]]), "dddd")</f>
        <v>Sunday</v>
      </c>
      <c r="C18" t="s">
        <v>8</v>
      </c>
      <c r="D18">
        <v>115</v>
      </c>
      <c r="E18">
        <v>76</v>
      </c>
      <c r="F18">
        <v>77</v>
      </c>
      <c r="G18">
        <v>126</v>
      </c>
      <c r="H18">
        <v>0.5</v>
      </c>
      <c r="I18">
        <f>Table24[[#This Row],[Lemon]]+Table24[[#This Row],[Orange]]</f>
        <v>191</v>
      </c>
      <c r="J18" s="3">
        <f>Table24[[#This Row],[Sales]]*Table24[[#This Row],[Price]]</f>
        <v>95.5</v>
      </c>
    </row>
    <row r="19" spans="1:10" x14ac:dyDescent="0.2">
      <c r="A19" s="1">
        <v>42569</v>
      </c>
      <c r="B19" s="1" t="str">
        <f>TEXT(WEEKDAY(Table24[[#This Row],[Date]]), "dddd")</f>
        <v>Monday</v>
      </c>
      <c r="C19" t="s">
        <v>7</v>
      </c>
      <c r="D19">
        <v>131</v>
      </c>
      <c r="E19">
        <v>92</v>
      </c>
      <c r="F19">
        <v>81</v>
      </c>
      <c r="G19">
        <v>122</v>
      </c>
      <c r="H19">
        <v>0.5</v>
      </c>
      <c r="I19">
        <f>Table24[[#This Row],[Lemon]]+Table24[[#This Row],[Orange]]</f>
        <v>223</v>
      </c>
      <c r="J19" s="3">
        <f>Table24[[#This Row],[Sales]]*Table24[[#This Row],[Price]]</f>
        <v>111.5</v>
      </c>
    </row>
    <row r="20" spans="1:10" x14ac:dyDescent="0.2">
      <c r="A20" s="1">
        <v>42570</v>
      </c>
      <c r="B20" s="1" t="str">
        <f>TEXT(WEEKDAY(Table24[[#This Row],[Date]]), "dddd")</f>
        <v>Tuesday</v>
      </c>
      <c r="C20" t="s">
        <v>7</v>
      </c>
      <c r="D20">
        <v>122</v>
      </c>
      <c r="E20">
        <v>85</v>
      </c>
      <c r="F20">
        <v>78</v>
      </c>
      <c r="G20">
        <v>113</v>
      </c>
      <c r="H20">
        <v>0.5</v>
      </c>
      <c r="I20">
        <f>Table24[[#This Row],[Lemon]]+Table24[[#This Row],[Orange]]</f>
        <v>207</v>
      </c>
      <c r="J20" s="3">
        <f>Table24[[#This Row],[Sales]]*Table24[[#This Row],[Price]]</f>
        <v>103.5</v>
      </c>
    </row>
    <row r="21" spans="1:10" x14ac:dyDescent="0.2">
      <c r="A21" s="1">
        <v>42571</v>
      </c>
      <c r="B21" s="1" t="str">
        <f>TEXT(WEEKDAY(Table24[[#This Row],[Date]]), "dddd")</f>
        <v>Wednesday</v>
      </c>
      <c r="C21" t="s">
        <v>7</v>
      </c>
      <c r="D21">
        <v>71</v>
      </c>
      <c r="E21">
        <v>42</v>
      </c>
      <c r="F21">
        <v>70</v>
      </c>
      <c r="G21">
        <v>108</v>
      </c>
      <c r="H21">
        <v>0.5</v>
      </c>
      <c r="I21">
        <f>Table24[[#This Row],[Lemon]]+Table24[[#This Row],[Orange]]</f>
        <v>113</v>
      </c>
      <c r="J21" s="3">
        <f>Table24[[#This Row],[Sales]]*Table24[[#This Row],[Price]]</f>
        <v>56.5</v>
      </c>
    </row>
    <row r="22" spans="1:10" x14ac:dyDescent="0.2">
      <c r="A22" s="1">
        <v>42572</v>
      </c>
      <c r="B22" s="1" t="str">
        <f>TEXT(WEEKDAY(Table24[[#This Row],[Date]]), "dddd")</f>
        <v>Thursday</v>
      </c>
      <c r="C22" t="s">
        <v>7</v>
      </c>
      <c r="D22">
        <v>83</v>
      </c>
      <c r="E22">
        <v>50</v>
      </c>
      <c r="F22">
        <v>77</v>
      </c>
      <c r="G22">
        <v>90</v>
      </c>
      <c r="H22">
        <v>0.5</v>
      </c>
      <c r="I22">
        <f>Table24[[#This Row],[Lemon]]+Table24[[#This Row],[Orange]]</f>
        <v>133</v>
      </c>
      <c r="J22" s="3">
        <f>Table24[[#This Row],[Sales]]*Table24[[#This Row],[Price]]</f>
        <v>66.5</v>
      </c>
    </row>
    <row r="23" spans="1:10" x14ac:dyDescent="0.2">
      <c r="A23" s="1">
        <v>42573</v>
      </c>
      <c r="B23" s="1" t="str">
        <f>TEXT(WEEKDAY(Table24[[#This Row],[Date]]), "dddd")</f>
        <v>Friday</v>
      </c>
      <c r="C23" t="s">
        <v>7</v>
      </c>
      <c r="D23">
        <v>112</v>
      </c>
      <c r="E23">
        <v>75</v>
      </c>
      <c r="F23">
        <v>80</v>
      </c>
      <c r="G23">
        <v>108</v>
      </c>
      <c r="H23">
        <v>0.5</v>
      </c>
      <c r="I23">
        <f>Table24[[#This Row],[Lemon]]+Table24[[#This Row],[Orange]]</f>
        <v>187</v>
      </c>
      <c r="J23" s="3">
        <f>Table24[[#This Row],[Sales]]*Table24[[#This Row],[Price]]</f>
        <v>93.5</v>
      </c>
    </row>
    <row r="24" spans="1:10" x14ac:dyDescent="0.2">
      <c r="A24" s="1">
        <v>42574</v>
      </c>
      <c r="B24" s="1" t="str">
        <f>TEXT(WEEKDAY(Table24[[#This Row],[Date]]), "dddd")</f>
        <v>Saturday</v>
      </c>
      <c r="C24" t="s">
        <v>7</v>
      </c>
      <c r="D24">
        <v>120</v>
      </c>
      <c r="E24">
        <v>82</v>
      </c>
      <c r="F24">
        <v>81</v>
      </c>
      <c r="G24">
        <v>117</v>
      </c>
      <c r="H24">
        <v>0.5</v>
      </c>
      <c r="I24">
        <f>Table24[[#This Row],[Lemon]]+Table24[[#This Row],[Orange]]</f>
        <v>202</v>
      </c>
      <c r="J24" s="3">
        <f>Table24[[#This Row],[Sales]]*Table24[[#This Row],[Price]]</f>
        <v>101</v>
      </c>
    </row>
    <row r="25" spans="1:10" x14ac:dyDescent="0.2">
      <c r="A25" s="1">
        <v>42575</v>
      </c>
      <c r="B25" s="1" t="str">
        <f>TEXT(WEEKDAY(Table24[[#This Row],[Date]]), "dddd")</f>
        <v>Sunday</v>
      </c>
      <c r="C25" t="s">
        <v>7</v>
      </c>
      <c r="D25">
        <v>121</v>
      </c>
      <c r="E25">
        <v>82</v>
      </c>
      <c r="F25">
        <v>82</v>
      </c>
      <c r="G25">
        <v>117</v>
      </c>
      <c r="H25">
        <v>0.5</v>
      </c>
      <c r="I25">
        <f>Table24[[#This Row],[Lemon]]+Table24[[#This Row],[Orange]]</f>
        <v>203</v>
      </c>
      <c r="J25" s="3">
        <f>Table24[[#This Row],[Sales]]*Table24[[#This Row],[Price]]</f>
        <v>101.5</v>
      </c>
    </row>
    <row r="26" spans="1:10" x14ac:dyDescent="0.2">
      <c r="A26" s="1">
        <v>42576</v>
      </c>
      <c r="B26" s="1" t="str">
        <f>TEXT(WEEKDAY(Table24[[#This Row],[Date]]), "dddd")</f>
        <v>Monday</v>
      </c>
      <c r="C26" t="s">
        <v>7</v>
      </c>
      <c r="D26">
        <v>156</v>
      </c>
      <c r="E26">
        <v>113</v>
      </c>
      <c r="F26">
        <v>84</v>
      </c>
      <c r="G26">
        <v>135</v>
      </c>
      <c r="H26">
        <v>0.5</v>
      </c>
      <c r="I26">
        <f>Table24[[#This Row],[Lemon]]+Table24[[#This Row],[Orange]]</f>
        <v>269</v>
      </c>
      <c r="J26" s="3">
        <f>Table24[[#This Row],[Sales]]*Table24[[#This Row],[Price]]</f>
        <v>134.5</v>
      </c>
    </row>
    <row r="27" spans="1:10" x14ac:dyDescent="0.2">
      <c r="A27" s="1">
        <v>42577</v>
      </c>
      <c r="B27" s="1" t="str">
        <f>TEXT(WEEKDAY(Table24[[#This Row],[Date]]), "dddd")</f>
        <v>Tuesday</v>
      </c>
      <c r="C27" t="s">
        <v>7</v>
      </c>
      <c r="D27">
        <v>176</v>
      </c>
      <c r="E27">
        <v>129</v>
      </c>
      <c r="F27">
        <v>83</v>
      </c>
      <c r="G27">
        <v>158</v>
      </c>
      <c r="H27">
        <v>0.35</v>
      </c>
      <c r="I27">
        <f>Table24[[#This Row],[Lemon]]+Table24[[#This Row],[Orange]]</f>
        <v>305</v>
      </c>
      <c r="J27" s="3">
        <f>Table24[[#This Row],[Sales]]*Table24[[#This Row],[Price]]</f>
        <v>106.75</v>
      </c>
    </row>
    <row r="28" spans="1:10" x14ac:dyDescent="0.2">
      <c r="A28" s="1">
        <v>42578</v>
      </c>
      <c r="B28" s="1" t="str">
        <f>TEXT(WEEKDAY(Table24[[#This Row],[Date]]), "dddd")</f>
        <v>Wednesday</v>
      </c>
      <c r="C28" t="s">
        <v>7</v>
      </c>
      <c r="D28">
        <v>104</v>
      </c>
      <c r="E28">
        <v>68</v>
      </c>
      <c r="F28">
        <v>80</v>
      </c>
      <c r="G28">
        <v>99</v>
      </c>
      <c r="H28">
        <v>0.35</v>
      </c>
      <c r="I28">
        <f>Table24[[#This Row],[Lemon]]+Table24[[#This Row],[Orange]]</f>
        <v>172</v>
      </c>
      <c r="J28" s="3">
        <f>Table24[[#This Row],[Sales]]*Table24[[#This Row],[Price]]</f>
        <v>60.199999999999996</v>
      </c>
    </row>
    <row r="29" spans="1:10" x14ac:dyDescent="0.2">
      <c r="A29" s="1">
        <v>42579</v>
      </c>
      <c r="B29" s="1" t="str">
        <f>TEXT(WEEKDAY(Table24[[#This Row],[Date]]), "dddd")</f>
        <v>Thursday</v>
      </c>
      <c r="C29" t="s">
        <v>7</v>
      </c>
      <c r="D29">
        <v>96</v>
      </c>
      <c r="E29">
        <v>63</v>
      </c>
      <c r="F29">
        <v>82</v>
      </c>
      <c r="G29">
        <v>90</v>
      </c>
      <c r="H29">
        <v>0.35</v>
      </c>
      <c r="I29">
        <f>Table24[[#This Row],[Lemon]]+Table24[[#This Row],[Orange]]</f>
        <v>159</v>
      </c>
      <c r="J29" s="3">
        <f>Table24[[#This Row],[Sales]]*Table24[[#This Row],[Price]]</f>
        <v>55.65</v>
      </c>
    </row>
    <row r="30" spans="1:10" x14ac:dyDescent="0.2">
      <c r="A30" s="1">
        <v>42580</v>
      </c>
      <c r="B30" s="1" t="str">
        <f>TEXT(WEEKDAY(Table24[[#This Row],[Date]]), "dddd")</f>
        <v>Friday</v>
      </c>
      <c r="C30" t="s">
        <v>7</v>
      </c>
      <c r="D30">
        <v>100</v>
      </c>
      <c r="E30">
        <v>66</v>
      </c>
      <c r="F30">
        <v>81</v>
      </c>
      <c r="G30">
        <v>95</v>
      </c>
      <c r="H30">
        <v>0.35</v>
      </c>
      <c r="I30">
        <f>Table24[[#This Row],[Lemon]]+Table24[[#This Row],[Orange]]</f>
        <v>166</v>
      </c>
      <c r="J30" s="3">
        <f>Table24[[#This Row],[Sales]]*Table24[[#This Row],[Price]]</f>
        <v>58.099999999999994</v>
      </c>
    </row>
    <row r="31" spans="1:10" x14ac:dyDescent="0.2">
      <c r="A31" s="1">
        <v>42581</v>
      </c>
      <c r="B31" s="1" t="str">
        <f>TEXT(WEEKDAY(Table24[[#This Row],[Date]]), "dddd")</f>
        <v>Saturday</v>
      </c>
      <c r="C31" t="s">
        <v>8</v>
      </c>
      <c r="D31">
        <v>88</v>
      </c>
      <c r="E31">
        <v>57</v>
      </c>
      <c r="F31">
        <v>82</v>
      </c>
      <c r="G31">
        <v>81</v>
      </c>
      <c r="H31">
        <v>0.35</v>
      </c>
      <c r="I31">
        <f>Table24[[#This Row],[Lemon]]+Table24[[#This Row],[Orange]]</f>
        <v>145</v>
      </c>
      <c r="J31" s="3">
        <f>Table24[[#This Row],[Sales]]*Table24[[#This Row],[Price]]</f>
        <v>50.75</v>
      </c>
    </row>
    <row r="32" spans="1:10" x14ac:dyDescent="0.2">
      <c r="A32" s="1">
        <v>42582</v>
      </c>
      <c r="B32" s="1" t="str">
        <f>TEXT(WEEKDAY(Table24[[#This Row],[Date]]), "dddd")</f>
        <v>Sunday</v>
      </c>
      <c r="C32" t="s">
        <v>8</v>
      </c>
      <c r="D32">
        <v>76</v>
      </c>
      <c r="E32">
        <v>47</v>
      </c>
      <c r="F32">
        <v>82</v>
      </c>
      <c r="G32">
        <v>68</v>
      </c>
      <c r="H32">
        <v>0.35</v>
      </c>
      <c r="I32">
        <f>Table24[[#This Row],[Lemon]]+Table24[[#This Row],[Orange]]</f>
        <v>123</v>
      </c>
      <c r="J32" s="3">
        <f>Table24[[#This Row],[Sales]]*Table24[[#This Row],[Price]]</f>
        <v>43.05</v>
      </c>
    </row>
    <row r="33" spans="1:10" x14ac:dyDescent="0.2">
      <c r="A33" s="2">
        <f>COUNT(Table24[Date])</f>
        <v>31</v>
      </c>
      <c r="B33" s="1"/>
      <c r="D33">
        <f>AVERAGE(Table24[Lemon])</f>
        <v>116.58064516129032</v>
      </c>
      <c r="E33">
        <f>AVERAGE(Table24[Orange])</f>
        <v>80.354838709677423</v>
      </c>
      <c r="F33">
        <f>MAX(Table24[Temperature])</f>
        <v>84</v>
      </c>
      <c r="I33" s="2">
        <f>SUBTOTAL(109,Table24[Sales])</f>
        <v>6105</v>
      </c>
      <c r="J33" s="4">
        <f>SUBTOTAL(109,Table24[Revenue])</f>
        <v>2138</v>
      </c>
    </row>
  </sheetData>
  <conditionalFormatting sqref="J2:J32">
    <cfRule type="dataBar" priority="5">
      <dataBar>
        <cfvo type="min"/>
        <cfvo type="max"/>
        <color rgb="FF63C384"/>
      </dataBar>
      <extLst>
        <ext xmlns:x14="http://schemas.microsoft.com/office/spreadsheetml/2009/9/main" uri="{B025F937-C7B1-47D3-B67F-A62EFF666E3E}">
          <x14:id>{637367D9-8F7C-F147-82FB-593ED6D95174}</x14:id>
        </ext>
      </extLst>
    </cfRule>
  </conditionalFormatting>
  <conditionalFormatting sqref="F2:F32">
    <cfRule type="colorScale" priority="4">
      <colorScale>
        <cfvo type="min"/>
        <cfvo type="max"/>
        <color rgb="FFFCFCFF"/>
        <color rgb="FFF8696B"/>
      </colorScale>
    </cfRule>
  </conditionalFormatting>
  <conditionalFormatting sqref="I2:I32">
    <cfRule type="top10" dxfId="9" priority="2" percent="1" rank="10"/>
    <cfRule type="top10" dxfId="8" priority="1" percent="1" bottom="1" rank="10"/>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37367D9-8F7C-F147-82FB-593ED6D95174}">
            <x14:dataBar minLength="0" maxLength="100" border="1" negativeBarBorderColorSameAsPositive="0">
              <x14:cfvo type="autoMin"/>
              <x14:cfvo type="autoMax"/>
              <x14:borderColor rgb="FF63C384"/>
              <x14:negativeFillColor rgb="FFFF0000"/>
              <x14:negativeBorderColor rgb="FFFF0000"/>
              <x14:axisColor rgb="FF000000"/>
            </x14:dataBar>
          </x14:cfRule>
          <xm:sqref>J2:J32</xm:sqref>
        </x14:conditionalFormatting>
        <x14:conditionalFormatting xmlns:xm="http://schemas.microsoft.com/office/excel/2006/main">
          <x14:cfRule type="iconSet" priority="3" id="{955C75CF-FA39-4F4E-8E06-9BA53C798AD8}">
            <x14:iconSet iconSet="3Stars">
              <x14:cfvo type="percent">
                <xm:f>0</xm:f>
              </x14:cfvo>
              <x14:cfvo type="percent">
                <xm:f>33</xm:f>
              </x14:cfvo>
              <x14:cfvo type="percent">
                <xm:f>67</xm:f>
              </x14:cfvo>
            </x14:iconSet>
          </x14:cfRule>
          <xm:sqref>G2:G32</xm:sqref>
        </x14:conditionalFormatting>
      </x14:conditionalFormattings>
    </ext>
    <ext xmlns:x14="http://schemas.microsoft.com/office/spreadsheetml/2009/9/main" uri="{05C60535-1F16-4fd2-B633-F4F36F0B64E0}">
      <x14:sparklineGroups xmlns:xm="http://schemas.microsoft.com/office/excel/2006/main">
        <x14:sparklineGroup displayEmptyCellsAs="gap" high="1" low="1" xr2:uid="{965A5A0B-D6BF-494F-945A-5AE0EB36064B}">
          <x14:colorSeries rgb="FF376092"/>
          <x14:colorNegative rgb="FFD00000"/>
          <x14:colorAxis rgb="FF000000"/>
          <x14:colorMarkers rgb="FFD00000"/>
          <x14:colorFirst rgb="FFD00000"/>
          <x14:colorLast rgb="FFD00000"/>
          <x14:colorHigh rgb="FFD00000"/>
          <x14:colorLow rgb="FFD00000"/>
          <x14:sparklines>
            <x14:sparkline>
              <xm:f>'Lemonade Data Exploration 2'!H2:H32</xm:f>
              <xm:sqref>H33</xm:sqref>
            </x14:sparkline>
          </x14:sparklines>
        </x14:sparklineGroup>
        <x14:sparklineGroup type="column" displayEmptyCellsAs="gap" xr2:uid="{992D7072-96B2-D44C-B31A-CB82FC7B730F}">
          <x14:colorSeries rgb="FF376092"/>
          <x14:colorNegative rgb="FFD00000"/>
          <x14:colorAxis rgb="FF000000"/>
          <x14:colorMarkers rgb="FFD00000"/>
          <x14:colorFirst rgb="FFD00000"/>
          <x14:colorLast rgb="FFD00000"/>
          <x14:colorHigh rgb="FFD00000"/>
          <x14:colorLow rgb="FFD00000"/>
          <x14:sparklines>
            <x14:sparkline>
              <xm:f>'Lemonade Data Exploration 2'!I2:I32</xm:f>
              <xm:sqref>I34</xm:sqref>
            </x14:sparkline>
          </x14:sparklines>
        </x14:sparklineGroup>
      </x14:sparklineGroups>
    </ex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Lemonade Original</vt:lpstr>
      <vt:lpstr>Lemonade Clean</vt:lpstr>
      <vt:lpstr>Lemonade Data Exploration</vt:lpstr>
      <vt:lpstr>Lemonade Data Exploration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cloudswyft</dc:creator>
  <cp:lastModifiedBy>Microsoft Office User</cp:lastModifiedBy>
  <dcterms:created xsi:type="dcterms:W3CDTF">2021-08-25T10:57:54Z</dcterms:created>
  <dcterms:modified xsi:type="dcterms:W3CDTF">2021-10-05T14:27:13Z</dcterms:modified>
</cp:coreProperties>
</file>