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iswauitmedu-my.sharepoint.com/personal/2021119947_isiswa_uitm_edu_my/Documents/Sem 4/ISP560/intro-to-machine-learning/bpnn/"/>
    </mc:Choice>
  </mc:AlternateContent>
  <xr:revisionPtr revIDLastSave="63" documentId="8_{17F90884-8B8D-E846-BEB3-1F282E639EE8}" xr6:coauthVersionLast="47" xr6:coauthVersionMax="47" xr10:uidLastSave="{7233403D-C251-284C-B06D-E9BC9F5ADE35}"/>
  <bookViews>
    <workbookView xWindow="0" yWindow="0" windowWidth="28800" windowHeight="18000" activeTab="1" xr2:uid="{01DE22A1-0820-2541-AE0F-2409234B2B06}"/>
  </bookViews>
  <sheets>
    <sheet name="BPNN One Neuron at Output" sheetId="1" r:id="rId1"/>
    <sheet name="BPNN Two Neuron at 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" l="1"/>
  <c r="Z3" i="2"/>
  <c r="Y3" i="2"/>
  <c r="X3" i="2"/>
  <c r="S3" i="1"/>
  <c r="U3" i="1" l="1"/>
  <c r="T3" i="1"/>
  <c r="AB3" i="2" l="1"/>
  <c r="AE3" i="2" s="1"/>
  <c r="AC3" i="2"/>
  <c r="AD3" i="2" s="1"/>
  <c r="V3" i="1"/>
  <c r="AF3" i="2" l="1"/>
  <c r="AL3" i="2" s="1"/>
  <c r="H4" i="2" s="1"/>
  <c r="W3" i="1"/>
  <c r="AF3" i="1" s="1"/>
  <c r="O4" i="1" s="1"/>
  <c r="AK3" i="2"/>
  <c r="O4" i="2" s="1"/>
  <c r="AJ3" i="2"/>
  <c r="N4" i="2" s="1"/>
  <c r="AQ3" i="2"/>
  <c r="Z3" i="1"/>
  <c r="K4" i="1" s="1"/>
  <c r="AA3" i="1"/>
  <c r="L4" i="1" s="1"/>
  <c r="Y3" i="1" l="1"/>
  <c r="X3" i="1"/>
  <c r="AB3" i="1" s="1"/>
  <c r="G4" i="1" s="1"/>
  <c r="R4" i="2"/>
  <c r="AI3" i="2"/>
  <c r="M4" i="2" s="1"/>
  <c r="AH3" i="2"/>
  <c r="L4" i="2" s="1"/>
  <c r="AG3" i="2"/>
  <c r="AE3" i="1"/>
  <c r="J4" i="1" s="1"/>
  <c r="AO3" i="2" l="1"/>
  <c r="K4" i="2" s="1"/>
  <c r="N4" i="1"/>
  <c r="AH3" i="1"/>
  <c r="AC3" i="1"/>
  <c r="H4" i="1" s="1"/>
  <c r="AD3" i="1"/>
  <c r="I4" i="1" s="1"/>
  <c r="T4" i="1" s="1"/>
  <c r="AG3" i="1"/>
  <c r="M4" i="1" s="1"/>
  <c r="S4" i="1" s="1"/>
  <c r="U4" i="1" s="1"/>
  <c r="V4" i="1" s="1"/>
  <c r="W4" i="1" s="1"/>
  <c r="AF4" i="1" s="1"/>
  <c r="AR3" i="2"/>
  <c r="P4" i="2" s="1"/>
  <c r="AP3" i="2"/>
  <c r="S4" i="2" s="1"/>
  <c r="AN3" i="2"/>
  <c r="J4" i="2" s="1"/>
  <c r="AS3" i="2"/>
  <c r="Q4" i="2" s="1"/>
  <c r="AM3" i="2"/>
  <c r="I4" i="2" s="1"/>
  <c r="Y4" i="2" l="1"/>
  <c r="AA4" i="1"/>
  <c r="X4" i="2"/>
  <c r="X4" i="1"/>
  <c r="Y4" i="1"/>
  <c r="Z4" i="1"/>
  <c r="AA4" i="2" l="1"/>
  <c r="AC4" i="2" s="1"/>
  <c r="AD4" i="2" s="1"/>
  <c r="AE4" i="1"/>
  <c r="AD4" i="1"/>
  <c r="AH4" i="1"/>
  <c r="Z4" i="2"/>
  <c r="AB4" i="2" s="1"/>
  <c r="AE4" i="2" s="1"/>
  <c r="AH4" i="2" s="1"/>
  <c r="AG4" i="1"/>
  <c r="AB4" i="1"/>
  <c r="AC4" i="1"/>
  <c r="AF4" i="2" l="1"/>
  <c r="AP4" i="2" s="1"/>
  <c r="AG4" i="2"/>
  <c r="AN4" i="2" s="1"/>
  <c r="AI4" i="2"/>
  <c r="AQ4" i="2"/>
  <c r="AK4" i="2"/>
  <c r="AJ4" i="2"/>
  <c r="AL4" i="2" l="1"/>
  <c r="AM4" i="2"/>
  <c r="AR4" i="2"/>
  <c r="AS4" i="2"/>
  <c r="AO4" i="2"/>
</calcChain>
</file>

<file path=xl/sharedStrings.xml><?xml version="1.0" encoding="utf-8"?>
<sst xmlns="http://schemas.openxmlformats.org/spreadsheetml/2006/main" count="99" uniqueCount="46">
  <si>
    <t>Epoch</t>
  </si>
  <si>
    <t>Inputs</t>
  </si>
  <si>
    <t>x1</t>
  </si>
  <si>
    <t>x2</t>
  </si>
  <si>
    <t>Desired Ouput</t>
  </si>
  <si>
    <t>y5</t>
  </si>
  <si>
    <t>w13</t>
  </si>
  <si>
    <t>w14</t>
  </si>
  <si>
    <t>w23</t>
  </si>
  <si>
    <t>w24</t>
  </si>
  <si>
    <t>w35</t>
  </si>
  <si>
    <t>w45</t>
  </si>
  <si>
    <t>Initial Weights</t>
  </si>
  <si>
    <t>θ3</t>
  </si>
  <si>
    <t>θ4</t>
  </si>
  <si>
    <t>θ5</t>
  </si>
  <si>
    <t>Threshold</t>
  </si>
  <si>
    <t>y3</t>
  </si>
  <si>
    <t>y4</t>
  </si>
  <si>
    <t>Actual Output</t>
  </si>
  <si>
    <t>e</t>
  </si>
  <si>
    <t>Error</t>
  </si>
  <si>
    <t>g5</t>
  </si>
  <si>
    <t>g3</t>
  </si>
  <si>
    <t>g4</t>
  </si>
  <si>
    <t>Error Gradient</t>
  </si>
  <si>
    <t>Δw35</t>
  </si>
  <si>
    <t>Δw45</t>
  </si>
  <si>
    <t>Learning Rate</t>
  </si>
  <si>
    <t>α</t>
  </si>
  <si>
    <t>Δw13</t>
  </si>
  <si>
    <t>Δw14</t>
  </si>
  <si>
    <t>Δw23</t>
  </si>
  <si>
    <t>Δw24</t>
  </si>
  <si>
    <t>Biased</t>
  </si>
  <si>
    <t>Iteration</t>
  </si>
  <si>
    <t>Weight Correction</t>
  </si>
  <si>
    <t>w36</t>
  </si>
  <si>
    <t>w46</t>
  </si>
  <si>
    <t>θ6</t>
  </si>
  <si>
    <t>y6</t>
  </si>
  <si>
    <t>e5</t>
  </si>
  <si>
    <t>e6</t>
  </si>
  <si>
    <t>g6</t>
  </si>
  <si>
    <t>Δw36</t>
  </si>
  <si>
    <t>Δw46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</si>
</sst>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C62B-5120-5845-AD0A-2A7953DBB3F9}">
  <dimension ref="A1:AH45"/>
  <sheetViews>
    <sheetView topLeftCell="F1" workbookViewId="0">
      <selection activeCell="S3" sqref="S3"/>
    </sheetView>
  </sheetViews>
  <sheetFormatPr baseColWidth="10" defaultRowHeight="16" x14ac:dyDescent="0.2"/>
  <cols>
    <col min="3" max="3" width="11" customWidth="1"/>
    <col min="5" max="6" width="14.6640625" customWidth="1"/>
  </cols>
  <sheetData>
    <row r="1" spans="1:34" x14ac:dyDescent="0.2">
      <c r="A1" s="12" t="s">
        <v>0</v>
      </c>
      <c r="B1" s="3"/>
      <c r="C1" s="13" t="s">
        <v>1</v>
      </c>
      <c r="D1" s="13"/>
      <c r="E1" s="2" t="s">
        <v>4</v>
      </c>
      <c r="F1" s="2" t="s">
        <v>28</v>
      </c>
      <c r="G1" s="14" t="s">
        <v>12</v>
      </c>
      <c r="H1" s="14"/>
      <c r="I1" s="14"/>
      <c r="J1" s="14"/>
      <c r="K1" s="14"/>
      <c r="L1" s="14"/>
      <c r="M1" s="14" t="s">
        <v>16</v>
      </c>
      <c r="N1" s="12"/>
      <c r="O1" s="12"/>
      <c r="P1" s="14" t="s">
        <v>34</v>
      </c>
      <c r="Q1" s="12"/>
      <c r="R1" s="12"/>
      <c r="S1" s="14" t="s">
        <v>19</v>
      </c>
      <c r="T1" s="14"/>
      <c r="U1" s="14"/>
      <c r="V1" s="2" t="s">
        <v>21</v>
      </c>
      <c r="W1" s="14" t="s">
        <v>25</v>
      </c>
      <c r="X1" s="14"/>
      <c r="Y1" s="14"/>
      <c r="Z1" s="9" t="s">
        <v>36</v>
      </c>
      <c r="AA1" s="10"/>
      <c r="AB1" s="10"/>
      <c r="AC1" s="10"/>
      <c r="AD1" s="10"/>
      <c r="AE1" s="10"/>
      <c r="AF1" s="10"/>
      <c r="AG1" s="10"/>
      <c r="AH1" s="11"/>
    </row>
    <row r="2" spans="1:34" x14ac:dyDescent="0.2">
      <c r="A2" s="12"/>
      <c r="B2" s="3" t="s">
        <v>35</v>
      </c>
      <c r="C2" s="3" t="s">
        <v>2</v>
      </c>
      <c r="D2" s="3" t="s">
        <v>3</v>
      </c>
      <c r="E2" s="3" t="s">
        <v>5</v>
      </c>
      <c r="F2" s="3" t="s">
        <v>29</v>
      </c>
      <c r="G2" s="5" t="s">
        <v>6</v>
      </c>
      <c r="H2" s="5" t="s">
        <v>8</v>
      </c>
      <c r="I2" s="5" t="s">
        <v>7</v>
      </c>
      <c r="J2" s="5" t="s">
        <v>9</v>
      </c>
      <c r="K2" s="4" t="s">
        <v>10</v>
      </c>
      <c r="L2" s="4" t="s">
        <v>11</v>
      </c>
      <c r="M2" s="6" t="s">
        <v>13</v>
      </c>
      <c r="N2" s="6" t="s">
        <v>14</v>
      </c>
      <c r="O2" s="6" t="s">
        <v>15</v>
      </c>
      <c r="P2" s="6" t="s">
        <v>13</v>
      </c>
      <c r="Q2" s="6" t="s">
        <v>14</v>
      </c>
      <c r="R2" s="6" t="s">
        <v>15</v>
      </c>
      <c r="S2" s="5" t="s">
        <v>17</v>
      </c>
      <c r="T2" s="5" t="s">
        <v>18</v>
      </c>
      <c r="U2" s="4" t="s">
        <v>5</v>
      </c>
      <c r="V2" s="7" t="s">
        <v>20</v>
      </c>
      <c r="W2" s="4" t="s">
        <v>22</v>
      </c>
      <c r="X2" s="5" t="s">
        <v>23</v>
      </c>
      <c r="Y2" s="5" t="s">
        <v>24</v>
      </c>
      <c r="Z2" s="4" t="s">
        <v>26</v>
      </c>
      <c r="AA2" s="4" t="s">
        <v>27</v>
      </c>
      <c r="AB2" s="5" t="s">
        <v>30</v>
      </c>
      <c r="AC2" s="5" t="s">
        <v>32</v>
      </c>
      <c r="AD2" s="5" t="s">
        <v>31</v>
      </c>
      <c r="AE2" s="5" t="s">
        <v>33</v>
      </c>
      <c r="AF2" s="6" t="s">
        <v>15</v>
      </c>
      <c r="AG2" s="6" t="s">
        <v>13</v>
      </c>
      <c r="AH2" s="6" t="s">
        <v>14</v>
      </c>
    </row>
    <row r="3" spans="1:34" x14ac:dyDescent="0.2">
      <c r="A3" s="1">
        <v>1</v>
      </c>
      <c r="B3" s="1">
        <v>0</v>
      </c>
      <c r="C3" s="1">
        <v>1</v>
      </c>
      <c r="D3" s="1">
        <v>1</v>
      </c>
      <c r="E3" s="1">
        <v>0</v>
      </c>
      <c r="F3" s="1">
        <v>0.1</v>
      </c>
      <c r="G3" s="1">
        <v>0.5</v>
      </c>
      <c r="H3" s="1">
        <v>0.4</v>
      </c>
      <c r="I3" s="1">
        <v>0.9</v>
      </c>
      <c r="J3" s="1">
        <v>1</v>
      </c>
      <c r="K3" s="1">
        <v>-1.2</v>
      </c>
      <c r="L3" s="1">
        <v>1.1000000000000001</v>
      </c>
      <c r="M3" s="1">
        <v>0.8</v>
      </c>
      <c r="N3" s="1">
        <v>-0.1</v>
      </c>
      <c r="O3" s="1">
        <v>0.3</v>
      </c>
      <c r="P3" s="1">
        <v>-1</v>
      </c>
      <c r="Q3" s="1">
        <v>-1</v>
      </c>
      <c r="R3" s="1">
        <v>-1</v>
      </c>
      <c r="S3" s="1">
        <f>ROUND( 1 / (1+EXP(-((C3*G3 + D3*H3) + (M3*P3)))), 4)</f>
        <v>0.52500000000000002</v>
      </c>
      <c r="T3" s="1">
        <f>ROUND( 1 / (1+EXP(-((C3*I3 + D3*J3) + (N3*Q3)))), 4)</f>
        <v>0.88080000000000003</v>
      </c>
      <c r="U3" s="1">
        <f>ROUND( 1 / (1+EXP(-((S3*K3 + T3*L3) + (O3*R3)))), 4)</f>
        <v>0.50970000000000004</v>
      </c>
      <c r="V3" s="1">
        <f>E3-U3</f>
        <v>-0.50970000000000004</v>
      </c>
      <c r="W3" s="1">
        <f>ROUND(U3 * (1-U3) * V3, 4)</f>
        <v>-0.12740000000000001</v>
      </c>
      <c r="X3" s="1">
        <f>ROUND(S3* (1-S3) * W3 * K3, 4)</f>
        <v>3.8100000000000002E-2</v>
      </c>
      <c r="Y3" s="1">
        <f>ROUND(T3* (1-T3) * W3 * L3, 4)</f>
        <v>-1.47E-2</v>
      </c>
      <c r="Z3" s="1">
        <f xml:space="preserve"> ROUND(F3 * S3 * W3, 4)</f>
        <v>-6.7000000000000002E-3</v>
      </c>
      <c r="AA3" s="1">
        <f xml:space="preserve"> ROUND(F3 * T3 * W3, 4)</f>
        <v>-1.12E-2</v>
      </c>
      <c r="AB3" s="1">
        <f>ROUND(F3 * C3 *X3, 4)</f>
        <v>3.8E-3</v>
      </c>
      <c r="AC3" s="1">
        <f>ROUND(F3 * D3 * X3, 4)</f>
        <v>3.8E-3</v>
      </c>
      <c r="AD3" s="1">
        <f>ROUND(F3 * C3 * Y3, 4)</f>
        <v>-1.5E-3</v>
      </c>
      <c r="AE3" s="1">
        <f>ROUND(F3 * D3 * Y3, 4)</f>
        <v>-1.5E-3</v>
      </c>
      <c r="AF3" s="1">
        <f xml:space="preserve"> ROUND(F3 * R3 * W3, 4)</f>
        <v>1.2699999999999999E-2</v>
      </c>
      <c r="AG3" s="1">
        <f xml:space="preserve"> ROUND(F3 * P3 * X3, 4)</f>
        <v>-3.8E-3</v>
      </c>
      <c r="AH3" s="1">
        <f xml:space="preserve"> ROUND(F3 * Q3 * Y3, 4)</f>
        <v>1.5E-3</v>
      </c>
    </row>
    <row r="4" spans="1:34" x14ac:dyDescent="0.2">
      <c r="A4" s="1"/>
      <c r="B4" s="1">
        <v>1</v>
      </c>
      <c r="C4" s="1">
        <v>1</v>
      </c>
      <c r="D4" s="1">
        <v>1</v>
      </c>
      <c r="E4" s="1">
        <v>0</v>
      </c>
      <c r="F4" s="1">
        <v>0.1</v>
      </c>
      <c r="G4" s="1">
        <f>G3 +AB3</f>
        <v>0.50380000000000003</v>
      </c>
      <c r="H4" s="1">
        <f xml:space="preserve"> H3 + AC3</f>
        <v>0.40380000000000005</v>
      </c>
      <c r="I4" s="1">
        <f xml:space="preserve"> I3 + AD3</f>
        <v>0.89850000000000008</v>
      </c>
      <c r="J4" s="1">
        <f xml:space="preserve"> J3 + AE3</f>
        <v>0.99850000000000005</v>
      </c>
      <c r="K4" s="1">
        <f>K3+Z3</f>
        <v>-1.2066999999999999</v>
      </c>
      <c r="L4" s="1">
        <f>L3+AA3</f>
        <v>1.0888</v>
      </c>
      <c r="M4" s="1">
        <f>M3+AG3</f>
        <v>0.79620000000000002</v>
      </c>
      <c r="N4" s="1">
        <f>N3+AH3</f>
        <v>-9.8500000000000004E-2</v>
      </c>
      <c r="O4" s="1">
        <f>O3+AF3</f>
        <v>0.31269999999999998</v>
      </c>
      <c r="P4" s="1">
        <v>-1</v>
      </c>
      <c r="Q4" s="1">
        <v>-1</v>
      </c>
      <c r="R4" s="1">
        <v>-1</v>
      </c>
      <c r="S4" s="1">
        <f>ROUND( 1 / (1+EXP(-((C4*G4 + D4*H4) - M4))), 4)</f>
        <v>0.52780000000000005</v>
      </c>
      <c r="T4" s="1">
        <f>ROUND( 1 / (1+EXP(-((C4*I4 + D4*J4) - N4))), 4)</f>
        <v>0.88029999999999997</v>
      </c>
      <c r="U4" s="1">
        <f>ROUND( 1 / (1+EXP(-((S4*K4 + T4*L4) - O4))), 4)</f>
        <v>0.50219999999999998</v>
      </c>
      <c r="V4" s="1">
        <f>E4-U4</f>
        <v>-0.50219999999999998</v>
      </c>
      <c r="W4" s="1">
        <f>ROUND(U4 * (1-U4) * V4, 4)</f>
        <v>-0.1255</v>
      </c>
      <c r="X4" s="1">
        <f>ROUND(S4* (1-S4) * W4 * K4, 4)</f>
        <v>3.7699999999999997E-2</v>
      </c>
      <c r="Y4" s="1">
        <f>ROUND(T4* (1-T4) * W4 * L4, 4)</f>
        <v>-1.44E-2</v>
      </c>
      <c r="Z4" s="1">
        <f xml:space="preserve"> ROUND(F4 * S4 * W4, 4)</f>
        <v>-6.6E-3</v>
      </c>
      <c r="AA4" s="1">
        <f xml:space="preserve"> ROUND(F4 * T4 * W4, 4)</f>
        <v>-1.0999999999999999E-2</v>
      </c>
      <c r="AB4" s="1">
        <f>ROUND(F4 * C4 *X4, 4)</f>
        <v>3.8E-3</v>
      </c>
      <c r="AC4" s="1">
        <f>ROUND(F4 * D4 * X4, 4)</f>
        <v>3.8E-3</v>
      </c>
      <c r="AD4" s="1">
        <f>ROUND(F4 * C4 * Y4, 4)</f>
        <v>-1.4E-3</v>
      </c>
      <c r="AE4" s="1">
        <f>ROUND(F4 * D4 * Y4, 4)</f>
        <v>-1.4E-3</v>
      </c>
      <c r="AF4" s="1">
        <f xml:space="preserve"> ROUND(F4 * R4 * W4, 4)</f>
        <v>1.26E-2</v>
      </c>
      <c r="AG4" s="1">
        <f xml:space="preserve"> ROUND(F4 * Q4 * X4, 4)</f>
        <v>-3.8E-3</v>
      </c>
      <c r="AH4" s="1">
        <f xml:space="preserve"> ROUND(F4 * Q4 * Y4, 4)</f>
        <v>1.4E-3</v>
      </c>
    </row>
    <row r="5" spans="1:3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3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3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3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3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3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3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3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3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3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3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3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</sheetData>
  <mergeCells count="8">
    <mergeCell ref="Z1:AH1"/>
    <mergeCell ref="A1:A2"/>
    <mergeCell ref="C1:D1"/>
    <mergeCell ref="G1:L1"/>
    <mergeCell ref="M1:O1"/>
    <mergeCell ref="S1:U1"/>
    <mergeCell ref="W1:Y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EBA3-B3FC-A54F-843F-9343309BA260}">
  <dimension ref="A1:AS4"/>
  <sheetViews>
    <sheetView tabSelected="1" topLeftCell="H1" workbookViewId="0">
      <selection activeCell="AA3" sqref="AA3"/>
    </sheetView>
  </sheetViews>
  <sheetFormatPr baseColWidth="10" defaultRowHeight="16" x14ac:dyDescent="0.2"/>
  <cols>
    <col min="5" max="6" width="14.6640625" customWidth="1"/>
    <col min="7" max="7" width="14.1640625" customWidth="1"/>
  </cols>
  <sheetData>
    <row r="1" spans="1:45" x14ac:dyDescent="0.2">
      <c r="A1" s="12" t="s">
        <v>0</v>
      </c>
      <c r="B1" s="3"/>
      <c r="C1" s="13" t="s">
        <v>1</v>
      </c>
      <c r="D1" s="13"/>
      <c r="E1" s="9" t="s">
        <v>4</v>
      </c>
      <c r="F1" s="15"/>
      <c r="G1" s="2" t="s">
        <v>28</v>
      </c>
      <c r="H1" s="9" t="s">
        <v>12</v>
      </c>
      <c r="I1" s="16"/>
      <c r="J1" s="16"/>
      <c r="K1" s="16"/>
      <c r="L1" s="16"/>
      <c r="M1" s="16"/>
      <c r="N1" s="16"/>
      <c r="O1" s="15"/>
      <c r="P1" s="9" t="s">
        <v>16</v>
      </c>
      <c r="Q1" s="16"/>
      <c r="R1" s="16"/>
      <c r="S1" s="15"/>
      <c r="T1" s="9" t="s">
        <v>34</v>
      </c>
      <c r="U1" s="16"/>
      <c r="V1" s="16"/>
      <c r="W1" s="15"/>
      <c r="X1" s="9" t="s">
        <v>19</v>
      </c>
      <c r="Y1" s="16"/>
      <c r="Z1" s="16"/>
      <c r="AA1" s="15"/>
      <c r="AB1" s="9" t="s">
        <v>21</v>
      </c>
      <c r="AC1" s="15"/>
      <c r="AD1" s="9" t="s">
        <v>25</v>
      </c>
      <c r="AE1" s="16"/>
      <c r="AF1" s="16"/>
      <c r="AG1" s="15"/>
      <c r="AH1" s="9" t="s">
        <v>36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1"/>
    </row>
    <row r="2" spans="1:45" x14ac:dyDescent="0.2">
      <c r="A2" s="12"/>
      <c r="B2" s="3" t="s">
        <v>35</v>
      </c>
      <c r="C2" s="3" t="s">
        <v>2</v>
      </c>
      <c r="D2" s="3" t="s">
        <v>3</v>
      </c>
      <c r="E2" s="3" t="s">
        <v>5</v>
      </c>
      <c r="F2" s="3" t="s">
        <v>40</v>
      </c>
      <c r="G2" s="3" t="s">
        <v>29</v>
      </c>
      <c r="H2" s="5" t="s">
        <v>6</v>
      </c>
      <c r="I2" s="5" t="s">
        <v>8</v>
      </c>
      <c r="J2" s="5" t="s">
        <v>7</v>
      </c>
      <c r="K2" s="5" t="s">
        <v>9</v>
      </c>
      <c r="L2" s="4" t="s">
        <v>10</v>
      </c>
      <c r="M2" s="4" t="s">
        <v>11</v>
      </c>
      <c r="N2" s="4" t="s">
        <v>37</v>
      </c>
      <c r="O2" s="4" t="s">
        <v>38</v>
      </c>
      <c r="P2" s="6" t="s">
        <v>13</v>
      </c>
      <c r="Q2" s="6" t="s">
        <v>14</v>
      </c>
      <c r="R2" s="6" t="s">
        <v>15</v>
      </c>
      <c r="S2" s="6" t="s">
        <v>39</v>
      </c>
      <c r="T2" s="6" t="s">
        <v>13</v>
      </c>
      <c r="U2" s="6" t="s">
        <v>14</v>
      </c>
      <c r="V2" s="6" t="s">
        <v>15</v>
      </c>
      <c r="W2" s="6" t="s">
        <v>39</v>
      </c>
      <c r="X2" s="5" t="s">
        <v>17</v>
      </c>
      <c r="Y2" s="5" t="s">
        <v>18</v>
      </c>
      <c r="Z2" s="4" t="s">
        <v>5</v>
      </c>
      <c r="AA2" s="4" t="s">
        <v>40</v>
      </c>
      <c r="AB2" s="7" t="s">
        <v>41</v>
      </c>
      <c r="AC2" s="7" t="s">
        <v>42</v>
      </c>
      <c r="AD2" s="8" t="s">
        <v>43</v>
      </c>
      <c r="AE2" s="4" t="s">
        <v>22</v>
      </c>
      <c r="AF2" s="5" t="s">
        <v>23</v>
      </c>
      <c r="AG2" s="5" t="s">
        <v>24</v>
      </c>
      <c r="AH2" s="4" t="s">
        <v>26</v>
      </c>
      <c r="AI2" s="4" t="s">
        <v>27</v>
      </c>
      <c r="AJ2" s="4" t="s">
        <v>44</v>
      </c>
      <c r="AK2" s="4" t="s">
        <v>45</v>
      </c>
      <c r="AL2" s="5" t="s">
        <v>30</v>
      </c>
      <c r="AM2" s="5" t="s">
        <v>32</v>
      </c>
      <c r="AN2" s="5" t="s">
        <v>31</v>
      </c>
      <c r="AO2" s="5" t="s">
        <v>33</v>
      </c>
      <c r="AP2" s="6" t="s">
        <v>39</v>
      </c>
      <c r="AQ2" s="6" t="s">
        <v>15</v>
      </c>
      <c r="AR2" s="6" t="s">
        <v>13</v>
      </c>
      <c r="AS2" s="6" t="s">
        <v>14</v>
      </c>
    </row>
    <row r="3" spans="1:45" x14ac:dyDescent="0.2">
      <c r="A3" s="1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0.1</v>
      </c>
      <c r="H3" s="1">
        <v>0.1</v>
      </c>
      <c r="I3" s="1">
        <v>-0.2</v>
      </c>
      <c r="J3" s="1">
        <v>0.3</v>
      </c>
      <c r="K3" s="1">
        <v>0.2</v>
      </c>
      <c r="L3" s="1">
        <v>0.1</v>
      </c>
      <c r="M3" s="1">
        <v>-0.3</v>
      </c>
      <c r="N3" s="1">
        <v>0.2</v>
      </c>
      <c r="O3" s="1">
        <v>0.1</v>
      </c>
      <c r="P3" s="1">
        <v>-0.1</v>
      </c>
      <c r="Q3" s="1">
        <v>0.2</v>
      </c>
      <c r="R3" s="1">
        <v>0.2</v>
      </c>
      <c r="S3" s="1">
        <v>0.1</v>
      </c>
      <c r="T3" s="1">
        <v>-1</v>
      </c>
      <c r="U3" s="1">
        <v>-1</v>
      </c>
      <c r="V3" s="1">
        <v>-1</v>
      </c>
      <c r="W3" s="1">
        <v>-1</v>
      </c>
      <c r="X3" s="1">
        <f>ROUND( 1 / (1+EXP(-((C3*H3 + D3*I3) + (P3*T3)))), 4)</f>
        <v>0.54979999999999996</v>
      </c>
      <c r="Y3" s="1">
        <f>ROUND( 1 / (1+EXP(-((C3*J3 + D3*K3) + (Q3*U3)))), 4)</f>
        <v>0.52500000000000002</v>
      </c>
      <c r="Z3" s="1">
        <f>ROUND( 1 / (1+EXP(-((X3*L3 + Y3*M3) + (R3*V3)))), 4)</f>
        <v>0.4249</v>
      </c>
      <c r="AA3" s="1">
        <f>ROUND( 1 / (1+EXP(-((X3*N3 + Y3*O3) + (S3*W3)))), 4)</f>
        <v>0.51559999999999995</v>
      </c>
      <c r="AB3" s="1">
        <f>E3-Z3</f>
        <v>-0.4249</v>
      </c>
      <c r="AC3" s="1">
        <f>F3-AA3</f>
        <v>0.48440000000000005</v>
      </c>
      <c r="AD3" s="1">
        <f>ROUND(AA3 * (1-AA3) * AC3, 4)</f>
        <v>0.121</v>
      </c>
      <c r="AE3" s="1">
        <f>ROUND(Z3 * (1-Z3) * AB3, 4)</f>
        <v>-0.1038</v>
      </c>
      <c r="AF3" s="1">
        <f>ROUND(X3* (1-X3) *( AE3 * L3 + AD3 * N3), 4)</f>
        <v>3.3999999999999998E-3</v>
      </c>
      <c r="AG3" s="1">
        <f>ROUND(Y3* (1-Y3) *(AE3 * M3 + AD3 * O3), 4)</f>
        <v>1.0800000000000001E-2</v>
      </c>
      <c r="AH3" s="1">
        <f xml:space="preserve"> ROUND(G3 * X3 * AE3, 4)</f>
        <v>-5.7000000000000002E-3</v>
      </c>
      <c r="AI3" s="1">
        <f xml:space="preserve"> ROUND(G3 * Y3 * AE3, 4)</f>
        <v>-5.4000000000000003E-3</v>
      </c>
      <c r="AJ3" s="1">
        <f xml:space="preserve"> ROUND(G3 * X3 * AD3, 4)</f>
        <v>6.7000000000000002E-3</v>
      </c>
      <c r="AK3" s="1">
        <f xml:space="preserve"> ROUND(G3 *Y3 * AD3, 4)</f>
        <v>6.4000000000000003E-3</v>
      </c>
      <c r="AL3" s="1">
        <f>ROUND(G3 * C3 *AF3, 4)</f>
        <v>2.9999999999999997E-4</v>
      </c>
      <c r="AM3" s="1">
        <f>ROUND(G3 * D3 * AF3, 4)</f>
        <v>0</v>
      </c>
      <c r="AN3" s="1">
        <f>ROUND(G3 * C3 * AG3, 4)</f>
        <v>1.1000000000000001E-3</v>
      </c>
      <c r="AO3" s="1">
        <f>ROUND(G3 * D3 * AG3, 4)</f>
        <v>0</v>
      </c>
      <c r="AP3" s="1">
        <f xml:space="preserve"> ROUND(G3 * W3 * AF3, 4)</f>
        <v>-2.9999999999999997E-4</v>
      </c>
      <c r="AQ3" s="1">
        <f xml:space="preserve"> ROUND(G3 * V3 * AE3, 4)</f>
        <v>1.04E-2</v>
      </c>
      <c r="AR3" s="1">
        <f xml:space="preserve"> ROUND(G3 * U3 * AF3, 4)</f>
        <v>-2.9999999999999997E-4</v>
      </c>
      <c r="AS3" s="1">
        <f xml:space="preserve"> ROUND(G3 * U3 * AG3, 4)</f>
        <v>-1.1000000000000001E-3</v>
      </c>
    </row>
    <row r="4" spans="1:45" x14ac:dyDescent="0.2">
      <c r="A4" s="1"/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0.2</v>
      </c>
      <c r="H4" s="1">
        <f>H3 +AL3</f>
        <v>0.1003</v>
      </c>
      <c r="I4" s="1">
        <f xml:space="preserve"> I3 + AM3</f>
        <v>-0.2</v>
      </c>
      <c r="J4" s="1">
        <f xml:space="preserve"> J3 + AN3</f>
        <v>0.30109999999999998</v>
      </c>
      <c r="K4" s="1">
        <f xml:space="preserve"> K3 + AO3</f>
        <v>0.2</v>
      </c>
      <c r="L4" s="1">
        <f>L3+AH3</f>
        <v>9.4300000000000009E-2</v>
      </c>
      <c r="M4" s="1">
        <f>M3+AI3</f>
        <v>-0.3054</v>
      </c>
      <c r="N4" s="1">
        <f>N3+AJ3</f>
        <v>0.20670000000000002</v>
      </c>
      <c r="O4" s="1">
        <f>O3+AK3</f>
        <v>0.10640000000000001</v>
      </c>
      <c r="P4" s="1">
        <f>P3+AR3</f>
        <v>-0.1003</v>
      </c>
      <c r="Q4" s="1">
        <f>Q3+AS3</f>
        <v>0.19890000000000002</v>
      </c>
      <c r="R4" s="1">
        <f>R3+AQ3</f>
        <v>0.2104</v>
      </c>
      <c r="S4" s="1">
        <f>S3+AP3</f>
        <v>9.9700000000000011E-2</v>
      </c>
      <c r="T4" s="1">
        <v>-1</v>
      </c>
      <c r="U4" s="1">
        <v>-1</v>
      </c>
      <c r="V4" s="1">
        <v>-1</v>
      </c>
      <c r="W4" s="1">
        <v>-1</v>
      </c>
      <c r="X4" s="1">
        <f>ROUND( 1 / (1+EXP(-((C4*H4 + D4*I4) - P4))), 4)</f>
        <v>0.50009999999999999</v>
      </c>
      <c r="Y4" s="1">
        <f>ROUND( 1 / (1+EXP(-((C4*J4 + D4*K4) - Q4))), 4)</f>
        <v>0.57499999999999996</v>
      </c>
      <c r="Z4" s="1">
        <f>ROUND( 1 / (1+EXP(-((X4*L4 + Y4*M4) - R4))), 4)</f>
        <v>0.41610000000000003</v>
      </c>
      <c r="AA4" s="1">
        <f>ROUND( 1 / (1+EXP(-((X4*N4 + Y4*O4) - S4))), 4)</f>
        <v>0.51619999999999999</v>
      </c>
      <c r="AB4" s="1">
        <f>E4-Z4</f>
        <v>0.58389999999999997</v>
      </c>
      <c r="AC4" s="1">
        <f>F4-AA4</f>
        <v>0.48380000000000001</v>
      </c>
      <c r="AD4" s="1">
        <f>ROUND(AA4 * (1-AA4) * AC4, 4)</f>
        <v>0.1208</v>
      </c>
      <c r="AE4" s="1">
        <f>ROUND(Z4 * (1-Z4) * AB4, 4)</f>
        <v>0.1419</v>
      </c>
      <c r="AF4" s="1">
        <f>ROUND(X4* (1-X4) * AE4 * L4, 4)</f>
        <v>3.3E-3</v>
      </c>
      <c r="AG4" s="1">
        <f>ROUND(Y4* (1-Y4) * AE4 * M4, 4)</f>
        <v>-1.06E-2</v>
      </c>
      <c r="AH4" s="1">
        <f xml:space="preserve"> ROUND(G4 * X4 * AE4, 4)</f>
        <v>1.4200000000000001E-2</v>
      </c>
      <c r="AI4" s="1">
        <f xml:space="preserve"> ROUND(G4 * Y4 * AE4, 4)</f>
        <v>1.6299999999999999E-2</v>
      </c>
      <c r="AJ4" s="1">
        <f xml:space="preserve"> ROUND(G4 * X4 * AD4, 4)</f>
        <v>1.21E-2</v>
      </c>
      <c r="AK4" s="1">
        <f xml:space="preserve"> ROUND(G4 *Y4 * AD4, 4)</f>
        <v>1.3899999999999999E-2</v>
      </c>
      <c r="AL4" s="1">
        <f>ROUND(G4 * C4 *AF4, 4)</f>
        <v>6.9999999999999999E-4</v>
      </c>
      <c r="AM4" s="1">
        <f>ROUND(G4 * D4 * AF4, 4)</f>
        <v>6.9999999999999999E-4</v>
      </c>
      <c r="AN4" s="1">
        <f>ROUND(G4 * C4 * AG4, 4)</f>
        <v>-2.0999999999999999E-3</v>
      </c>
      <c r="AO4" s="1">
        <f>ROUND(G4 * D4 * AG4, 4)</f>
        <v>-2.0999999999999999E-3</v>
      </c>
      <c r="AP4" s="1">
        <f xml:space="preserve"> ROUND(G4 * W4 * AF4, 4)</f>
        <v>-6.9999999999999999E-4</v>
      </c>
      <c r="AQ4" s="1">
        <f xml:space="preserve"> ROUND(G4 * V4 * AE4, 4)</f>
        <v>-2.8400000000000002E-2</v>
      </c>
      <c r="AR4" s="1">
        <f xml:space="preserve"> ROUND(G4 * U4 * AF4, 4)</f>
        <v>-6.9999999999999999E-4</v>
      </c>
      <c r="AS4" s="1">
        <f xml:space="preserve"> ROUND(G4 * U4 * AG4, 4)</f>
        <v>2.0999999999999999E-3</v>
      </c>
    </row>
  </sheetData>
  <mergeCells count="10">
    <mergeCell ref="A1:A2"/>
    <mergeCell ref="C1:D1"/>
    <mergeCell ref="E1:F1"/>
    <mergeCell ref="AD1:AG1"/>
    <mergeCell ref="AH1:AS1"/>
    <mergeCell ref="H1:O1"/>
    <mergeCell ref="P1:S1"/>
    <mergeCell ref="T1:W1"/>
    <mergeCell ref="X1:AA1"/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BPNN One Neuron at Output</vt:lpstr>
      <vt:lpstr>BPNN Two Neuron at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ZUBLI QUZAINI BIN ZUBLI</cp:lastModifiedBy>
  <dcterms:created xsi:type="dcterms:W3CDTF">2021-12-09T09:35:22Z</dcterms:created>
  <dcterms:modified xsi:type="dcterms:W3CDTF">2021-12-10T01:33:59Z</dcterms:modified>
</cp:coreProperties>
</file>