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ode\Result\"/>
    </mc:Choice>
  </mc:AlternateContent>
  <bookViews>
    <workbookView xWindow="0" yWindow="0" windowWidth="16815" windowHeight="8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9" i="1" l="1"/>
  <c r="DE12" i="1" l="1"/>
  <c r="DE13" i="1"/>
  <c r="DA9" i="1"/>
  <c r="DA10" i="1"/>
  <c r="DA11" i="1"/>
  <c r="DA12" i="1"/>
  <c r="DA13" i="1"/>
  <c r="DA14" i="1"/>
  <c r="DA15" i="1"/>
  <c r="DA16" i="1"/>
  <c r="DA17" i="1"/>
  <c r="DA18" i="1"/>
  <c r="DA19" i="1"/>
  <c r="DA8" i="1"/>
  <c r="CU9" i="1"/>
  <c r="CU10" i="1"/>
  <c r="CU11" i="1"/>
  <c r="CU12" i="1"/>
  <c r="CU13" i="1"/>
  <c r="CU14" i="1"/>
  <c r="CU15" i="1"/>
  <c r="CU16" i="1"/>
  <c r="CU17" i="1"/>
  <c r="CU18" i="1"/>
  <c r="CU19" i="1"/>
  <c r="CU8" i="1"/>
  <c r="CO9" i="1"/>
  <c r="CO10" i="1"/>
  <c r="CO11" i="1"/>
  <c r="CO12" i="1"/>
  <c r="CO13" i="1"/>
  <c r="CO14" i="1"/>
  <c r="CO15" i="1"/>
  <c r="CO16" i="1"/>
  <c r="CO17" i="1"/>
  <c r="CO18" i="1"/>
  <c r="CO19" i="1"/>
  <c r="CO8" i="1"/>
  <c r="CI9" i="1"/>
  <c r="CI10" i="1"/>
  <c r="CI11" i="1"/>
  <c r="CI12" i="1"/>
  <c r="CI13" i="1"/>
  <c r="CI14" i="1"/>
  <c r="CI15" i="1"/>
  <c r="CI16" i="1"/>
  <c r="CI17" i="1"/>
  <c r="CI18" i="1"/>
  <c r="CI19" i="1"/>
  <c r="CI8" i="1"/>
  <c r="CC9" i="1"/>
  <c r="CC10" i="1"/>
  <c r="CC11" i="1"/>
  <c r="CC12" i="1"/>
  <c r="CC13" i="1"/>
  <c r="CC14" i="1"/>
  <c r="CC15" i="1"/>
  <c r="CC16" i="1"/>
  <c r="CC17" i="1"/>
  <c r="CC18" i="1"/>
  <c r="CC19" i="1"/>
  <c r="CC8" i="1"/>
  <c r="BW9" i="1"/>
  <c r="BW10" i="1"/>
  <c r="BW11" i="1"/>
  <c r="BW12" i="1"/>
  <c r="BW13" i="1"/>
  <c r="BW14" i="1"/>
  <c r="BW15" i="1"/>
  <c r="BW16" i="1"/>
  <c r="BW17" i="1"/>
  <c r="BW18" i="1"/>
  <c r="BW8" i="1"/>
  <c r="BQ9" i="1"/>
  <c r="BQ10" i="1"/>
  <c r="BQ11" i="1"/>
  <c r="BQ12" i="1"/>
  <c r="BQ13" i="1"/>
  <c r="BQ14" i="1"/>
  <c r="BQ15" i="1"/>
  <c r="BQ16" i="1"/>
  <c r="BQ17" i="1"/>
  <c r="BQ18" i="1"/>
  <c r="BQ19" i="1"/>
  <c r="BQ8" i="1"/>
  <c r="BK9" i="1"/>
  <c r="BK10" i="1"/>
  <c r="BK11" i="1"/>
  <c r="BK12" i="1"/>
  <c r="BK13" i="1"/>
  <c r="BK14" i="1"/>
  <c r="BK15" i="1"/>
  <c r="BK16" i="1"/>
  <c r="BK17" i="1"/>
  <c r="BK18" i="1"/>
  <c r="BK19" i="1"/>
  <c r="BK8" i="1"/>
  <c r="BE9" i="1"/>
  <c r="BE10" i="1"/>
  <c r="BE11" i="1"/>
  <c r="BE12" i="1"/>
  <c r="BE13" i="1"/>
  <c r="BE14" i="1"/>
  <c r="BE15" i="1"/>
  <c r="BE16" i="1"/>
  <c r="BE17" i="1"/>
  <c r="BE18" i="1"/>
  <c r="BE19" i="1"/>
  <c r="BE8" i="1"/>
  <c r="AY9" i="1"/>
  <c r="AY10" i="1"/>
  <c r="AY11" i="1"/>
  <c r="AY12" i="1"/>
  <c r="AY13" i="1"/>
  <c r="AY14" i="1"/>
  <c r="AY15" i="1"/>
  <c r="AY16" i="1"/>
  <c r="AY17" i="1"/>
  <c r="AY18" i="1"/>
  <c r="AY19" i="1"/>
  <c r="AY8" i="1"/>
  <c r="AS9" i="1"/>
  <c r="AS10" i="1"/>
  <c r="AS11" i="1"/>
  <c r="AS12" i="1"/>
  <c r="AS13" i="1"/>
  <c r="AS14" i="1"/>
  <c r="AS15" i="1"/>
  <c r="AS16" i="1"/>
  <c r="AS17" i="1"/>
  <c r="AS18" i="1"/>
  <c r="AS19" i="1"/>
  <c r="AS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A9" i="1"/>
  <c r="AA10" i="1"/>
  <c r="AA11" i="1"/>
  <c r="AA12" i="1"/>
  <c r="AA13" i="1"/>
  <c r="AA14" i="1"/>
  <c r="AA15" i="1"/>
  <c r="AA16" i="1"/>
  <c r="AA17" i="1"/>
  <c r="AA18" i="1"/>
  <c r="AA19" i="1"/>
  <c r="AA8" i="1"/>
  <c r="U8" i="1"/>
  <c r="U9" i="1"/>
  <c r="U10" i="1"/>
  <c r="U11" i="1"/>
  <c r="U12" i="1"/>
  <c r="U13" i="1"/>
  <c r="U14" i="1"/>
  <c r="U15" i="1"/>
  <c r="U16" i="1"/>
  <c r="U17" i="1"/>
  <c r="U18" i="1"/>
  <c r="U19" i="1"/>
  <c r="O8" i="1"/>
  <c r="O9" i="1"/>
  <c r="O10" i="1"/>
  <c r="O11" i="1"/>
  <c r="O12" i="1"/>
  <c r="O13" i="1"/>
  <c r="O15" i="1"/>
  <c r="O16" i="1"/>
  <c r="O17" i="1"/>
  <c r="O18" i="1"/>
  <c r="O19" i="1"/>
  <c r="I9" i="1"/>
  <c r="I10" i="1"/>
  <c r="I11" i="1"/>
  <c r="I12" i="1"/>
  <c r="I13" i="1"/>
  <c r="I14" i="1"/>
  <c r="I15" i="1"/>
  <c r="I16" i="1"/>
  <c r="I17" i="1"/>
  <c r="I18" i="1"/>
  <c r="I19" i="1"/>
  <c r="I8" i="1"/>
  <c r="F8" i="1" l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F17" i="1"/>
  <c r="G17" i="1" s="1"/>
  <c r="F18" i="1"/>
  <c r="F19" i="1"/>
  <c r="G19" i="1" s="1"/>
  <c r="F7" i="1"/>
  <c r="H18" i="1" l="1"/>
  <c r="H16" i="1"/>
  <c r="H10" i="1"/>
  <c r="H14" i="1"/>
  <c r="G16" i="1"/>
  <c r="G18" i="1"/>
  <c r="G14" i="1"/>
  <c r="G10" i="1"/>
  <c r="H17" i="1"/>
  <c r="H9" i="1"/>
  <c r="H13" i="1"/>
  <c r="H19" i="1"/>
  <c r="H15" i="1"/>
  <c r="H11" i="1"/>
  <c r="H8" i="1"/>
  <c r="H12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L19" i="1"/>
  <c r="CM19" i="1" s="1"/>
  <c r="CF8" i="1"/>
  <c r="CG8" i="1" s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F15" i="1"/>
  <c r="CG15" i="1" s="1"/>
  <c r="CF16" i="1"/>
  <c r="CG16" i="1" s="1"/>
  <c r="CF17" i="1"/>
  <c r="CG17" i="1" s="1"/>
  <c r="CF18" i="1"/>
  <c r="CF19" i="1"/>
  <c r="CG19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BZ15" i="1"/>
  <c r="CA15" i="1" s="1"/>
  <c r="BZ16" i="1"/>
  <c r="CA16" i="1" s="1"/>
  <c r="BZ17" i="1"/>
  <c r="CA17" i="1" s="1"/>
  <c r="BZ18" i="1"/>
  <c r="BZ19" i="1"/>
  <c r="CA19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T19" i="1"/>
  <c r="BU19" i="1" s="1"/>
  <c r="BN19" i="1"/>
  <c r="BO19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N18" i="1"/>
  <c r="BO18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H15" i="1"/>
  <c r="BI15" i="1" s="1"/>
  <c r="BH16" i="1"/>
  <c r="BI16" i="1" s="1"/>
  <c r="BH17" i="1"/>
  <c r="BI17" i="1" s="1"/>
  <c r="BH18" i="1"/>
  <c r="BH19" i="1"/>
  <c r="BI19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AV8" i="1"/>
  <c r="AW8" i="1" s="1"/>
  <c r="AV9" i="1"/>
  <c r="AW9" i="1" s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 s="1"/>
  <c r="AV18" i="1"/>
  <c r="AW18" i="1" s="1"/>
  <c r="AV19" i="1"/>
  <c r="AW19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CX7" i="1"/>
  <c r="CR7" i="1"/>
  <c r="CL7" i="1"/>
  <c r="CF7" i="1"/>
  <c r="BZ7" i="1"/>
  <c r="BT7" i="1"/>
  <c r="BN7" i="1"/>
  <c r="BH7" i="1"/>
  <c r="BB7" i="1"/>
  <c r="AV7" i="1"/>
  <c r="AP7" i="1"/>
  <c r="AJ7" i="1"/>
  <c r="AD7" i="1"/>
  <c r="X7" i="1"/>
  <c r="R7" i="1"/>
  <c r="L7" i="1"/>
  <c r="M14" i="1" l="1"/>
  <c r="O14" i="1"/>
  <c r="BJ18" i="1"/>
  <c r="BI18" i="1"/>
  <c r="BJ14" i="1"/>
  <c r="BI14" i="1"/>
  <c r="BP17" i="1"/>
  <c r="BO17" i="1"/>
  <c r="BV18" i="1"/>
  <c r="BU18" i="1"/>
  <c r="CB18" i="1"/>
  <c r="CA18" i="1"/>
  <c r="CB14" i="1"/>
  <c r="CA14" i="1"/>
  <c r="CH18" i="1"/>
  <c r="CG18" i="1"/>
  <c r="CH14" i="1"/>
  <c r="CG14" i="1"/>
  <c r="CN18" i="1"/>
  <c r="CM18" i="1"/>
  <c r="CS18" i="1"/>
  <c r="CT18" i="1"/>
  <c r="CS14" i="1"/>
  <c r="CT14" i="1"/>
  <c r="CS10" i="1"/>
  <c r="CT10" i="1"/>
  <c r="CY18" i="1"/>
  <c r="CZ18" i="1"/>
  <c r="CY14" i="1"/>
  <c r="CZ14" i="1"/>
  <c r="CY10" i="1"/>
  <c r="CZ10" i="1"/>
  <c r="CS17" i="1"/>
  <c r="CT17" i="1"/>
  <c r="CS13" i="1"/>
  <c r="CT13" i="1"/>
  <c r="CS9" i="1"/>
  <c r="CT9" i="1"/>
  <c r="CY17" i="1"/>
  <c r="CZ17" i="1"/>
  <c r="CY13" i="1"/>
  <c r="CZ13" i="1"/>
  <c r="CY9" i="1"/>
  <c r="CZ9" i="1"/>
  <c r="CS16" i="1"/>
  <c r="CT16" i="1"/>
  <c r="CS12" i="1"/>
  <c r="CT12" i="1"/>
  <c r="CS8" i="1"/>
  <c r="CT8" i="1"/>
  <c r="CY16" i="1"/>
  <c r="CZ16" i="1"/>
  <c r="CY12" i="1"/>
  <c r="CZ12" i="1"/>
  <c r="CY8" i="1"/>
  <c r="CZ8" i="1"/>
  <c r="CS19" i="1"/>
  <c r="CT19" i="1"/>
  <c r="CS15" i="1"/>
  <c r="CT15" i="1"/>
  <c r="CS11" i="1"/>
  <c r="CT11" i="1"/>
  <c r="CY19" i="1"/>
  <c r="CZ19" i="1"/>
  <c r="CY15" i="1"/>
  <c r="CZ15" i="1"/>
  <c r="CY11" i="1"/>
  <c r="CZ11" i="1"/>
  <c r="BD18" i="1"/>
  <c r="BP13" i="1"/>
  <c r="BD14" i="1"/>
  <c r="BJ10" i="1"/>
  <c r="BP9" i="1"/>
  <c r="BV14" i="1"/>
  <c r="CB10" i="1"/>
  <c r="CN10" i="1"/>
  <c r="BD17" i="1"/>
  <c r="BD9" i="1"/>
  <c r="BJ13" i="1"/>
  <c r="BJ9" i="1"/>
  <c r="BP12" i="1"/>
  <c r="BV17" i="1"/>
  <c r="BV9" i="1"/>
  <c r="CB13" i="1"/>
  <c r="CB9" i="1"/>
  <c r="CH13" i="1"/>
  <c r="CN17" i="1"/>
  <c r="CN9" i="1"/>
  <c r="N18" i="1"/>
  <c r="T16" i="1"/>
  <c r="Z16" i="1"/>
  <c r="AF16" i="1"/>
  <c r="AF12" i="1"/>
  <c r="AL16" i="1"/>
  <c r="AR16" i="1"/>
  <c r="AR12" i="1"/>
  <c r="AX16" i="1"/>
  <c r="BD16" i="1"/>
  <c r="BD12" i="1"/>
  <c r="BD8" i="1"/>
  <c r="BJ16" i="1"/>
  <c r="BJ12" i="1"/>
  <c r="BJ8" i="1"/>
  <c r="BP15" i="1"/>
  <c r="BP11" i="1"/>
  <c r="BP19" i="1"/>
  <c r="BV16" i="1"/>
  <c r="BV12" i="1"/>
  <c r="BV8" i="1"/>
  <c r="CB16" i="1"/>
  <c r="CB12" i="1"/>
  <c r="CB8" i="1"/>
  <c r="CH16" i="1"/>
  <c r="CH12" i="1"/>
  <c r="CH8" i="1"/>
  <c r="CN16" i="1"/>
  <c r="CN12" i="1"/>
  <c r="CN8" i="1"/>
  <c r="BD10" i="1"/>
  <c r="BV10" i="1"/>
  <c r="CH10" i="1"/>
  <c r="CN14" i="1"/>
  <c r="BD13" i="1"/>
  <c r="BJ17" i="1"/>
  <c r="BP16" i="1"/>
  <c r="BP8" i="1"/>
  <c r="BV13" i="1"/>
  <c r="CB17" i="1"/>
  <c r="CH17" i="1"/>
  <c r="CH9" i="1"/>
  <c r="CN13" i="1"/>
  <c r="BD19" i="1"/>
  <c r="BD15" i="1"/>
  <c r="BD11" i="1"/>
  <c r="BJ19" i="1"/>
  <c r="BJ15" i="1"/>
  <c r="BJ11" i="1"/>
  <c r="BP18" i="1"/>
  <c r="BP14" i="1"/>
  <c r="BP10" i="1"/>
  <c r="BV19" i="1"/>
  <c r="BV15" i="1"/>
  <c r="BV11" i="1"/>
  <c r="CB19" i="1"/>
  <c r="CB15" i="1"/>
  <c r="CB11" i="1"/>
  <c r="CH19" i="1"/>
  <c r="CH15" i="1"/>
  <c r="CH11" i="1"/>
  <c r="CN19" i="1"/>
  <c r="CN15" i="1"/>
  <c r="CN11" i="1"/>
  <c r="N14" i="1"/>
  <c r="N10" i="1"/>
  <c r="T12" i="1"/>
  <c r="T8" i="1"/>
  <c r="Z12" i="1"/>
  <c r="AL12" i="1"/>
  <c r="AX12" i="1"/>
  <c r="N17" i="1"/>
  <c r="N9" i="1"/>
  <c r="T19" i="1"/>
  <c r="T11" i="1"/>
  <c r="Z15" i="1"/>
  <c r="AF19" i="1"/>
  <c r="AF15" i="1"/>
  <c r="AL19" i="1"/>
  <c r="AL11" i="1"/>
  <c r="AR15" i="1"/>
  <c r="AX19" i="1"/>
  <c r="AX15" i="1"/>
  <c r="N16" i="1"/>
  <c r="N8" i="1"/>
  <c r="T18" i="1"/>
  <c r="T14" i="1"/>
  <c r="T10" i="1"/>
  <c r="Z18" i="1"/>
  <c r="Z14" i="1"/>
  <c r="Z10" i="1"/>
  <c r="AF18" i="1"/>
  <c r="AF14" i="1"/>
  <c r="AF10" i="1"/>
  <c r="AL18" i="1"/>
  <c r="AL14" i="1"/>
  <c r="AL10" i="1"/>
  <c r="AR18" i="1"/>
  <c r="AR14" i="1"/>
  <c r="AR10" i="1"/>
  <c r="AX18" i="1"/>
  <c r="AX14" i="1"/>
  <c r="AX10" i="1"/>
  <c r="Z8" i="1"/>
  <c r="AF8" i="1"/>
  <c r="AL8" i="1"/>
  <c r="AR8" i="1"/>
  <c r="AX8" i="1"/>
  <c r="N13" i="1"/>
  <c r="T15" i="1"/>
  <c r="Z19" i="1"/>
  <c r="Z11" i="1"/>
  <c r="AF11" i="1"/>
  <c r="AL15" i="1"/>
  <c r="AR19" i="1"/>
  <c r="AR11" i="1"/>
  <c r="AX11" i="1"/>
  <c r="N12" i="1"/>
  <c r="N19" i="1"/>
  <c r="N15" i="1"/>
  <c r="N11" i="1"/>
  <c r="T17" i="1"/>
  <c r="T13" i="1"/>
  <c r="T9" i="1"/>
  <c r="Z17" i="1"/>
  <c r="Z13" i="1"/>
  <c r="Z9" i="1"/>
  <c r="AF17" i="1"/>
  <c r="AF13" i="1"/>
  <c r="AF9" i="1"/>
  <c r="AL17" i="1"/>
  <c r="AL13" i="1"/>
  <c r="AL9" i="1"/>
  <c r="AR17" i="1"/>
  <c r="AR13" i="1"/>
  <c r="AR9" i="1"/>
  <c r="AX17" i="1"/>
  <c r="AX13" i="1"/>
  <c r="AX9" i="1"/>
  <c r="DD7" i="1"/>
  <c r="DE7" i="1" s="1"/>
  <c r="DD15" i="1"/>
  <c r="DE15" i="1" s="1"/>
  <c r="DD12" i="1"/>
  <c r="DD18" i="1"/>
  <c r="DE18" i="1" s="1"/>
  <c r="DD16" i="1"/>
  <c r="DE16" i="1" s="1"/>
  <c r="DD14" i="1"/>
  <c r="DE14" i="1" s="1"/>
  <c r="DD19" i="1"/>
  <c r="DE19" i="1" s="1"/>
  <c r="DD13" i="1"/>
  <c r="DD8" i="1"/>
  <c r="DD11" i="1"/>
  <c r="DE11" i="1" s="1"/>
  <c r="DD17" i="1"/>
  <c r="DE17" i="1" s="1"/>
  <c r="DD10" i="1"/>
  <c r="DE10" i="1" s="1"/>
  <c r="DD9" i="1"/>
  <c r="DE9" i="1" s="1"/>
  <c r="DE8" i="1" l="1"/>
  <c r="DF8" i="1"/>
  <c r="DF14" i="1"/>
  <c r="DF19" i="1"/>
  <c r="DF16" i="1"/>
  <c r="DF10" i="1"/>
  <c r="DF18" i="1"/>
  <c r="DF9" i="1"/>
  <c r="DF17" i="1"/>
  <c r="DF13" i="1"/>
  <c r="DF11" i="1"/>
  <c r="DF15" i="1"/>
  <c r="DF12" i="1"/>
</calcChain>
</file>

<file path=xl/sharedStrings.xml><?xml version="1.0" encoding="utf-8"?>
<sst xmlns="http://schemas.openxmlformats.org/spreadsheetml/2006/main" count="222" uniqueCount="176">
  <si>
    <t>BEN JANET COLLEGE, SAPON ABEOKUTA</t>
  </si>
  <si>
    <t>BROADSHEET REPORT FOR 2024/2025 SESSION | CLASS: JSS1 | TERM: FIRST TERM</t>
  </si>
  <si>
    <t>S/N</t>
  </si>
  <si>
    <t>Admission No</t>
  </si>
  <si>
    <t>English Studies</t>
  </si>
  <si>
    <t>Mathematics</t>
  </si>
  <si>
    <t>Basic Science</t>
  </si>
  <si>
    <t>Computer</t>
  </si>
  <si>
    <t>Physical Health Education</t>
  </si>
  <si>
    <t>Cultural &amp; Creative Arts</t>
  </si>
  <si>
    <t>Agricultural Science</t>
  </si>
  <si>
    <t>Business Study</t>
  </si>
  <si>
    <t>Yoruba</t>
  </si>
  <si>
    <t>Cristian Religious Studies</t>
  </si>
  <si>
    <t>Home Economics</t>
  </si>
  <si>
    <t>History</t>
  </si>
  <si>
    <t>Music</t>
  </si>
  <si>
    <t>National Value</t>
  </si>
  <si>
    <t>Literature in English</t>
  </si>
  <si>
    <t>Total Number of subjects</t>
  </si>
  <si>
    <t>Total Marks obtainable</t>
  </si>
  <si>
    <t>Total marks</t>
  </si>
  <si>
    <t>Average</t>
  </si>
  <si>
    <t>Position</t>
  </si>
  <si>
    <t>Basic Technology</t>
  </si>
  <si>
    <t>French</t>
  </si>
  <si>
    <t>Shoremi Olanrewaju Samuel</t>
  </si>
  <si>
    <t>Akintogunla Desmond Ojumitayo</t>
  </si>
  <si>
    <t>Onah Goodluck Chinoso</t>
  </si>
  <si>
    <t>Babatunde Fiyinfoluwa Flora</t>
  </si>
  <si>
    <t>Sunday Joy Eberechi</t>
  </si>
  <si>
    <t>Adenuga Christanah Ayomide</t>
  </si>
  <si>
    <t>Ibilola Darasimi Aishat</t>
  </si>
  <si>
    <t>Shomefun Alice Tope</t>
  </si>
  <si>
    <t>Taiwo Taiwo Mercy</t>
  </si>
  <si>
    <t>Taiwo Kehinde Blessing</t>
  </si>
  <si>
    <t>Yakubu Sofiat Opeyemi</t>
  </si>
  <si>
    <t>Lucien Desire</t>
  </si>
  <si>
    <t>Class Teachers Name &amp; Signature</t>
  </si>
  <si>
    <t>Grade</t>
  </si>
  <si>
    <t>Possition</t>
  </si>
  <si>
    <t>engCa</t>
  </si>
  <si>
    <t>engExam</t>
  </si>
  <si>
    <t>engTotal</t>
  </si>
  <si>
    <t>engGrade</t>
  </si>
  <si>
    <t>engPosition</t>
  </si>
  <si>
    <t>mathCa</t>
  </si>
  <si>
    <t>mathExam</t>
  </si>
  <si>
    <t>mathTotal</t>
  </si>
  <si>
    <t>mathGrade</t>
  </si>
  <si>
    <t>mathPosition</t>
  </si>
  <si>
    <t>BSciCa</t>
  </si>
  <si>
    <t>BSciExam</t>
  </si>
  <si>
    <t>BSciTotal</t>
  </si>
  <si>
    <t>BSciGrade</t>
  </si>
  <si>
    <t>BSciPosition</t>
  </si>
  <si>
    <t>name</t>
  </si>
  <si>
    <t>Students Name</t>
  </si>
  <si>
    <t>BTechCa</t>
  </si>
  <si>
    <t>BTechExam</t>
  </si>
  <si>
    <t>BTechTotal</t>
  </si>
  <si>
    <t>BTechPosition</t>
  </si>
  <si>
    <t>FreCa</t>
  </si>
  <si>
    <t>FreExam</t>
  </si>
  <si>
    <t>FreTotal</t>
  </si>
  <si>
    <t>FreGrade</t>
  </si>
  <si>
    <t>FrePosition</t>
  </si>
  <si>
    <t>ComCa</t>
  </si>
  <si>
    <t>ComExam</t>
  </si>
  <si>
    <t>ComTotal</t>
  </si>
  <si>
    <t>ComGrade</t>
  </si>
  <si>
    <t>PHECa</t>
  </si>
  <si>
    <t>PHEExam</t>
  </si>
  <si>
    <t>PHETotal</t>
  </si>
  <si>
    <t>PHEGrade</t>
  </si>
  <si>
    <t>PHEPosition</t>
  </si>
  <si>
    <t>CCACa</t>
  </si>
  <si>
    <t>CCAExam</t>
  </si>
  <si>
    <t>CCATotal</t>
  </si>
  <si>
    <t>CCAGrade</t>
  </si>
  <si>
    <t>CCAPosition</t>
  </si>
  <si>
    <t>AgricCa</t>
  </si>
  <si>
    <t>AgricExam</t>
  </si>
  <si>
    <t>AgricTotal</t>
  </si>
  <si>
    <t>AgricGrade</t>
  </si>
  <si>
    <t>BusCa</t>
  </si>
  <si>
    <t>BusExam</t>
  </si>
  <si>
    <t>BusTotal</t>
  </si>
  <si>
    <t>BusGrade</t>
  </si>
  <si>
    <t>BusPosition</t>
  </si>
  <si>
    <t>YorCa</t>
  </si>
  <si>
    <t>YorExam</t>
  </si>
  <si>
    <t>YorTotal</t>
  </si>
  <si>
    <t>YorGrade</t>
  </si>
  <si>
    <t>YorPosition</t>
  </si>
  <si>
    <t>CRSCa</t>
  </si>
  <si>
    <t>CRSExam</t>
  </si>
  <si>
    <t>CRSTotal</t>
  </si>
  <si>
    <t>CRSGrade</t>
  </si>
  <si>
    <t>CRSPosition</t>
  </si>
  <si>
    <t>HEcoCa</t>
  </si>
  <si>
    <t>HEcoExam</t>
  </si>
  <si>
    <t>HEcoTotal</t>
  </si>
  <si>
    <t>HEcoGrade</t>
  </si>
  <si>
    <t>HEcoPosition</t>
  </si>
  <si>
    <t>HisCa</t>
  </si>
  <si>
    <t>HisExam</t>
  </si>
  <si>
    <t>HisTotal</t>
  </si>
  <si>
    <t>HisGrade</t>
  </si>
  <si>
    <t>HisPosition</t>
  </si>
  <si>
    <t>MusCa</t>
  </si>
  <si>
    <t>MusExam</t>
  </si>
  <si>
    <t>MusTotal</t>
  </si>
  <si>
    <t>MusGrade</t>
  </si>
  <si>
    <t>MusPosition</t>
  </si>
  <si>
    <t>NAVCa</t>
  </si>
  <si>
    <t>NAVTotal</t>
  </si>
  <si>
    <t>NAVGrade</t>
  </si>
  <si>
    <t>NAVPosition</t>
  </si>
  <si>
    <t>LitCa</t>
  </si>
  <si>
    <t>LitExam</t>
  </si>
  <si>
    <t>LitGrade</t>
  </si>
  <si>
    <t>LitPosition</t>
  </si>
  <si>
    <t>TotalScore</t>
  </si>
  <si>
    <t>AVGScore</t>
  </si>
  <si>
    <t>Punctuality</t>
  </si>
  <si>
    <t>Politeness</t>
  </si>
  <si>
    <t>Neatness</t>
  </si>
  <si>
    <t>Honesty</t>
  </si>
  <si>
    <t>LeadershipSkill</t>
  </si>
  <si>
    <t>Cooperation</t>
  </si>
  <si>
    <t>Attention</t>
  </si>
  <si>
    <t>Perseverance</t>
  </si>
  <si>
    <t>BTechGrade</t>
  </si>
  <si>
    <t>ComPosition</t>
  </si>
  <si>
    <t>AgricPosition</t>
  </si>
  <si>
    <t>NAVExam</t>
  </si>
  <si>
    <t>LitTotal</t>
  </si>
  <si>
    <t>Handwriting</t>
  </si>
  <si>
    <t>Sports</t>
  </si>
  <si>
    <t>AttitudeToWork</t>
  </si>
  <si>
    <t>VerbalFluency</t>
  </si>
  <si>
    <t>DrawingAndPainting</t>
  </si>
  <si>
    <t>resumeDate</t>
  </si>
  <si>
    <t>RemarkEng</t>
  </si>
  <si>
    <t>RemarkMath</t>
  </si>
  <si>
    <t>RemarkBSci</t>
  </si>
  <si>
    <t>RemarkFrench</t>
  </si>
  <si>
    <t>RemarkBTech</t>
  </si>
  <si>
    <t>RemarkComp</t>
  </si>
  <si>
    <t>RemarkPHE</t>
  </si>
  <si>
    <t>RemarkCCA</t>
  </si>
  <si>
    <t>RemarkAgric</t>
  </si>
  <si>
    <t>RemarkBStu</t>
  </si>
  <si>
    <t>RemarkYor</t>
  </si>
  <si>
    <t>RemarkCRS</t>
  </si>
  <si>
    <t>RemarkHEcon</t>
  </si>
  <si>
    <t>RemarkHist</t>
  </si>
  <si>
    <t>RemarkMusic</t>
  </si>
  <si>
    <t>RemarkNAV</t>
  </si>
  <si>
    <t>RemarkLit</t>
  </si>
  <si>
    <t>classTeachersRemark</t>
  </si>
  <si>
    <t>principalRemark</t>
  </si>
  <si>
    <t>Estability</t>
  </si>
  <si>
    <t>-</t>
  </si>
  <si>
    <t>Don't give up! You are making progress.</t>
  </si>
  <si>
    <t>I believe you can achieve your goals with hard work and determination.</t>
  </si>
  <si>
    <t>You are showing great potential. Keep developing your skills.</t>
  </si>
  <si>
    <t>Excellent effort! Keep up the good work.</t>
  </si>
  <si>
    <t>You have the potential to do more. Don't give up.</t>
  </si>
  <si>
    <t>Your exam score shows a great improvement from your C.A score. You are on the right track.</t>
  </si>
  <si>
    <t>Try to be more organized in your notebook and assignments. You have the potential to be great. Keep improving!</t>
  </si>
  <si>
    <t>You are waking up. You have great potential. Keep learning!</t>
  </si>
  <si>
    <t>You need to work on your grammar and confidence.</t>
  </si>
  <si>
    <t>Practice using different sentence structures to improve your writing.</t>
  </si>
  <si>
    <t>You are getting closer. Keep persisting!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</si>
</sst>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theme="1"/>
      <name val="Aptos Narrow"/>
      <family val="2"/>
      <scheme val="minor"/>
    </font>
    <font>
      <sz val="14"/>
      <color rgb="FF000000"/>
      <name val="Aptos Narrow"/>
      <scheme val="minor"/>
    </font>
    <font>
      <sz val="14"/>
      <color theme="1"/>
      <name val="Aptos Narrow"/>
      <family val="2"/>
      <scheme val="minor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899960325937681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3" borderId="1" xfId="0" applyNumberFormat="1" applyFill="1" applyBorder="1"/>
    <xf numFmtId="0" fontId="0" fillId="0" borderId="1" xfId="0" applyNumberFormat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/>
    <xf numFmtId="49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5"/>
  <sheetViews>
    <sheetView tabSelected="1" topLeftCell="B1" zoomScaleNormal="100" zoomScalePageLayoutView="115" workbookViewId="0">
      <pane xSplit="2" ySplit="5" topLeftCell="CF9" activePane="bottomRight" state="frozen"/>
      <selection activeCell="B1" sqref="B1"/>
      <selection pane="topRight" activeCell="D1" sqref="D1"/>
      <selection pane="bottomLeft" activeCell="B6" sqref="B6"/>
      <selection pane="bottomRight" activeCell="BW18" sqref="BW18:BW19"/>
    </sheetView>
  </sheetViews>
  <sheetFormatPr defaultRowHeight="14.25"/>
  <cols>
    <col min="1" max="1" width="3.875" style="7" customWidth="1"/>
    <col min="2" max="2" width="6.5" style="3" customWidth="1"/>
    <col min="3" max="3" width="26.75" style="25" customWidth="1"/>
    <col min="4" max="5" width="2.875" style="3" customWidth="1"/>
    <col min="6" max="6" width="3.75" style="19" customWidth="1"/>
    <col min="7" max="7" width="3.75" style="8" customWidth="1"/>
    <col min="8" max="8" width="4.25" style="8" customWidth="1"/>
    <col min="9" max="9" width="8.625" style="8" customWidth="1"/>
    <col min="10" max="11" width="2.875" style="9" customWidth="1"/>
    <col min="12" max="14" width="3.75" style="8" customWidth="1"/>
    <col min="15" max="15" width="5.75" style="8" customWidth="1"/>
    <col min="16" max="17" width="2.875" style="9" customWidth="1"/>
    <col min="18" max="20" width="4.5" style="8" customWidth="1"/>
    <col min="21" max="21" width="6.5" style="8" customWidth="1"/>
    <col min="22" max="23" width="2.875" style="9" customWidth="1"/>
    <col min="24" max="26" width="3.875" style="8" customWidth="1"/>
    <col min="27" max="27" width="6.875" style="8" customWidth="1"/>
    <col min="28" max="29" width="2.875" style="9" customWidth="1"/>
    <col min="30" max="32" width="3.625" style="8" customWidth="1"/>
    <col min="33" max="33" width="7.625" style="8" customWidth="1"/>
    <col min="34" max="35" width="2.875" style="9" customWidth="1"/>
    <col min="36" max="38" width="4" style="8" customWidth="1"/>
    <col min="39" max="39" width="8.375" style="8" customWidth="1"/>
    <col min="40" max="41" width="2.875" style="9" customWidth="1"/>
    <col min="42" max="44" width="4.25" style="8" customWidth="1"/>
    <col min="45" max="45" width="8.125" style="8" customWidth="1"/>
    <col min="46" max="47" width="2.875" style="9" customWidth="1"/>
    <col min="48" max="50" width="3.875" style="8" customWidth="1"/>
    <col min="51" max="51" width="8.25" style="8" customWidth="1"/>
    <col min="52" max="53" width="2.875" style="9" customWidth="1"/>
    <col min="54" max="56" width="3.875" style="8" customWidth="1"/>
    <col min="57" max="57" width="9.625" style="8" customWidth="1"/>
    <col min="58" max="59" width="2.875" style="9" customWidth="1"/>
    <col min="60" max="62" width="3.625" style="8" customWidth="1"/>
    <col min="63" max="63" width="9.5" style="8" customWidth="1"/>
    <col min="64" max="65" width="2.875" style="9" customWidth="1"/>
    <col min="66" max="68" width="4.5" style="8" customWidth="1"/>
    <col min="69" max="69" width="9.375" style="8" customWidth="1"/>
    <col min="70" max="71" width="2.875" style="9" customWidth="1"/>
    <col min="72" max="74" width="3.75" style="8" customWidth="1"/>
    <col min="75" max="75" width="9.75" style="8" customWidth="1"/>
    <col min="76" max="77" width="2.875" style="9" customWidth="1"/>
    <col min="78" max="80" width="4.25" style="8" customWidth="1"/>
    <col min="81" max="81" width="8.75" style="8" customWidth="1"/>
    <col min="82" max="83" width="2.875" style="9" customWidth="1"/>
    <col min="84" max="86" width="3.875" style="8" customWidth="1"/>
    <col min="87" max="87" width="10.75" style="8" customWidth="1"/>
    <col min="88" max="89" width="2.875" style="9" customWidth="1"/>
    <col min="90" max="92" width="3.875" style="8" customWidth="1"/>
    <col min="93" max="93" width="9.125" style="8" customWidth="1"/>
    <col min="94" max="95" width="2.875" style="9" customWidth="1"/>
    <col min="96" max="98" width="3.75" style="8" customWidth="1"/>
    <col min="99" max="99" width="9.125" style="8" customWidth="1"/>
    <col min="100" max="101" width="2.875" style="9" customWidth="1"/>
    <col min="102" max="104" width="4" style="8" customWidth="1"/>
    <col min="105" max="105" width="9.5" style="8" customWidth="1"/>
    <col min="106" max="106" width="8" style="3" customWidth="1"/>
    <col min="107" max="107" width="9.5" style="3" customWidth="1"/>
    <col min="108" max="108" width="8.25" style="3" customWidth="1"/>
    <col min="109" max="109" width="6.375" style="33" customWidth="1"/>
    <col min="110" max="110" width="8.125" style="3" customWidth="1"/>
    <col min="111" max="124" width="9" style="3"/>
    <col min="125" max="125" width="9.875" style="34" bestFit="1" customWidth="1"/>
    <col min="126" max="16384" width="9" style="3"/>
  </cols>
  <sheetData>
    <row r="1" spans="1:127" ht="18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1"/>
      <c r="CZ1" s="1"/>
      <c r="DA1" s="26"/>
      <c r="DB1" s="2"/>
      <c r="DC1" s="2"/>
      <c r="DD1" s="2"/>
      <c r="DE1" s="31"/>
      <c r="DF1" s="2"/>
    </row>
    <row r="2" spans="1:127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4"/>
      <c r="CZ2" s="4"/>
      <c r="DA2" s="27"/>
      <c r="DB2" s="2"/>
      <c r="DC2" s="2"/>
      <c r="DD2" s="2"/>
      <c r="DE2" s="31"/>
      <c r="DF2" s="2"/>
    </row>
    <row r="3" spans="1:127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4"/>
      <c r="CZ3" s="4"/>
      <c r="DA3" s="27"/>
      <c r="DB3" s="2"/>
      <c r="DC3" s="2"/>
      <c r="DD3" s="2"/>
      <c r="DE3" s="31"/>
      <c r="DF3" s="2"/>
    </row>
    <row r="4" spans="1:127" ht="23.25" customHeight="1">
      <c r="A4" s="37" t="s">
        <v>38</v>
      </c>
      <c r="B4" s="37"/>
      <c r="C4" s="37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2"/>
      <c r="CY4" s="10"/>
      <c r="CZ4" s="10"/>
      <c r="DA4" s="28"/>
      <c r="DB4" s="2"/>
      <c r="DC4" s="2"/>
      <c r="DD4" s="2"/>
      <c r="DE4" s="31"/>
      <c r="DF4" s="2"/>
    </row>
    <row r="5" spans="1:127" s="6" customFormat="1" ht="57">
      <c r="A5" s="2" t="s">
        <v>2</v>
      </c>
      <c r="B5" s="2" t="s">
        <v>3</v>
      </c>
      <c r="C5" s="22" t="s">
        <v>57</v>
      </c>
      <c r="D5" s="38" t="s">
        <v>4</v>
      </c>
      <c r="E5" s="38"/>
      <c r="F5" s="38"/>
      <c r="G5" s="4" t="s">
        <v>39</v>
      </c>
      <c r="H5" s="4" t="s">
        <v>23</v>
      </c>
      <c r="I5" s="27"/>
      <c r="J5" s="39" t="s">
        <v>5</v>
      </c>
      <c r="K5" s="39"/>
      <c r="L5" s="39"/>
      <c r="M5" s="4" t="s">
        <v>39</v>
      </c>
      <c r="N5" s="4" t="s">
        <v>23</v>
      </c>
      <c r="O5" s="27"/>
      <c r="P5" s="39" t="s">
        <v>6</v>
      </c>
      <c r="Q5" s="39"/>
      <c r="R5" s="39"/>
      <c r="S5" s="5" t="s">
        <v>39</v>
      </c>
      <c r="T5" s="5" t="s">
        <v>23</v>
      </c>
      <c r="U5" s="5"/>
      <c r="V5" s="39" t="s">
        <v>24</v>
      </c>
      <c r="W5" s="39"/>
      <c r="X5" s="39"/>
      <c r="Y5" s="5" t="s">
        <v>39</v>
      </c>
      <c r="Z5" s="5" t="s">
        <v>23</v>
      </c>
      <c r="AA5" s="5"/>
      <c r="AB5" s="39" t="s">
        <v>25</v>
      </c>
      <c r="AC5" s="39"/>
      <c r="AD5" s="39"/>
      <c r="AE5" s="5" t="s">
        <v>39</v>
      </c>
      <c r="AF5" s="5" t="s">
        <v>23</v>
      </c>
      <c r="AG5" s="5"/>
      <c r="AH5" s="39" t="s">
        <v>7</v>
      </c>
      <c r="AI5" s="39"/>
      <c r="AJ5" s="39"/>
      <c r="AK5" s="5" t="s">
        <v>39</v>
      </c>
      <c r="AL5" s="5" t="s">
        <v>23</v>
      </c>
      <c r="AM5" s="5"/>
      <c r="AN5" s="39" t="s">
        <v>8</v>
      </c>
      <c r="AO5" s="39"/>
      <c r="AP5" s="39"/>
      <c r="AQ5" s="5" t="s">
        <v>39</v>
      </c>
      <c r="AR5" s="5" t="s">
        <v>23</v>
      </c>
      <c r="AS5" s="5"/>
      <c r="AT5" s="39" t="s">
        <v>9</v>
      </c>
      <c r="AU5" s="39"/>
      <c r="AV5" s="39"/>
      <c r="AW5" s="5" t="s">
        <v>39</v>
      </c>
      <c r="AX5" s="5" t="s">
        <v>23</v>
      </c>
      <c r="AY5" s="5"/>
      <c r="AZ5" s="39" t="s">
        <v>10</v>
      </c>
      <c r="BA5" s="39"/>
      <c r="BB5" s="39"/>
      <c r="BC5" s="5" t="s">
        <v>39</v>
      </c>
      <c r="BD5" s="5" t="s">
        <v>40</v>
      </c>
      <c r="BE5" s="5"/>
      <c r="BF5" s="39" t="s">
        <v>11</v>
      </c>
      <c r="BG5" s="39"/>
      <c r="BH5" s="39"/>
      <c r="BI5" s="5" t="s">
        <v>39</v>
      </c>
      <c r="BJ5" s="5" t="s">
        <v>23</v>
      </c>
      <c r="BK5" s="5"/>
      <c r="BL5" s="39" t="s">
        <v>12</v>
      </c>
      <c r="BM5" s="39"/>
      <c r="BN5" s="39"/>
      <c r="BO5" s="5" t="s">
        <v>39</v>
      </c>
      <c r="BP5" s="5" t="s">
        <v>23</v>
      </c>
      <c r="BQ5" s="5"/>
      <c r="BR5" s="39" t="s">
        <v>13</v>
      </c>
      <c r="BS5" s="39"/>
      <c r="BT5" s="39"/>
      <c r="BU5" s="5" t="s">
        <v>39</v>
      </c>
      <c r="BV5" s="5" t="s">
        <v>23</v>
      </c>
      <c r="BW5" s="5"/>
      <c r="BX5" s="39" t="s">
        <v>14</v>
      </c>
      <c r="BY5" s="39"/>
      <c r="BZ5" s="39"/>
      <c r="CA5" s="5" t="s">
        <v>39</v>
      </c>
      <c r="CB5" s="5" t="s">
        <v>23</v>
      </c>
      <c r="CC5" s="5"/>
      <c r="CD5" s="39" t="s">
        <v>15</v>
      </c>
      <c r="CE5" s="39"/>
      <c r="CF5" s="39"/>
      <c r="CG5" s="5" t="s">
        <v>39</v>
      </c>
      <c r="CH5" s="5" t="s">
        <v>23</v>
      </c>
      <c r="CI5" s="5"/>
      <c r="CJ5" s="39" t="s">
        <v>16</v>
      </c>
      <c r="CK5" s="39"/>
      <c r="CL5" s="39"/>
      <c r="CM5" s="5" t="s">
        <v>39</v>
      </c>
      <c r="CN5" s="5" t="s">
        <v>23</v>
      </c>
      <c r="CO5" s="5"/>
      <c r="CP5" s="39" t="s">
        <v>17</v>
      </c>
      <c r="CQ5" s="39"/>
      <c r="CR5" s="39"/>
      <c r="CS5" s="5" t="s">
        <v>39</v>
      </c>
      <c r="CT5" s="5" t="s">
        <v>23</v>
      </c>
      <c r="CU5" s="5"/>
      <c r="CV5" s="39" t="s">
        <v>18</v>
      </c>
      <c r="CW5" s="39"/>
      <c r="CX5" s="39"/>
      <c r="CY5" s="5" t="s">
        <v>39</v>
      </c>
      <c r="CZ5" s="5" t="s">
        <v>23</v>
      </c>
      <c r="DA5" s="5"/>
      <c r="DB5" s="2" t="s">
        <v>19</v>
      </c>
      <c r="DC5" s="2" t="s">
        <v>20</v>
      </c>
      <c r="DD5" s="2" t="s">
        <v>21</v>
      </c>
      <c r="DE5" s="31" t="s">
        <v>22</v>
      </c>
      <c r="DF5" s="2" t="s">
        <v>23</v>
      </c>
      <c r="DU5" s="30"/>
    </row>
    <row r="6" spans="1:127" s="6" customFormat="1" ht="99.75">
      <c r="A6" s="4"/>
      <c r="B6" s="4"/>
      <c r="C6" s="22" t="s">
        <v>56</v>
      </c>
      <c r="D6" s="20" t="s">
        <v>41</v>
      </c>
      <c r="E6" s="20" t="s">
        <v>42</v>
      </c>
      <c r="F6" s="20" t="s">
        <v>43</v>
      </c>
      <c r="G6" s="4" t="s">
        <v>44</v>
      </c>
      <c r="H6" s="4" t="s">
        <v>45</v>
      </c>
      <c r="I6" s="29" t="s">
        <v>144</v>
      </c>
      <c r="J6" s="21" t="s">
        <v>46</v>
      </c>
      <c r="K6" s="21" t="s">
        <v>47</v>
      </c>
      <c r="L6" s="21" t="s">
        <v>48</v>
      </c>
      <c r="M6" s="4" t="s">
        <v>49</v>
      </c>
      <c r="N6" s="4" t="s">
        <v>50</v>
      </c>
      <c r="O6" s="27" t="s">
        <v>145</v>
      </c>
      <c r="P6" s="21" t="s">
        <v>51</v>
      </c>
      <c r="Q6" s="21" t="s">
        <v>52</v>
      </c>
      <c r="R6" s="21" t="s">
        <v>53</v>
      </c>
      <c r="S6" s="5" t="s">
        <v>54</v>
      </c>
      <c r="T6" s="5" t="s">
        <v>55</v>
      </c>
      <c r="U6" s="5" t="s">
        <v>146</v>
      </c>
      <c r="V6" s="21" t="s">
        <v>58</v>
      </c>
      <c r="W6" s="21" t="s">
        <v>59</v>
      </c>
      <c r="X6" s="21" t="s">
        <v>60</v>
      </c>
      <c r="Y6" s="5" t="s">
        <v>133</v>
      </c>
      <c r="Z6" s="5" t="s">
        <v>61</v>
      </c>
      <c r="AA6" s="5" t="s">
        <v>148</v>
      </c>
      <c r="AB6" s="21" t="s">
        <v>62</v>
      </c>
      <c r="AC6" s="21" t="s">
        <v>63</v>
      </c>
      <c r="AD6" s="21" t="s">
        <v>64</v>
      </c>
      <c r="AE6" s="5" t="s">
        <v>65</v>
      </c>
      <c r="AF6" s="5" t="s">
        <v>66</v>
      </c>
      <c r="AG6" s="5" t="s">
        <v>147</v>
      </c>
      <c r="AH6" s="21" t="s">
        <v>67</v>
      </c>
      <c r="AI6" s="21" t="s">
        <v>68</v>
      </c>
      <c r="AJ6" s="21" t="s">
        <v>69</v>
      </c>
      <c r="AK6" s="5" t="s">
        <v>70</v>
      </c>
      <c r="AL6" s="5" t="s">
        <v>134</v>
      </c>
      <c r="AM6" s="5" t="s">
        <v>149</v>
      </c>
      <c r="AN6" s="21" t="s">
        <v>71</v>
      </c>
      <c r="AO6" s="21" t="s">
        <v>72</v>
      </c>
      <c r="AP6" s="21" t="s">
        <v>73</v>
      </c>
      <c r="AQ6" s="5" t="s">
        <v>74</v>
      </c>
      <c r="AR6" s="5" t="s">
        <v>75</v>
      </c>
      <c r="AS6" s="29" t="s">
        <v>150</v>
      </c>
      <c r="AT6" s="21" t="s">
        <v>76</v>
      </c>
      <c r="AU6" s="21" t="s">
        <v>77</v>
      </c>
      <c r="AV6" s="21" t="s">
        <v>78</v>
      </c>
      <c r="AW6" s="5" t="s">
        <v>79</v>
      </c>
      <c r="AX6" s="5" t="s">
        <v>80</v>
      </c>
      <c r="AY6" s="5" t="s">
        <v>151</v>
      </c>
      <c r="AZ6" s="21" t="s">
        <v>81</v>
      </c>
      <c r="BA6" s="21" t="s">
        <v>82</v>
      </c>
      <c r="BB6" s="21" t="s">
        <v>83</v>
      </c>
      <c r="BC6" s="5" t="s">
        <v>84</v>
      </c>
      <c r="BD6" s="5" t="s">
        <v>135</v>
      </c>
      <c r="BE6" s="5" t="s">
        <v>152</v>
      </c>
      <c r="BF6" s="21" t="s">
        <v>85</v>
      </c>
      <c r="BG6" s="21" t="s">
        <v>86</v>
      </c>
      <c r="BH6" s="21" t="s">
        <v>87</v>
      </c>
      <c r="BI6" s="5" t="s">
        <v>88</v>
      </c>
      <c r="BJ6" s="5" t="s">
        <v>89</v>
      </c>
      <c r="BK6" s="5" t="s">
        <v>153</v>
      </c>
      <c r="BL6" s="21" t="s">
        <v>90</v>
      </c>
      <c r="BM6" s="21" t="s">
        <v>91</v>
      </c>
      <c r="BN6" s="21" t="s">
        <v>92</v>
      </c>
      <c r="BO6" s="5" t="s">
        <v>93</v>
      </c>
      <c r="BP6" s="5" t="s">
        <v>94</v>
      </c>
      <c r="BQ6" s="5" t="s">
        <v>154</v>
      </c>
      <c r="BR6" s="21" t="s">
        <v>95</v>
      </c>
      <c r="BS6" s="21" t="s">
        <v>96</v>
      </c>
      <c r="BT6" s="21" t="s">
        <v>97</v>
      </c>
      <c r="BU6" s="5" t="s">
        <v>98</v>
      </c>
      <c r="BV6" s="5" t="s">
        <v>99</v>
      </c>
      <c r="BW6" s="5" t="s">
        <v>155</v>
      </c>
      <c r="BX6" s="21" t="s">
        <v>100</v>
      </c>
      <c r="BY6" s="21" t="s">
        <v>101</v>
      </c>
      <c r="BZ6" s="21" t="s">
        <v>102</v>
      </c>
      <c r="CA6" s="5" t="s">
        <v>103</v>
      </c>
      <c r="CB6" s="5" t="s">
        <v>104</v>
      </c>
      <c r="CC6" s="5" t="s">
        <v>156</v>
      </c>
      <c r="CD6" s="21" t="s">
        <v>105</v>
      </c>
      <c r="CE6" s="21" t="s">
        <v>106</v>
      </c>
      <c r="CF6" s="21" t="s">
        <v>107</v>
      </c>
      <c r="CG6" s="5" t="s">
        <v>108</v>
      </c>
      <c r="CH6" s="5" t="s">
        <v>109</v>
      </c>
      <c r="CI6" s="5" t="s">
        <v>157</v>
      </c>
      <c r="CJ6" s="21" t="s">
        <v>110</v>
      </c>
      <c r="CK6" s="21" t="s">
        <v>111</v>
      </c>
      <c r="CL6" s="21" t="s">
        <v>112</v>
      </c>
      <c r="CM6" s="5" t="s">
        <v>113</v>
      </c>
      <c r="CN6" s="5" t="s">
        <v>114</v>
      </c>
      <c r="CO6" s="5" t="s">
        <v>158</v>
      </c>
      <c r="CP6" s="21" t="s">
        <v>115</v>
      </c>
      <c r="CQ6" s="21" t="s">
        <v>136</v>
      </c>
      <c r="CR6" s="21" t="s">
        <v>116</v>
      </c>
      <c r="CS6" s="5" t="s">
        <v>117</v>
      </c>
      <c r="CT6" s="5" t="s">
        <v>118</v>
      </c>
      <c r="CU6" s="5" t="s">
        <v>159</v>
      </c>
      <c r="CV6" s="21" t="s">
        <v>119</v>
      </c>
      <c r="CW6" s="21" t="s">
        <v>120</v>
      </c>
      <c r="CX6" s="21" t="s">
        <v>137</v>
      </c>
      <c r="CY6" s="5" t="s">
        <v>121</v>
      </c>
      <c r="CZ6" s="5" t="s">
        <v>122</v>
      </c>
      <c r="DA6" s="5" t="s">
        <v>160</v>
      </c>
      <c r="DB6" s="4"/>
      <c r="DC6" s="4"/>
      <c r="DD6" s="4" t="s">
        <v>123</v>
      </c>
      <c r="DE6" s="31" t="s">
        <v>124</v>
      </c>
      <c r="DF6" s="4" t="s">
        <v>23</v>
      </c>
      <c r="DG6" s="6" t="s">
        <v>125</v>
      </c>
      <c r="DH6" s="29" t="s">
        <v>126</v>
      </c>
      <c r="DI6" s="6" t="s">
        <v>127</v>
      </c>
      <c r="DJ6" s="6" t="s">
        <v>128</v>
      </c>
      <c r="DK6" s="6" t="s">
        <v>129</v>
      </c>
      <c r="DL6" s="6" t="s">
        <v>130</v>
      </c>
      <c r="DM6" s="6" t="s">
        <v>131</v>
      </c>
      <c r="DN6" s="6" t="s">
        <v>132</v>
      </c>
      <c r="DO6" s="6" t="s">
        <v>140</v>
      </c>
      <c r="DP6" s="6" t="s">
        <v>163</v>
      </c>
      <c r="DQ6" s="6" t="s">
        <v>138</v>
      </c>
      <c r="DR6" s="6" t="s">
        <v>141</v>
      </c>
      <c r="DS6" s="6" t="s">
        <v>139</v>
      </c>
      <c r="DT6" s="6" t="s">
        <v>142</v>
      </c>
      <c r="DU6" s="30" t="s">
        <v>143</v>
      </c>
      <c r="DV6" s="6" t="s">
        <v>161</v>
      </c>
      <c r="DW6" s="6" t="s">
        <v>162</v>
      </c>
    </row>
    <row r="7" spans="1:127" s="6" customFormat="1">
      <c r="A7" s="2"/>
      <c r="B7" s="2"/>
      <c r="C7" s="22"/>
      <c r="D7" s="14">
        <v>40</v>
      </c>
      <c r="E7" s="14">
        <v>60</v>
      </c>
      <c r="F7" s="18">
        <f>VALUE(SUM(D7:E7)*1)</f>
        <v>100</v>
      </c>
      <c r="G7" s="14"/>
      <c r="H7" s="4"/>
      <c r="I7" s="27"/>
      <c r="J7" s="2">
        <v>40</v>
      </c>
      <c r="K7" s="2">
        <v>60</v>
      </c>
      <c r="L7" s="2">
        <f>SUM(J7:K7)</f>
        <v>100</v>
      </c>
      <c r="M7" s="4"/>
      <c r="N7" s="4"/>
      <c r="O7" s="27"/>
      <c r="P7" s="2">
        <v>40</v>
      </c>
      <c r="Q7" s="2">
        <v>60</v>
      </c>
      <c r="R7" s="2">
        <f>SUM(P7:Q7)</f>
        <v>100</v>
      </c>
      <c r="S7" s="4"/>
      <c r="T7" s="4"/>
      <c r="U7" s="27"/>
      <c r="V7" s="2">
        <v>40</v>
      </c>
      <c r="W7" s="2">
        <v>60</v>
      </c>
      <c r="X7" s="2">
        <f>SUM(V7:W7)</f>
        <v>100</v>
      </c>
      <c r="Y7" s="4"/>
      <c r="Z7" s="4"/>
      <c r="AA7" s="27"/>
      <c r="AB7" s="2">
        <v>40</v>
      </c>
      <c r="AC7" s="2">
        <v>60</v>
      </c>
      <c r="AD7" s="2">
        <f>SUM(AB7:AC7)</f>
        <v>100</v>
      </c>
      <c r="AE7" s="4"/>
      <c r="AF7" s="4"/>
      <c r="AG7" s="27"/>
      <c r="AH7" s="2">
        <v>40</v>
      </c>
      <c r="AI7" s="2">
        <v>60</v>
      </c>
      <c r="AJ7" s="2">
        <f>SUM(AH7:AI7)</f>
        <v>100</v>
      </c>
      <c r="AK7" s="4"/>
      <c r="AL7" s="4"/>
      <c r="AM7" s="27"/>
      <c r="AN7" s="2">
        <v>40</v>
      </c>
      <c r="AO7" s="2">
        <v>60</v>
      </c>
      <c r="AP7" s="2">
        <f>SUM(AN7:AO7)</f>
        <v>100</v>
      </c>
      <c r="AQ7" s="4"/>
      <c r="AR7" s="4"/>
      <c r="AS7" s="27"/>
      <c r="AT7" s="2">
        <v>40</v>
      </c>
      <c r="AU7" s="2">
        <v>60</v>
      </c>
      <c r="AV7" s="2">
        <f>SUM(AT7:AU7)</f>
        <v>100</v>
      </c>
      <c r="AW7" s="4"/>
      <c r="AX7" s="4"/>
      <c r="AY7" s="27"/>
      <c r="AZ7" s="2">
        <v>40</v>
      </c>
      <c r="BA7" s="2">
        <v>60</v>
      </c>
      <c r="BB7" s="2">
        <f t="shared" ref="BB7:BB19" si="0">SUM(AZ7:BA7)</f>
        <v>100</v>
      </c>
      <c r="BC7" s="4"/>
      <c r="BD7" s="4"/>
      <c r="BE7" s="27"/>
      <c r="BF7" s="2">
        <v>40</v>
      </c>
      <c r="BG7" s="2">
        <v>60</v>
      </c>
      <c r="BH7" s="2">
        <f>SUM(BF7:BG7)</f>
        <v>100</v>
      </c>
      <c r="BI7" s="4"/>
      <c r="BJ7" s="4"/>
      <c r="BK7" s="27"/>
      <c r="BL7" s="2">
        <v>40</v>
      </c>
      <c r="BM7" s="2">
        <v>60</v>
      </c>
      <c r="BN7" s="2">
        <f>SUM(BL7:BM7)</f>
        <v>100</v>
      </c>
      <c r="BO7" s="4"/>
      <c r="BP7" s="4"/>
      <c r="BQ7" s="27"/>
      <c r="BR7" s="2">
        <v>40</v>
      </c>
      <c r="BS7" s="2">
        <v>60</v>
      </c>
      <c r="BT7" s="2">
        <f>SUM(BR7:BS7)</f>
        <v>100</v>
      </c>
      <c r="BU7" s="4"/>
      <c r="BV7" s="4"/>
      <c r="BW7" s="27"/>
      <c r="BX7" s="2">
        <v>40</v>
      </c>
      <c r="BY7" s="2">
        <v>60</v>
      </c>
      <c r="BZ7" s="2">
        <f>SUM(BX7:BY7)</f>
        <v>100</v>
      </c>
      <c r="CA7" s="4"/>
      <c r="CB7" s="4"/>
      <c r="CC7" s="27"/>
      <c r="CD7" s="2">
        <v>40</v>
      </c>
      <c r="CE7" s="2">
        <v>60</v>
      </c>
      <c r="CF7" s="2">
        <f>SUM(CD7:CE7)</f>
        <v>100</v>
      </c>
      <c r="CG7" s="4"/>
      <c r="CH7" s="4"/>
      <c r="CI7" s="27"/>
      <c r="CJ7" s="2">
        <v>40</v>
      </c>
      <c r="CK7" s="2">
        <v>60</v>
      </c>
      <c r="CL7" s="2">
        <f>SUM(CJ7:CK7)</f>
        <v>100</v>
      </c>
      <c r="CM7" s="4"/>
      <c r="CN7" s="4"/>
      <c r="CO7" s="27"/>
      <c r="CP7" s="2">
        <v>40</v>
      </c>
      <c r="CQ7" s="2">
        <v>60</v>
      </c>
      <c r="CR7" s="2">
        <f t="shared" ref="CR7:CR19" si="1">SUM(CP7:CQ7)</f>
        <v>100</v>
      </c>
      <c r="CS7" s="4"/>
      <c r="CT7" s="4"/>
      <c r="CU7" s="27"/>
      <c r="CV7" s="2">
        <v>40</v>
      </c>
      <c r="CW7" s="2">
        <v>60</v>
      </c>
      <c r="CX7" s="2">
        <f>SUM(CV7:CW7)</f>
        <v>100</v>
      </c>
      <c r="CY7" s="4"/>
      <c r="CZ7" s="4"/>
      <c r="DA7" s="27"/>
      <c r="DB7" s="2">
        <v>17</v>
      </c>
      <c r="DC7" s="2">
        <f>DB7*100</f>
        <v>1700</v>
      </c>
      <c r="DD7" s="2">
        <f t="shared" ref="DD7:DD19" si="2">SUM(CX7,CR7,CL7,CF7,BZ7,BT7,BN7,BH7,BB7,AV7,AP7,AJ7,AD7,X7,R7,L7,F7,)</f>
        <v>1700</v>
      </c>
      <c r="DE7" s="31">
        <f>(DD7/(17*100))*100</f>
        <v>100</v>
      </c>
      <c r="DF7" s="2"/>
      <c r="DU7" s="30">
        <v>45663</v>
      </c>
      <c r="DW7" s="6" t="s">
        <v>164</v>
      </c>
    </row>
    <row r="8" spans="1:127" s="12" customFormat="1" ht="14.25" customHeight="1">
      <c r="A8" s="11">
        <v>1</v>
      </c>
      <c r="B8" s="11"/>
      <c r="C8" s="23" t="s">
        <v>26</v>
      </c>
      <c r="D8" s="15">
        <v>26</v>
      </c>
      <c r="E8" s="15">
        <v>41</v>
      </c>
      <c r="F8" s="18">
        <f t="shared" ref="F8:F19" si="3">VALUE(SUM(D8:E8)*1)</f>
        <v>67</v>
      </c>
      <c r="G8" s="15" t="str">
        <f>IF(F8&gt;=80,"A1",IF(F8&gt;=70,"B2",IF(F8&gt;=65,"B3",IF(F8&gt;=60,"C4",IF(F8&gt;=55,"C5",IF(F8&gt;=50,"C6",IF(F8&gt;=45,"D7",IF(F8&gt;=40,"E8","F9"))))))))</f>
        <v>B3</v>
      </c>
      <c r="H8" s="11">
        <f>IF(ISNUMBER(F8), RANK(F8, F$8:F$19, 0), "")</f>
        <v>5</v>
      </c>
      <c r="I8" s="11" t="str">
        <f>IF(F8&gt;=90, "Outstanding",
   IF(F8&gt;=80, "Excellent",
   IF(F8&gt;=70, "Very Good",
   IF(F8&gt;=60, "Good",
   IF(F8&gt;=50, "Pass", "Failed")))))</f>
        <v>Good</v>
      </c>
      <c r="J8" s="11">
        <v>22</v>
      </c>
      <c r="K8" s="11">
        <v>18</v>
      </c>
      <c r="L8" s="11">
        <f t="shared" ref="L8:L19" si="4">SUM(J8:K8)</f>
        <v>40</v>
      </c>
      <c r="M8" s="15" t="str">
        <f>IF(L8&gt;=80,"A1",IF(L8&gt;=70,"B2",IF(L8&gt;=65,"B3",IF(L8&gt;=60,"C4",IF(L8&gt;=55,"C5",IF(L8&gt;=50,"C6",IF(L8&gt;=45,"D7",IF(L8&gt;=40,"E8","F9"))))))))</f>
        <v>E8</v>
      </c>
      <c r="N8" s="11">
        <f>IF(ISNUMBER(L8), RANK(L8, L$8:L$19, 0), "")</f>
        <v>9</v>
      </c>
      <c r="O8" s="11" t="str">
        <f>IF(L8&gt;=90, "Outstanding",
   IF(L8&gt;=80, "Excellent",
   IF(L8&gt;=70, "Very Good",
   IF(L8&gt;=60, "Good",
   IF(L8&gt;=50, "Pass", "Failed")))))</f>
        <v>Failed</v>
      </c>
      <c r="P8" s="11">
        <v>12</v>
      </c>
      <c r="Q8" s="11">
        <v>40</v>
      </c>
      <c r="R8" s="11">
        <f t="shared" ref="R8:R19" si="5">SUM(P8:Q8)</f>
        <v>52</v>
      </c>
      <c r="S8" s="15" t="str">
        <f>IF(R8&gt;=80,"A1",IF(R8&gt;=70,"B2",IF(R8&gt;=65,"B3",IF(R8&gt;=60,"C4",IF(R8&gt;=55,"C5",IF(R8&gt;=50,"C6",IF(R8&gt;=45,"D7",IF(R8&gt;=40,"E8","F9"))))))))</f>
        <v>C6</v>
      </c>
      <c r="T8" s="11">
        <f>IF(ISNUMBER(R8:R19), RANK(R8, R$8:R$19, 0), "")</f>
        <v>6</v>
      </c>
      <c r="U8" s="11" t="str">
        <f>IF(R8&gt;=90, "Outstanding",
   IF(R8&gt;=80, "Excellent",
   IF(R8&gt;=70, "Very Good",
   IF(R8&gt;=60, "Good",
   IF(R8&gt;=50, "Pass", "Failed")))))</f>
        <v>Pass</v>
      </c>
      <c r="V8" s="11">
        <v>22</v>
      </c>
      <c r="W8" s="11">
        <v>28</v>
      </c>
      <c r="X8" s="11">
        <f t="shared" ref="X8:X19" si="6">SUM(V8:W8)</f>
        <v>50</v>
      </c>
      <c r="Y8" s="15" t="str">
        <f>IF(X8&gt;=80,"A1",IF(X8&gt;=70,"B2",IF(X8&gt;=65,"B3",IF(X8&gt;=60,"C4",IF(X8&gt;=55,"C5",IF(X8&gt;=50,"C6",IF(X8&gt;=45,"D7",IF(X8&gt;=40,"E8","F9"))))))))</f>
        <v>C6</v>
      </c>
      <c r="Z8" s="11">
        <f>IF(ISNUMBER(X8:X19), RANK(X8, X$8:X$19, 0), "")</f>
        <v>6</v>
      </c>
      <c r="AA8" s="11" t="str">
        <f>IF(R8&gt;=90, "Outstanding",
   IF(X8&gt;=80, "Excellent",
   IF(X8&gt;=70, "Very Good",
   IF(X8&gt;=60, "Good",
   IF(X8&gt;=50, "Pass", "Failed")))))</f>
        <v>Pass</v>
      </c>
      <c r="AB8" s="11">
        <v>24</v>
      </c>
      <c r="AC8" s="11">
        <v>30</v>
      </c>
      <c r="AD8" s="11">
        <f t="shared" ref="AD8:AD19" si="7">SUM(AB8:AC8)</f>
        <v>54</v>
      </c>
      <c r="AE8" s="15" t="str">
        <f>IF(AD8&gt;=80,"A1",IF(AD8&gt;=70,"B2",IF(AD8&gt;=65,"B3",IF(AD8&gt;=60,"C4",IF(AD8&gt;=55,"C5",IF(AD8&gt;=50,"C6",IF(AD8&gt;=45,"D7",IF(AD8&gt;=40,"E8","F9"))))))))</f>
        <v>C6</v>
      </c>
      <c r="AF8" s="11">
        <f>IF(ISNUMBER(AD8:AD19), RANK(AD8, AD$8:AD$19, 0), "")</f>
        <v>6</v>
      </c>
      <c r="AG8" s="11" t="str">
        <f>IF(AD8&gt;=90, "Outstanding",
   IF(AD8&gt;=80, "Excellent",
   IF(AD8&gt;=70, "Very Good",
   IF(AD8&gt;=60, "Good",
   IF(AD8&gt;=50, "Pass", "Failed")))))</f>
        <v>Pass</v>
      </c>
      <c r="AH8" s="11">
        <v>26</v>
      </c>
      <c r="AI8" s="11">
        <v>30</v>
      </c>
      <c r="AJ8" s="11">
        <f t="shared" ref="AJ8:AJ19" si="8">SUM(AH8:AI8)</f>
        <v>56</v>
      </c>
      <c r="AK8" s="15" t="str">
        <f>IF(AJ8&gt;=80,"A1",IF(AJ8&gt;=70,"B2",IF(AJ8&gt;=65,"B3",IF(AJ8&gt;=60,"C4",IF(AJ8&gt;=55,"C5",IF(AJ8&gt;=50,"C6",IF(AJ8&gt;=45,"D7",IF(AJ8&gt;=40,"E8","F9"))))))))</f>
        <v>C5</v>
      </c>
      <c r="AL8" s="11">
        <f>IF(ISNUMBER(AJ8:AJ19), RANK(AJ8, AJ$8:AJ$19, 0), "")</f>
        <v>7</v>
      </c>
      <c r="AM8" s="11" t="str">
        <f>IF(R8&gt;=90, "Outstanding",
   IF(R8&gt;=80, "Excellent",
   IF(AJ8&gt;=70, "Very Good",
   IF(AJ8&gt;=60, "Good",
   IF(AJ8&gt;=50, "Pass", "Failed")))))</f>
        <v>Pass</v>
      </c>
      <c r="AN8" s="11">
        <v>15</v>
      </c>
      <c r="AO8" s="11">
        <v>18</v>
      </c>
      <c r="AP8" s="11">
        <f t="shared" ref="AP8:AP19" si="9">SUM(AN8:AO8)</f>
        <v>33</v>
      </c>
      <c r="AQ8" s="15" t="str">
        <f>IF(AP8&gt;=80,"A1",IF(AP8&gt;=70,"B2",IF(AP8&gt;=65,"B3",IF(AP8&gt;=60,"C4",IF(AP8&gt;=55,"C5",IF(AP8&gt;=50,"C6",IF(AP8&gt;=45,"D7",IF(AP8&gt;=40,"E8","F9"))))))))</f>
        <v>F9</v>
      </c>
      <c r="AR8" s="11">
        <f>IF(ISNUMBER(AP8:AP19), RANK(AP8, AP$8:AP$19, 0), "")</f>
        <v>9</v>
      </c>
      <c r="AS8" s="11" t="str">
        <f>IF(AP8&gt;=90, "Outstanding",
   IF(AP8&gt;=80, "Excellent",
   IF(AP8&gt;=70, "Very Good",
   IF(AP8&gt;=60, "Good",
   IF(AP8&gt;=50, "Pass", "Failed")))))</f>
        <v>Failed</v>
      </c>
      <c r="AT8" s="11">
        <v>10</v>
      </c>
      <c r="AU8" s="11">
        <v>24</v>
      </c>
      <c r="AV8" s="11">
        <f t="shared" ref="AV8:AV19" si="10">SUM(AT8:AU8)</f>
        <v>34</v>
      </c>
      <c r="AW8" s="15" t="str">
        <f>IF(AV8&gt;=80,"A1",IF(AV8&gt;=70,"B2",IF(AV8&gt;=65,"B3",IF(AV8&gt;=60,"C4",IF(AV8&gt;=55,"C5",IF(AV8&gt;=50,"C6",IF(AV8&gt;=45,"D7",IF(AV8&gt;=40,"E8","F9"))))))))</f>
        <v>F9</v>
      </c>
      <c r="AX8" s="11">
        <f>IF(ISNUMBER(AV8:AV19), RANK(AV8, AV$8:AV$19, 0), "")</f>
        <v>11</v>
      </c>
      <c r="AY8" s="11" t="str">
        <f>IF(AV8&gt;=90, "Outstanding",
   IF(AV8&gt;=80, "Excellent",
   IF(AV8&gt;=70, "Very Good",
   IF(AV8&gt;=60, "Good",
   IF(AV8&gt;=50, "Pass", "Failed")))))</f>
        <v>Failed</v>
      </c>
      <c r="AZ8" s="11">
        <v>20</v>
      </c>
      <c r="BA8" s="11">
        <v>31</v>
      </c>
      <c r="BB8" s="11">
        <f t="shared" si="0"/>
        <v>51</v>
      </c>
      <c r="BC8" s="15" t="str">
        <f>IF(BB8&gt;=80,"A1",IF(BB8&gt;=70,"B2",IF(BB8&gt;=65,"B3",IF(BB8&gt;=60,"C4",IF(BB8&gt;=55,"C5",IF(BB8&gt;=50,"C6",IF(BB8&gt;=45,"D7",IF(BB8&gt;=40,"E8","F9"))))))))</f>
        <v>C6</v>
      </c>
      <c r="BD8" s="11">
        <f>IF(ISNUMBER(BB8:BB19), RANK(BB8, BB$8:BB$19, 0), "")</f>
        <v>7</v>
      </c>
      <c r="BE8" s="11" t="str">
        <f>IF(BB8&gt;=90, "Outstanding",
   IF(BB8&gt;=80, "Excellent",
   IF(BB8&gt;=70, "Very Good",
   IF(BB8&gt;=60, "Good",
   IF(BB8&gt;=50, "Pass", "Failed")))))</f>
        <v>Pass</v>
      </c>
      <c r="BF8" s="11">
        <v>21</v>
      </c>
      <c r="BG8" s="11">
        <v>37</v>
      </c>
      <c r="BH8" s="11">
        <f t="shared" ref="BH8:BH19" si="11">SUM(BF8:BG8)</f>
        <v>58</v>
      </c>
      <c r="BI8" s="15" t="str">
        <f>IF(BH8&gt;=80,"A1",IF(BH8&gt;=70,"B2",IF(BH8&gt;=65,"B3",IF(BH8&gt;=60,"C4",IF(BH8&gt;=55,"C5",IF(BH8&gt;=50,"C6",IF(BH8&gt;=45,"D7",IF(BH8&gt;=40,"E8","F9"))))))))</f>
        <v>C5</v>
      </c>
      <c r="BJ8" s="11">
        <f>IF(ISNUMBER(BH8:BH19), RANK(BH8, BH$8:BH$19, 0), "")</f>
        <v>5</v>
      </c>
      <c r="BK8" s="11" t="str">
        <f>IF(BH8&gt;=90, "Outstanding",
   IF(BH8&gt;=80, "Excellent",
   IF(BH8&gt;=70, "Very Good",
   IF(BH8&gt;=60, "Good",
   IF(BH8&gt;=50, "Pass", "Failed")))))</f>
        <v>Pass</v>
      </c>
      <c r="BL8" s="11">
        <v>25</v>
      </c>
      <c r="BM8" s="11">
        <v>31</v>
      </c>
      <c r="BN8" s="11">
        <f t="shared" ref="BN8:BN19" si="12">SUM(BL8:BM8)</f>
        <v>56</v>
      </c>
      <c r="BO8" s="15" t="str">
        <f>IF(BN8&gt;=80,"A1",IF(BN8&gt;=70,"B2",IF(BN8&gt;=65,"B3",IF(BN8&gt;=60,"C4",IF(BN8&gt;=55,"C5",IF(BN8&gt;=50,"C6",IF(BN8&gt;=45,"D7",IF(BN8&gt;=40,"E8","F9"))))))))</f>
        <v>C5</v>
      </c>
      <c r="BP8" s="11">
        <f>IF(ISNUMBER(BN8:BN19), RANK(BN8, BN$8:BN$19, 0), "")</f>
        <v>7</v>
      </c>
      <c r="BQ8" s="11" t="str">
        <f>IF(BN8&gt;=90, "Outstanding",
   IF(BN8&gt;=80, "Excellent",
   IF(BN8&gt;=70, "Very Good",
   IF(BN8&gt;=60, "Good",
   IF(BN8&gt;=50, "Pass", "Failed")))))</f>
        <v>Pass</v>
      </c>
      <c r="BR8" s="11">
        <v>22</v>
      </c>
      <c r="BS8" s="11">
        <v>35</v>
      </c>
      <c r="BT8" s="11">
        <f t="shared" ref="BT8:BT19" si="13">SUM(BR8:BS8)</f>
        <v>57</v>
      </c>
      <c r="BU8" s="15" t="str">
        <f>IF(BT8&gt;=80,"A1",IF(BT8&gt;=70,"B2",IF(BT8&gt;=65,"B3",IF(BT8&gt;=60,"C4",IF(BT8&gt;=55,"C5",IF(BT8&gt;=50,"C6",IF(BT8&gt;=45,"D7",IF(BT8&gt;=40,"E8","F9"))))))))</f>
        <v>C5</v>
      </c>
      <c r="BV8" s="11">
        <f>IF(ISNUMBER(BT8:BT19), RANK(BT8, BT$8:BT$19, 0), "")</f>
        <v>7</v>
      </c>
      <c r="BW8" s="11" t="str">
        <f>IF(BT8&gt;=90, "Outstanding",
   IF(BT8&gt;=80, "Excellent",
   IF(BT8&gt;=70, "Very Good",
   IF(BT8&gt;=60, "Good",
   IF(BT8&gt;=50, "Pass", "Failed")))))</f>
        <v>Pass</v>
      </c>
      <c r="BX8" s="11">
        <v>20</v>
      </c>
      <c r="BY8" s="11">
        <v>33</v>
      </c>
      <c r="BZ8" s="11">
        <f t="shared" ref="BZ8:BZ19" si="14">SUM(BX8:BY8)</f>
        <v>53</v>
      </c>
      <c r="CA8" s="15" t="str">
        <f>IF(BZ8&gt;=80,"A1",IF(BZ8&gt;=70,"B2",IF(BZ8&gt;=65,"B3",IF(BZ8&gt;=60,"C4",IF(BZ8&gt;=55,"C5",IF(BZ8&gt;=50,"C6",IF(BZ8&gt;=45,"D7",IF(BZ8&gt;=40,"E8","F9"))))))))</f>
        <v>C6</v>
      </c>
      <c r="CB8" s="11">
        <f>IF(ISNUMBER(BZ8:BZ19), RANK(BZ8, BZ$8:BZ$19, 0), "")</f>
        <v>6</v>
      </c>
      <c r="CC8" s="11" t="str">
        <f>IF(BZ8&gt;=90, "Outstanding",
   IF(BZ8&gt;=80, "Excellent",
   IF(BZ8&gt;=70, "Very Good",
   IF(BZ8&gt;=60, "Good",
   IF(BZ8&gt;=50, "Pass", "Failed")))))</f>
        <v>Pass</v>
      </c>
      <c r="CD8" s="11">
        <v>21</v>
      </c>
      <c r="CE8" s="11">
        <v>19</v>
      </c>
      <c r="CF8" s="11">
        <f t="shared" ref="CF8:CF19" si="15">SUM(CD8:CE8)</f>
        <v>40</v>
      </c>
      <c r="CG8" s="15" t="str">
        <f>IF(CF8&gt;=80,"A1",IF(CF8&gt;=70,"B2",IF(CF8&gt;=65,"B3",IF(CF8&gt;=60,"C4",IF(CF8&gt;=55,"C5",IF(CF8&gt;=50,"C6",IF(CF8&gt;=45,"D7",IF(CF8&gt;=40,"E8","F9"))))))))</f>
        <v>E8</v>
      </c>
      <c r="CH8" s="11">
        <f>IF(ISNUMBER(CF8:CF19), RANK(CF8, CF$8:CF$19, 0), "")</f>
        <v>7</v>
      </c>
      <c r="CI8" s="11" t="str">
        <f>IF(R8&gt;=90, "Outstanding",
   IF(CF8&gt;=80, "Excellent",
   IF(CF8&gt;=70, "Very Good",
   IF(CF8&gt;=60, "Good",
   IF(CF8&gt;=50, "Pass", "Failed")))))</f>
        <v>Failed</v>
      </c>
      <c r="CJ8" s="11">
        <v>24</v>
      </c>
      <c r="CK8" s="11">
        <v>23</v>
      </c>
      <c r="CL8" s="11">
        <f t="shared" ref="CL8:CL19" si="16">SUM(CJ8:CK8)</f>
        <v>47</v>
      </c>
      <c r="CM8" s="15" t="str">
        <f>IF(CL8&gt;=80,"A1",IF(CL8&gt;=70,"B2",IF(CL8&gt;=65,"B3",IF(CL8&gt;=60,"C4",IF(CL8&gt;=55,"C5",IF(CL8&gt;=50,"C6",IF(CL8&gt;=45,"D7",IF(CL8&gt;=40,"E8","F9"))))))))</f>
        <v>D7</v>
      </c>
      <c r="CN8" s="11">
        <f>IF(ISNUMBER(CL8:CL19), RANK(CL8, CL$8:CL$19, 0), "")</f>
        <v>6</v>
      </c>
      <c r="CO8" s="11" t="str">
        <f>IF(CL8&gt;=90, "Outstanding",
   IF(CL8&gt;=80, "Excellent",
   IF(CL8&gt;=70, "Very Good",
   IF(CL8&gt;=60, "Good",
   IF(CL8&gt;=50, "Pass", "Failed")))))</f>
        <v>Failed</v>
      </c>
      <c r="CP8" s="11">
        <v>10</v>
      </c>
      <c r="CQ8" s="11">
        <v>22</v>
      </c>
      <c r="CR8" s="11">
        <f t="shared" si="1"/>
        <v>32</v>
      </c>
      <c r="CS8" s="15" t="str">
        <f>IF(CR8&gt;=80,"A1",IF(CR8&gt;=70,"B2",IF(CR8&gt;=65,"B3",IF(CR8&gt;=60,"C4",IF(CR8&gt;=55,"C5",IF(CR8&gt;=50,"C6",IF(CR8&gt;=45,"D7",IF(CR8&gt;=40,"E8","F9"))))))))</f>
        <v>F9</v>
      </c>
      <c r="CT8" s="11">
        <f>IF(ISNUMBER(CR8:CR19), RANK(CR8, CR$8:CR$19, 0), "")</f>
        <v>8</v>
      </c>
      <c r="CU8" s="11" t="str">
        <f>IF(R8&gt;=90, "Outstanding",
   IF(CR8&gt;=80, "Excellent",
   IF(CR8&gt;=70, "Very Good",
   IF(CR8&gt;=60, "Good",
   IF(CR8&gt;=50, "Pass", "Failed")))))</f>
        <v>Failed</v>
      </c>
      <c r="CV8" s="11">
        <v>20</v>
      </c>
      <c r="CW8" s="11">
        <v>41</v>
      </c>
      <c r="CX8" s="11">
        <f t="shared" ref="CX8:CX19" si="17">SUM(CV8:CW8)</f>
        <v>61</v>
      </c>
      <c r="CY8" s="15" t="str">
        <f>IF(CX8&gt;=80,"A1",IF(CX8&gt;=70,"B2",IF(CX8&gt;=65,"B3",IF(CX8&gt;=60,"C4",IF(CX8&gt;=55,"C5",IF(CX8&gt;=50,"C6",IF(CX8&gt;=45,"D7",IF(CX8&gt;=40,"E8","F9"))))))))</f>
        <v>C4</v>
      </c>
      <c r="CZ8" s="11">
        <f t="shared" ref="CZ8:CZ19" si="18">IF(ISNUMBER(CX8:CX19), RANK(CX8, CX$8:CX$19, 0), "")</f>
        <v>5</v>
      </c>
      <c r="DA8" s="11" t="str">
        <f>IF(CX8&gt;=90, "Outstanding",
   IF(CX8&gt;=80, "Excellent",
   IF(CX8&gt;=70, "Very Good",
   IF(CX8&gt;=60, "Good",
   IF(CX8&gt;=50, "Pass", "Failed")))))</f>
        <v>Good</v>
      </c>
      <c r="DB8" s="11">
        <v>17</v>
      </c>
      <c r="DC8" s="11">
        <f t="shared" ref="DC8:DC19" si="19">DB8*100</f>
        <v>1700</v>
      </c>
      <c r="DD8" s="11">
        <f t="shared" si="2"/>
        <v>841</v>
      </c>
      <c r="DE8" s="32">
        <f>(DD8/1700*100)</f>
        <v>49.470588235294116</v>
      </c>
      <c r="DF8" s="11">
        <f>RANK(DD8, DD$8:DD$19, 0)</f>
        <v>6</v>
      </c>
      <c r="DG8" s="12">
        <v>10</v>
      </c>
      <c r="DH8" s="12">
        <v>7</v>
      </c>
      <c r="DI8" s="12">
        <v>10</v>
      </c>
      <c r="DJ8" s="12">
        <v>7</v>
      </c>
      <c r="DK8" s="12">
        <v>7</v>
      </c>
      <c r="DL8" s="12">
        <v>10</v>
      </c>
      <c r="DM8" s="12">
        <v>7</v>
      </c>
      <c r="DN8" s="12">
        <v>8</v>
      </c>
      <c r="DO8" s="12">
        <v>7</v>
      </c>
      <c r="DP8" s="12">
        <v>7</v>
      </c>
      <c r="DQ8" s="12">
        <v>6</v>
      </c>
      <c r="DR8" s="12">
        <v>7</v>
      </c>
      <c r="DT8" s="12">
        <v>7</v>
      </c>
      <c r="DU8" s="30">
        <v>45663</v>
      </c>
      <c r="DV8" s="12" t="s">
        <v>165</v>
      </c>
      <c r="DW8" s="6" t="s">
        <v>164</v>
      </c>
    </row>
    <row r="9" spans="1:127" ht="14.25" customHeight="1">
      <c r="A9" s="7">
        <v>2</v>
      </c>
      <c r="C9" s="22" t="s">
        <v>28</v>
      </c>
      <c r="D9" s="16">
        <v>24</v>
      </c>
      <c r="E9" s="16">
        <v>37</v>
      </c>
      <c r="F9" s="18">
        <f t="shared" si="3"/>
        <v>61</v>
      </c>
      <c r="G9" s="15" t="str">
        <f t="shared" ref="G9:G19" si="20">IF(F9&gt;=80,"A1",IF(F9&gt;=70,"B2",IF(F9&gt;=65,"B3",IF(F9&gt;=60,"C4",IF(F9&gt;=55,"C5",IF(F9&gt;=50,"C6",IF(F9&gt;=45,"D7",IF(F9&gt;=40,"E8","F9"))))))))</f>
        <v>C4</v>
      </c>
      <c r="H9" s="11">
        <f t="shared" ref="H9:H19" si="21">IF(ISNUMBER(F9), RANK(F9, F$8:F$19, 0), "")</f>
        <v>6</v>
      </c>
      <c r="I9" s="11" t="str">
        <f t="shared" ref="I9:I19" si="22">IF(F9&gt;=90, "Outstanding",
   IF(F9&gt;=80, "Excellent",
   IF(F9&gt;=70, "Very Good",
   IF(F9&gt;=60, "Good",
   IF(F9&gt;=50, "Pass", "Failed")))))</f>
        <v>Good</v>
      </c>
      <c r="J9" s="9">
        <v>25</v>
      </c>
      <c r="K9" s="9">
        <v>22</v>
      </c>
      <c r="L9" s="2">
        <f t="shared" si="4"/>
        <v>47</v>
      </c>
      <c r="M9" s="15" t="str">
        <f t="shared" ref="M9:M19" si="23">IF(L9&gt;=80,"A1",IF(L9&gt;=70,"B2",IF(L9&gt;=65,"B3",IF(L9&gt;=60,"C4",IF(L9&gt;=55,"C5",IF(L9&gt;=50,"C6",IF(L9&gt;=45,"D7",IF(L9&gt;=40,"E8","F9"))))))))</f>
        <v>D7</v>
      </c>
      <c r="N9" s="11">
        <f t="shared" ref="N9:N19" si="24">IF(ISNUMBER(L9), RANK(L9, L$8:L$19, 0), "")</f>
        <v>6</v>
      </c>
      <c r="O9" s="11" t="str">
        <f t="shared" ref="O9:O19" si="25">IF(L9&gt;=90, "Outstanding",
   IF(L9&gt;=80, "Excellent",
   IF(L9&gt;=70, "Very Good",
   IF(L9&gt;=60, "Good",
   IF(L9&gt;=50, "Pass", "Failed")))))</f>
        <v>Failed</v>
      </c>
      <c r="P9" s="9">
        <v>20</v>
      </c>
      <c r="Q9" s="9">
        <v>32</v>
      </c>
      <c r="R9" s="2">
        <f t="shared" si="5"/>
        <v>52</v>
      </c>
      <c r="S9" s="15" t="str">
        <f t="shared" ref="S9:S19" si="26">IF(R9&gt;=80,"A1",IF(R9&gt;=70,"B2",IF(R9&gt;=65,"B3",IF(R9&gt;=60,"C4",IF(R9&gt;=55,"C5",IF(R9&gt;=50,"C6",IF(R9&gt;=45,"D7",IF(R9&gt;=40,"E8","F9"))))))))</f>
        <v>C6</v>
      </c>
      <c r="T9" s="11">
        <f t="shared" ref="T9:T19" si="27">IF(ISNUMBER(R9:R20), RANK(R9, R$8:R$19, 0), "")</f>
        <v>6</v>
      </c>
      <c r="U9" s="11" t="str">
        <f t="shared" ref="U9:U19" si="28">IF(R9&gt;=90, "Outstanding",
   IF(R9&gt;=80, "Excellent",
   IF(R9&gt;=70, "Very Good",
   IF(R9&gt;=60, "Good",
   IF(R9&gt;=50, "Pass", "Failed")))))</f>
        <v>Pass</v>
      </c>
      <c r="V9" s="9">
        <v>28</v>
      </c>
      <c r="W9" s="9">
        <v>35</v>
      </c>
      <c r="X9" s="2">
        <f t="shared" si="6"/>
        <v>63</v>
      </c>
      <c r="Y9" s="15" t="str">
        <f t="shared" ref="Y9:Y19" si="29">IF(X9&gt;=80,"A1",IF(X9&gt;=70,"B2",IF(X9&gt;=65,"B3",IF(X9&gt;=60,"C4",IF(X9&gt;=55,"C5",IF(X9&gt;=50,"C6",IF(X9&gt;=45,"D7",IF(X9&gt;=40,"E8","F9"))))))))</f>
        <v>C4</v>
      </c>
      <c r="Z9" s="11">
        <f t="shared" ref="Z9:Z19" si="30">IF(ISNUMBER(X9:X20), RANK(X9, X$8:X$19, 0), "")</f>
        <v>5</v>
      </c>
      <c r="AA9" s="11" t="str">
        <f t="shared" ref="AA9:AA19" si="31">IF(R9&gt;=90, "Outstanding",
   IF(X9&gt;=80, "Excellent",
   IF(X9&gt;=70, "Very Good",
   IF(X9&gt;=60, "Good",
   IF(X9&gt;=50, "Pass", "Failed")))))</f>
        <v>Good</v>
      </c>
      <c r="AB9" s="9">
        <v>20</v>
      </c>
      <c r="AC9" s="9">
        <v>24</v>
      </c>
      <c r="AD9" s="2">
        <f t="shared" si="7"/>
        <v>44</v>
      </c>
      <c r="AE9" s="15" t="str">
        <f t="shared" ref="AE9:AE19" si="32">IF(AD9&gt;=80,"A1",IF(AD9&gt;=70,"B2",IF(AD9&gt;=65,"B3",IF(AD9&gt;=60,"C4",IF(AD9&gt;=55,"C5",IF(AD9&gt;=50,"C6",IF(AD9&gt;=45,"D7",IF(AD9&gt;=40,"E8","F9"))))))))</f>
        <v>E8</v>
      </c>
      <c r="AF9" s="11">
        <f t="shared" ref="AF9:AF19" si="33">IF(ISNUMBER(AD9:AD20), RANK(AD9, AD$8:AD$19, 0), "")</f>
        <v>8</v>
      </c>
      <c r="AG9" s="11" t="str">
        <f t="shared" ref="AG9:AG19" si="34">IF(AD9&gt;=90, "Outstanding",
   IF(AD9&gt;=80, "Excellent",
   IF(AD9&gt;=70, "Very Good",
   IF(AD9&gt;=60, "Good",
   IF(AD9&gt;=50, "Pass", "Failed")))))</f>
        <v>Failed</v>
      </c>
      <c r="AH9" s="9">
        <v>39</v>
      </c>
      <c r="AI9" s="9">
        <v>36</v>
      </c>
      <c r="AJ9" s="2">
        <f t="shared" si="8"/>
        <v>75</v>
      </c>
      <c r="AK9" s="15" t="str">
        <f t="shared" ref="AK9:AK19" si="35">IF(AJ9&gt;=80,"A1",IF(AJ9&gt;=70,"B2",IF(AJ9&gt;=65,"B3",IF(AJ9&gt;=60,"C4",IF(AJ9&gt;=55,"C5",IF(AJ9&gt;=50,"C6",IF(AJ9&gt;=45,"D7",IF(AJ9&gt;=40,"E8","F9"))))))))</f>
        <v>B2</v>
      </c>
      <c r="AL9" s="11">
        <f t="shared" ref="AL9:AL19" si="36">IF(ISNUMBER(AJ9:AJ20), RANK(AJ9, AJ$8:AJ$19, 0), "")</f>
        <v>4</v>
      </c>
      <c r="AM9" s="11" t="str">
        <f t="shared" ref="AM9:AM19" si="37">IF(R9&gt;=90, "Outstanding",
   IF(R9&gt;=80, "Excellent",
   IF(AJ9&gt;=70, "Very Good",
   IF(AJ9&gt;=60, "Good",
   IF(AJ9&gt;=50, "Pass", "Failed")))))</f>
        <v>Very Good</v>
      </c>
      <c r="AN9" s="9">
        <v>21</v>
      </c>
      <c r="AO9" s="9">
        <v>39</v>
      </c>
      <c r="AP9" s="2">
        <f t="shared" si="9"/>
        <v>60</v>
      </c>
      <c r="AQ9" s="15" t="str">
        <f t="shared" ref="AQ9:AQ19" si="38">IF(AP9&gt;=80,"A1",IF(AP9&gt;=70,"B2",IF(AP9&gt;=65,"B3",IF(AP9&gt;=60,"C4",IF(AP9&gt;=55,"C5",IF(AP9&gt;=50,"C6",IF(AP9&gt;=45,"D7",IF(AP9&gt;=40,"E8","F9"))))))))</f>
        <v>C4</v>
      </c>
      <c r="AR9" s="11">
        <f t="shared" ref="AR9:AR19" si="39">IF(ISNUMBER(AP9:AP20), RANK(AP9, AP$8:AP$19, 0), "")</f>
        <v>5</v>
      </c>
      <c r="AS9" s="11" t="str">
        <f t="shared" ref="AS9:AS19" si="40">IF(AP9&gt;=90, "Outstanding",
   IF(AP9&gt;=80, "Excellent",
   IF(AP9&gt;=70, "Very Good",
   IF(AP9&gt;=60, "Good",
   IF(AP9&gt;=50, "Pass", "Failed")))))</f>
        <v>Good</v>
      </c>
      <c r="AT9" s="9">
        <v>13</v>
      </c>
      <c r="AU9" s="9">
        <v>36</v>
      </c>
      <c r="AV9" s="2">
        <f t="shared" si="10"/>
        <v>49</v>
      </c>
      <c r="AW9" s="15" t="str">
        <f t="shared" ref="AW9:AW19" si="41">IF(AV9&gt;=80,"A1",IF(AV9&gt;=70,"B2",IF(AV9&gt;=65,"B3",IF(AV9&gt;=60,"C4",IF(AV9&gt;=55,"C5",IF(AV9&gt;=50,"C6",IF(AV9&gt;=45,"D7",IF(AV9&gt;=40,"E8","F9"))))))))</f>
        <v>D7</v>
      </c>
      <c r="AX9" s="11">
        <f t="shared" ref="AX9:AX19" si="42">IF(ISNUMBER(AV9:AV20), RANK(AV9, AV$8:AV$19, 0), "")</f>
        <v>5</v>
      </c>
      <c r="AY9" s="11" t="str">
        <f t="shared" ref="AY9:AY19" si="43">IF(AV9&gt;=90, "Outstanding",
   IF(AV9&gt;=80, "Excellent",
   IF(AV9&gt;=70, "Very Good",
   IF(AV9&gt;=60, "Good",
   IF(AV9&gt;=50, "Pass", "Failed")))))</f>
        <v>Failed</v>
      </c>
      <c r="AZ9" s="9">
        <v>23</v>
      </c>
      <c r="BA9" s="9">
        <v>32</v>
      </c>
      <c r="BB9" s="2">
        <f t="shared" si="0"/>
        <v>55</v>
      </c>
      <c r="BC9" s="15" t="str">
        <f t="shared" ref="BC9:BC19" si="44">IF(BB9&gt;=80,"A1",IF(BB9&gt;=70,"B2",IF(BB9&gt;=65,"B3",IF(BB9&gt;=60,"C4",IF(BB9&gt;=55,"C5",IF(BB9&gt;=50,"C6",IF(BB9&gt;=45,"D7",IF(BB9&gt;=40,"E8","F9"))))))))</f>
        <v>C5</v>
      </c>
      <c r="BD9" s="11">
        <f t="shared" ref="BD9:BD19" si="45">IF(ISNUMBER(BB9:BB20), RANK(BB9, BB$8:BB$19, 0), "")</f>
        <v>4</v>
      </c>
      <c r="BE9" s="11" t="str">
        <f t="shared" ref="BE9:BE19" si="46">IF(BB9&gt;=90, "Outstanding",
   IF(BB9&gt;=80, "Excellent",
   IF(BB9&gt;=70, "Very Good",
   IF(BB9&gt;=60, "Good",
   IF(BB9&gt;=50, "Pass", "Failed")))))</f>
        <v>Pass</v>
      </c>
      <c r="BF9" s="9">
        <v>16</v>
      </c>
      <c r="BG9" s="9">
        <v>39</v>
      </c>
      <c r="BH9" s="2">
        <f t="shared" si="11"/>
        <v>55</v>
      </c>
      <c r="BI9" s="15" t="str">
        <f t="shared" ref="BI9:BI19" si="47">IF(BH9&gt;=80,"A1",IF(BH9&gt;=70,"B2",IF(BH9&gt;=65,"B3",IF(BH9&gt;=60,"C4",IF(BH9&gt;=55,"C5",IF(BH9&gt;=50,"C6",IF(BH9&gt;=45,"D7",IF(BH9&gt;=40,"E8","F9"))))))))</f>
        <v>C5</v>
      </c>
      <c r="BJ9" s="11">
        <f t="shared" ref="BJ9:BJ19" si="48">IF(ISNUMBER(BH9:BH20), RANK(BH9, BH$8:BH$19, 0), "")</f>
        <v>7</v>
      </c>
      <c r="BK9" s="11" t="str">
        <f t="shared" ref="BK9:BK19" si="49">IF(BH9&gt;=90, "Outstanding",
   IF(BH9&gt;=80, "Excellent",
   IF(BH9&gt;=70, "Very Good",
   IF(BH9&gt;=60, "Good",
   IF(BH9&gt;=50, "Pass", "Failed")))))</f>
        <v>Pass</v>
      </c>
      <c r="BL9" s="9">
        <v>20</v>
      </c>
      <c r="BM9" s="9">
        <v>37</v>
      </c>
      <c r="BN9" s="2">
        <f t="shared" si="12"/>
        <v>57</v>
      </c>
      <c r="BO9" s="15" t="str">
        <f t="shared" ref="BO9:BO19" si="50">IF(BN9&gt;=80,"A1",IF(BN9&gt;=70,"B2",IF(BN9&gt;=65,"B3",IF(BN9&gt;=60,"C4",IF(BN9&gt;=55,"C5",IF(BN9&gt;=50,"C6",IF(BN9&gt;=45,"D7",IF(BN9&gt;=40,"E8","F9"))))))))</f>
        <v>C5</v>
      </c>
      <c r="BP9" s="11">
        <f t="shared" ref="BP9:BP19" si="51">IF(ISNUMBER(BN9:BN20), RANK(BN9, BN$8:BN$19, 0), "")</f>
        <v>6</v>
      </c>
      <c r="BQ9" s="11" t="str">
        <f t="shared" ref="BQ9:BQ19" si="52">IF(BN9&gt;=90, "Outstanding",
   IF(BN9&gt;=80, "Excellent",
   IF(BN9&gt;=70, "Very Good",
   IF(BN9&gt;=60, "Good",
   IF(BN9&gt;=50, "Pass", "Failed")))))</f>
        <v>Pass</v>
      </c>
      <c r="BR9" s="9">
        <v>17</v>
      </c>
      <c r="BS9" s="9">
        <v>43</v>
      </c>
      <c r="BT9" s="2">
        <f t="shared" si="13"/>
        <v>60</v>
      </c>
      <c r="BU9" s="15" t="str">
        <f t="shared" ref="BU9:BU19" si="53">IF(BT9&gt;=80,"A1",IF(BT9&gt;=70,"B2",IF(BT9&gt;=65,"B3",IF(BT9&gt;=60,"C4",IF(BT9&gt;=55,"C5",IF(BT9&gt;=50,"C6",IF(BT9&gt;=45,"D7",IF(BT9&gt;=40,"E8","F9"))))))))</f>
        <v>C4</v>
      </c>
      <c r="BV9" s="11">
        <f t="shared" ref="BV9:BV19" si="54">IF(ISNUMBER(BT9:BT20), RANK(BT9, BT$8:BT$19, 0), "")</f>
        <v>6</v>
      </c>
      <c r="BW9" s="11" t="str">
        <f t="shared" ref="BW9:BW19" si="55">IF(BT9&gt;=90, "Outstanding",
   IF(BT9&gt;=80, "Excellent",
   IF(BT9&gt;=70, "Very Good",
   IF(BT9&gt;=60, "Good",
   IF(BT9&gt;=50, "Pass", "Failed")))))</f>
        <v>Good</v>
      </c>
      <c r="BX9" s="9">
        <v>30</v>
      </c>
      <c r="BY9" s="9">
        <v>39</v>
      </c>
      <c r="BZ9" s="2">
        <f t="shared" si="14"/>
        <v>69</v>
      </c>
      <c r="CA9" s="15" t="str">
        <f t="shared" ref="CA9:CA19" si="56">IF(BZ9&gt;=80,"A1",IF(BZ9&gt;=70,"B2",IF(BZ9&gt;=65,"B3",IF(BZ9&gt;=60,"C4",IF(BZ9&gt;=55,"C5",IF(BZ9&gt;=50,"C6",IF(BZ9&gt;=45,"D7",IF(BZ9&gt;=40,"E8","F9"))))))))</f>
        <v>B3</v>
      </c>
      <c r="CB9" s="11">
        <f t="shared" ref="CB9:CB19" si="57">IF(ISNUMBER(BZ9:BZ20), RANK(BZ9, BZ$8:BZ$19, 0), "")</f>
        <v>2</v>
      </c>
      <c r="CC9" s="11" t="str">
        <f t="shared" ref="CC9:CC19" si="58">IF(BZ9&gt;=90, "Outstanding",
   IF(BZ9&gt;=80, "Excellent",
   IF(BZ9&gt;=70, "Very Good",
   IF(BZ9&gt;=60, "Good",
   IF(BZ9&gt;=50, "Pass", "Failed")))))</f>
        <v>Good</v>
      </c>
      <c r="CD9" s="9">
        <v>28</v>
      </c>
      <c r="CE9" s="9">
        <v>23</v>
      </c>
      <c r="CF9" s="2">
        <f t="shared" si="15"/>
        <v>51</v>
      </c>
      <c r="CG9" s="15" t="str">
        <f t="shared" ref="CG9:CG19" si="59">IF(CF9&gt;=80,"A1",IF(CF9&gt;=70,"B2",IF(CF9&gt;=65,"B3",IF(CF9&gt;=60,"C4",IF(CF9&gt;=55,"C5",IF(CF9&gt;=50,"C6",IF(CF9&gt;=45,"D7",IF(CF9&gt;=40,"E8","F9"))))))))</f>
        <v>C6</v>
      </c>
      <c r="CH9" s="11">
        <f t="shared" ref="CH9:CH19" si="60">IF(ISNUMBER(CF9:CF20), RANK(CF9, CF$8:CF$19, 0), "")</f>
        <v>5</v>
      </c>
      <c r="CI9" s="11" t="str">
        <f t="shared" ref="CI9:CI19" si="61">IF(R9&gt;=90, "Outstanding",
   IF(CF9&gt;=80, "Excellent",
   IF(CF9&gt;=70, "Very Good",
   IF(CF9&gt;=60, "Good",
   IF(CF9&gt;=50, "Pass", "Failed")))))</f>
        <v>Pass</v>
      </c>
      <c r="CJ9" s="9">
        <v>24</v>
      </c>
      <c r="CK9" s="9">
        <v>26</v>
      </c>
      <c r="CL9" s="2">
        <f t="shared" si="16"/>
        <v>50</v>
      </c>
      <c r="CM9" s="15" t="str">
        <f t="shared" ref="CM9:CM19" si="62">IF(CL9&gt;=80,"A1",IF(CL9&gt;=70,"B2",IF(CL9&gt;=65,"B3",IF(CL9&gt;=60,"C4",IF(CL9&gt;=55,"C5",IF(CL9&gt;=50,"C6",IF(CL9&gt;=45,"D7",IF(CL9&gt;=40,"E8","F9"))))))))</f>
        <v>C6</v>
      </c>
      <c r="CN9" s="11">
        <f t="shared" ref="CN9:CN19" si="63">IF(ISNUMBER(CL9:CL20), RANK(CL9, CL$8:CL$19, 0), "")</f>
        <v>3</v>
      </c>
      <c r="CO9" s="11" t="str">
        <f t="shared" ref="CO9:CO19" si="64">IF(CL9&gt;=90, "Outstanding",
   IF(CL9&gt;=80, "Excellent",
   IF(CL9&gt;=70, "Very Good",
   IF(CL9&gt;=60, "Good",
   IF(CL9&gt;=50, "Pass", "Failed")))))</f>
        <v>Pass</v>
      </c>
      <c r="CP9" s="9">
        <v>17</v>
      </c>
      <c r="CQ9" s="9">
        <v>29</v>
      </c>
      <c r="CR9" s="2">
        <f t="shared" si="1"/>
        <v>46</v>
      </c>
      <c r="CS9" s="15" t="str">
        <f t="shared" ref="CS9:CS19" si="65">IF(CR9&gt;=80,"A1",IF(CR9&gt;=70,"B2",IF(CR9&gt;=65,"B3",IF(CR9&gt;=60,"C4",IF(CR9&gt;=55,"C5",IF(CR9&gt;=50,"C6",IF(CR9&gt;=45,"D7",IF(CR9&gt;=40,"E8","F9"))))))))</f>
        <v>D7</v>
      </c>
      <c r="CT9" s="11">
        <f t="shared" ref="CT9:CT19" si="66">IF(ISNUMBER(CR9:CR20), RANK(CR9, CR$8:CR$19, 0), "")</f>
        <v>4</v>
      </c>
      <c r="CU9" s="11" t="str">
        <f t="shared" ref="CU9:CU19" si="67">IF(R9&gt;=90, "Outstanding",
   IF(CR9&gt;=80, "Excellent",
   IF(CR9&gt;=70, "Very Good",
   IF(CR9&gt;=60, "Good",
   IF(CR9&gt;=50, "Pass", "Failed")))))</f>
        <v>Failed</v>
      </c>
      <c r="CV9" s="9">
        <v>28</v>
      </c>
      <c r="CW9" s="9">
        <v>45</v>
      </c>
      <c r="CX9" s="2">
        <f t="shared" si="17"/>
        <v>73</v>
      </c>
      <c r="CY9" s="15" t="str">
        <f t="shared" ref="CY9:CY19" si="68">IF(CX9&gt;=80,"A1",IF(CX9&gt;=70,"B2",IF(CX9&gt;=65,"B3",IF(CX9&gt;=60,"C4",IF(CX9&gt;=55,"C5",IF(CX9&gt;=50,"C6",IF(CX9&gt;=45,"D7",IF(CX9&gt;=40,"E8","F9"))))))))</f>
        <v>B2</v>
      </c>
      <c r="CZ9" s="11">
        <f t="shared" si="18"/>
        <v>4</v>
      </c>
      <c r="DA9" s="11" t="str">
        <f t="shared" ref="DA9:DA19" si="69">IF(CX9&gt;=90, "Outstanding",
   IF(CX9&gt;=80, "Excellent",
   IF(CX9&gt;=70, "Very Good",
   IF(CX9&gt;=60, "Good",
   IF(CX9&gt;=50, "Pass", "Failed")))))</f>
        <v>Very Good</v>
      </c>
      <c r="DB9" s="2">
        <v>17</v>
      </c>
      <c r="DC9" s="2">
        <f t="shared" si="19"/>
        <v>1700</v>
      </c>
      <c r="DD9" s="2">
        <f t="shared" si="2"/>
        <v>967</v>
      </c>
      <c r="DE9" s="31">
        <f t="shared" ref="DE9:DE19" si="70">(DD9/(17*100))*100</f>
        <v>56.882352941176471</v>
      </c>
      <c r="DF9" s="2">
        <f t="shared" ref="DF9:DF19" si="71">RANK(DD9, DD$8:DD$19, 0)</f>
        <v>5</v>
      </c>
      <c r="DG9" s="3">
        <v>7</v>
      </c>
      <c r="DH9" s="3">
        <v>10</v>
      </c>
      <c r="DI9" s="3">
        <v>10</v>
      </c>
      <c r="DJ9" s="3">
        <v>8</v>
      </c>
      <c r="DK9" s="3">
        <v>7</v>
      </c>
      <c r="DL9" s="3">
        <v>10</v>
      </c>
      <c r="DM9" s="3">
        <v>7</v>
      </c>
      <c r="DN9" s="3">
        <v>8</v>
      </c>
      <c r="DO9" s="3">
        <v>8</v>
      </c>
      <c r="DP9" s="3">
        <v>6</v>
      </c>
      <c r="DQ9" s="3">
        <v>7</v>
      </c>
      <c r="DR9" s="3">
        <v>7</v>
      </c>
      <c r="DT9" s="3">
        <v>7</v>
      </c>
      <c r="DU9" s="30">
        <v>45663</v>
      </c>
      <c r="DV9" s="3" t="s">
        <v>166</v>
      </c>
      <c r="DW9" s="6" t="s">
        <v>164</v>
      </c>
    </row>
    <row r="10" spans="1:127" s="12" customFormat="1" ht="14.25" customHeight="1">
      <c r="A10" s="13">
        <v>3</v>
      </c>
      <c r="C10" s="23" t="s">
        <v>31</v>
      </c>
      <c r="D10" s="17">
        <v>17</v>
      </c>
      <c r="E10" s="17">
        <v>41</v>
      </c>
      <c r="F10" s="18">
        <f t="shared" si="3"/>
        <v>58</v>
      </c>
      <c r="G10" s="15" t="str">
        <f t="shared" si="20"/>
        <v>C5</v>
      </c>
      <c r="H10" s="11">
        <f t="shared" si="21"/>
        <v>7</v>
      </c>
      <c r="I10" s="11" t="str">
        <f t="shared" si="22"/>
        <v>Pass</v>
      </c>
      <c r="J10" s="12">
        <v>25</v>
      </c>
      <c r="K10" s="12">
        <v>12</v>
      </c>
      <c r="L10" s="11">
        <f t="shared" si="4"/>
        <v>37</v>
      </c>
      <c r="M10" s="15" t="str">
        <f t="shared" si="23"/>
        <v>F9</v>
      </c>
      <c r="N10" s="11">
        <f t="shared" si="24"/>
        <v>10</v>
      </c>
      <c r="O10" s="11" t="str">
        <f t="shared" si="25"/>
        <v>Failed</v>
      </c>
      <c r="P10" s="12">
        <v>20</v>
      </c>
      <c r="Q10" s="12">
        <v>40</v>
      </c>
      <c r="R10" s="11">
        <f t="shared" si="5"/>
        <v>60</v>
      </c>
      <c r="S10" s="15" t="str">
        <f t="shared" si="26"/>
        <v>C4</v>
      </c>
      <c r="T10" s="11">
        <f t="shared" si="27"/>
        <v>2</v>
      </c>
      <c r="U10" s="11" t="str">
        <f t="shared" si="28"/>
        <v>Good</v>
      </c>
      <c r="V10" s="12">
        <v>14</v>
      </c>
      <c r="W10" s="12">
        <v>20</v>
      </c>
      <c r="X10" s="11">
        <f t="shared" si="6"/>
        <v>34</v>
      </c>
      <c r="Y10" s="15" t="str">
        <f t="shared" si="29"/>
        <v>F9</v>
      </c>
      <c r="Z10" s="11">
        <f t="shared" si="30"/>
        <v>8</v>
      </c>
      <c r="AA10" s="11" t="str">
        <f t="shared" si="31"/>
        <v>Failed</v>
      </c>
      <c r="AB10" s="12">
        <v>18</v>
      </c>
      <c r="AC10" s="12">
        <v>39</v>
      </c>
      <c r="AD10" s="11">
        <f t="shared" si="7"/>
        <v>57</v>
      </c>
      <c r="AE10" s="15" t="str">
        <f t="shared" si="32"/>
        <v>C5</v>
      </c>
      <c r="AF10" s="11">
        <f t="shared" si="33"/>
        <v>3</v>
      </c>
      <c r="AG10" s="11" t="str">
        <f t="shared" si="34"/>
        <v>Pass</v>
      </c>
      <c r="AH10" s="12">
        <v>27</v>
      </c>
      <c r="AI10" s="12">
        <v>21</v>
      </c>
      <c r="AJ10" s="11">
        <f t="shared" si="8"/>
        <v>48</v>
      </c>
      <c r="AK10" s="15" t="str">
        <f t="shared" si="35"/>
        <v>D7</v>
      </c>
      <c r="AL10" s="11">
        <f t="shared" si="36"/>
        <v>9</v>
      </c>
      <c r="AM10" s="11" t="str">
        <f t="shared" si="37"/>
        <v>Failed</v>
      </c>
      <c r="AN10" s="12">
        <v>10</v>
      </c>
      <c r="AO10" s="12">
        <v>22</v>
      </c>
      <c r="AP10" s="11">
        <f t="shared" si="9"/>
        <v>32</v>
      </c>
      <c r="AQ10" s="15" t="str">
        <f t="shared" si="38"/>
        <v>F9</v>
      </c>
      <c r="AR10" s="11">
        <f t="shared" si="39"/>
        <v>10</v>
      </c>
      <c r="AS10" s="11" t="str">
        <f t="shared" si="40"/>
        <v>Failed</v>
      </c>
      <c r="AT10" s="12">
        <v>11</v>
      </c>
      <c r="AU10" s="12">
        <v>28</v>
      </c>
      <c r="AV10" s="11">
        <f t="shared" si="10"/>
        <v>39</v>
      </c>
      <c r="AW10" s="15" t="str">
        <f t="shared" si="41"/>
        <v>F9</v>
      </c>
      <c r="AX10" s="11">
        <f t="shared" si="42"/>
        <v>7</v>
      </c>
      <c r="AY10" s="11" t="str">
        <f t="shared" si="43"/>
        <v>Failed</v>
      </c>
      <c r="AZ10" s="12">
        <v>18</v>
      </c>
      <c r="BA10" s="12">
        <v>27</v>
      </c>
      <c r="BB10" s="11">
        <f t="shared" si="0"/>
        <v>45</v>
      </c>
      <c r="BC10" s="15" t="str">
        <f t="shared" si="44"/>
        <v>D7</v>
      </c>
      <c r="BD10" s="11">
        <f t="shared" si="45"/>
        <v>10</v>
      </c>
      <c r="BE10" s="11" t="str">
        <f t="shared" si="46"/>
        <v>Failed</v>
      </c>
      <c r="BF10" s="12">
        <v>18</v>
      </c>
      <c r="BG10" s="12">
        <v>36</v>
      </c>
      <c r="BH10" s="11">
        <f t="shared" si="11"/>
        <v>54</v>
      </c>
      <c r="BI10" s="15" t="str">
        <f t="shared" si="47"/>
        <v>C6</v>
      </c>
      <c r="BJ10" s="11">
        <f t="shared" si="48"/>
        <v>8</v>
      </c>
      <c r="BK10" s="11" t="str">
        <f t="shared" si="49"/>
        <v>Pass</v>
      </c>
      <c r="BL10" s="12">
        <v>36</v>
      </c>
      <c r="BM10" s="12">
        <v>33</v>
      </c>
      <c r="BN10" s="11">
        <f t="shared" si="12"/>
        <v>69</v>
      </c>
      <c r="BO10" s="15" t="str">
        <f t="shared" si="50"/>
        <v>B3</v>
      </c>
      <c r="BP10" s="11">
        <f t="shared" si="51"/>
        <v>3</v>
      </c>
      <c r="BQ10" s="11" t="str">
        <f t="shared" si="52"/>
        <v>Good</v>
      </c>
      <c r="BR10" s="12">
        <v>16</v>
      </c>
      <c r="BS10" s="12">
        <v>46</v>
      </c>
      <c r="BT10" s="11">
        <f t="shared" si="13"/>
        <v>62</v>
      </c>
      <c r="BU10" s="15" t="str">
        <f t="shared" si="53"/>
        <v>C4</v>
      </c>
      <c r="BV10" s="11">
        <f t="shared" si="54"/>
        <v>5</v>
      </c>
      <c r="BW10" s="11" t="str">
        <f t="shared" si="55"/>
        <v>Good</v>
      </c>
      <c r="BX10" s="12">
        <v>12</v>
      </c>
      <c r="BY10" s="12">
        <v>15</v>
      </c>
      <c r="BZ10" s="11">
        <f t="shared" si="14"/>
        <v>27</v>
      </c>
      <c r="CA10" s="15" t="str">
        <f t="shared" si="56"/>
        <v>F9</v>
      </c>
      <c r="CB10" s="11">
        <f t="shared" si="57"/>
        <v>12</v>
      </c>
      <c r="CC10" s="11" t="str">
        <f t="shared" si="58"/>
        <v>Failed</v>
      </c>
      <c r="CD10" s="12">
        <v>20</v>
      </c>
      <c r="CE10" s="12">
        <v>35</v>
      </c>
      <c r="CF10" s="11">
        <f t="shared" si="15"/>
        <v>55</v>
      </c>
      <c r="CG10" s="15" t="str">
        <f t="shared" si="59"/>
        <v>C5</v>
      </c>
      <c r="CH10" s="11">
        <f t="shared" si="60"/>
        <v>4</v>
      </c>
      <c r="CI10" s="11" t="str">
        <f t="shared" si="61"/>
        <v>Pass</v>
      </c>
      <c r="CJ10" s="12">
        <v>21</v>
      </c>
      <c r="CK10" s="12">
        <v>18</v>
      </c>
      <c r="CL10" s="11">
        <f t="shared" si="16"/>
        <v>39</v>
      </c>
      <c r="CM10" s="15" t="str">
        <f t="shared" si="62"/>
        <v>F9</v>
      </c>
      <c r="CN10" s="11">
        <f t="shared" si="63"/>
        <v>9</v>
      </c>
      <c r="CO10" s="11" t="str">
        <f t="shared" si="64"/>
        <v>Failed</v>
      </c>
      <c r="CP10" s="12">
        <v>11</v>
      </c>
      <c r="CQ10" s="12">
        <v>20</v>
      </c>
      <c r="CR10" s="11">
        <f t="shared" si="1"/>
        <v>31</v>
      </c>
      <c r="CS10" s="15" t="str">
        <f t="shared" si="65"/>
        <v>F9</v>
      </c>
      <c r="CT10" s="11">
        <f t="shared" si="66"/>
        <v>9</v>
      </c>
      <c r="CU10" s="11" t="str">
        <f t="shared" si="67"/>
        <v>Failed</v>
      </c>
      <c r="CV10" s="12">
        <v>13</v>
      </c>
      <c r="CW10" s="12">
        <v>39</v>
      </c>
      <c r="CX10" s="11">
        <f t="shared" si="17"/>
        <v>52</v>
      </c>
      <c r="CY10" s="15" t="str">
        <f t="shared" si="68"/>
        <v>C6</v>
      </c>
      <c r="CZ10" s="11">
        <f t="shared" si="18"/>
        <v>7</v>
      </c>
      <c r="DA10" s="11" t="str">
        <f t="shared" si="69"/>
        <v>Pass</v>
      </c>
      <c r="DB10" s="11">
        <v>17</v>
      </c>
      <c r="DC10" s="11">
        <f t="shared" si="19"/>
        <v>1700</v>
      </c>
      <c r="DD10" s="11">
        <f t="shared" si="2"/>
        <v>799</v>
      </c>
      <c r="DE10" s="32">
        <f t="shared" si="70"/>
        <v>47</v>
      </c>
      <c r="DF10" s="11">
        <f t="shared" si="71"/>
        <v>7</v>
      </c>
      <c r="DG10" s="12">
        <v>5</v>
      </c>
      <c r="DH10" s="12">
        <v>8</v>
      </c>
      <c r="DI10" s="12">
        <v>8</v>
      </c>
      <c r="DJ10" s="12">
        <v>10</v>
      </c>
      <c r="DK10" s="12">
        <v>7</v>
      </c>
      <c r="DL10" s="12">
        <v>10</v>
      </c>
      <c r="DM10" s="12">
        <v>7</v>
      </c>
      <c r="DN10" s="12">
        <v>8</v>
      </c>
      <c r="DO10" s="12">
        <v>8</v>
      </c>
      <c r="DP10" s="12">
        <v>7</v>
      </c>
      <c r="DQ10" s="12">
        <v>10</v>
      </c>
      <c r="DR10" s="12">
        <v>6</v>
      </c>
      <c r="DT10" s="12">
        <v>7</v>
      </c>
      <c r="DU10" s="30">
        <v>45663</v>
      </c>
      <c r="DV10" s="12" t="s">
        <v>175</v>
      </c>
      <c r="DW10" s="6" t="s">
        <v>164</v>
      </c>
    </row>
    <row r="11" spans="1:127" ht="28.5" customHeight="1">
      <c r="A11" s="2">
        <v>4</v>
      </c>
      <c r="C11" s="22" t="s">
        <v>29</v>
      </c>
      <c r="D11" s="16">
        <v>40</v>
      </c>
      <c r="E11" s="16">
        <v>51</v>
      </c>
      <c r="F11" s="18">
        <f t="shared" si="3"/>
        <v>91</v>
      </c>
      <c r="G11" s="15" t="str">
        <f t="shared" si="20"/>
        <v>A1</v>
      </c>
      <c r="H11" s="11">
        <f t="shared" si="21"/>
        <v>2</v>
      </c>
      <c r="I11" s="11" t="str">
        <f t="shared" si="22"/>
        <v>Outstanding</v>
      </c>
      <c r="J11" s="9">
        <v>33</v>
      </c>
      <c r="K11" s="9">
        <v>48</v>
      </c>
      <c r="L11" s="2">
        <f t="shared" si="4"/>
        <v>81</v>
      </c>
      <c r="M11" s="15" t="str">
        <f t="shared" si="23"/>
        <v>A1</v>
      </c>
      <c r="N11" s="11">
        <f t="shared" si="24"/>
        <v>2</v>
      </c>
      <c r="O11" s="11" t="str">
        <f t="shared" si="25"/>
        <v>Excellent</v>
      </c>
      <c r="P11" s="9">
        <v>38</v>
      </c>
      <c r="Q11" s="9">
        <v>51</v>
      </c>
      <c r="R11" s="2">
        <f t="shared" si="5"/>
        <v>89</v>
      </c>
      <c r="S11" s="15" t="str">
        <f t="shared" si="26"/>
        <v>A1</v>
      </c>
      <c r="T11" s="11">
        <f t="shared" si="27"/>
        <v>1</v>
      </c>
      <c r="U11" s="11" t="str">
        <f t="shared" si="28"/>
        <v>Excellent</v>
      </c>
      <c r="V11" s="9">
        <v>39</v>
      </c>
      <c r="W11" s="9">
        <v>54</v>
      </c>
      <c r="X11" s="2">
        <f t="shared" si="6"/>
        <v>93</v>
      </c>
      <c r="Y11" s="15" t="str">
        <f t="shared" si="29"/>
        <v>A1</v>
      </c>
      <c r="Z11" s="11">
        <f t="shared" si="30"/>
        <v>1</v>
      </c>
      <c r="AA11" s="11" t="str">
        <f t="shared" si="31"/>
        <v>Excellent</v>
      </c>
      <c r="AB11" s="9">
        <v>40</v>
      </c>
      <c r="AC11" s="9">
        <v>56</v>
      </c>
      <c r="AD11" s="2">
        <f t="shared" si="7"/>
        <v>96</v>
      </c>
      <c r="AE11" s="15" t="str">
        <f t="shared" si="32"/>
        <v>A1</v>
      </c>
      <c r="AF11" s="11">
        <f t="shared" si="33"/>
        <v>1</v>
      </c>
      <c r="AG11" s="11" t="str">
        <f t="shared" si="34"/>
        <v>Outstanding</v>
      </c>
      <c r="AH11" s="9">
        <v>40</v>
      </c>
      <c r="AI11" s="9">
        <v>48</v>
      </c>
      <c r="AJ11" s="2">
        <f t="shared" si="8"/>
        <v>88</v>
      </c>
      <c r="AK11" s="15" t="str">
        <f t="shared" si="35"/>
        <v>A1</v>
      </c>
      <c r="AL11" s="11">
        <f t="shared" si="36"/>
        <v>1</v>
      </c>
      <c r="AM11" s="11" t="str">
        <f t="shared" si="37"/>
        <v>Excellent</v>
      </c>
      <c r="AN11" s="9">
        <v>32</v>
      </c>
      <c r="AO11" s="9">
        <v>55</v>
      </c>
      <c r="AP11" s="2">
        <f t="shared" si="9"/>
        <v>87</v>
      </c>
      <c r="AQ11" s="15" t="str">
        <f t="shared" si="38"/>
        <v>A1</v>
      </c>
      <c r="AR11" s="11">
        <f t="shared" si="39"/>
        <v>1</v>
      </c>
      <c r="AS11" s="11" t="str">
        <f t="shared" si="40"/>
        <v>Excellent</v>
      </c>
      <c r="AT11" s="9">
        <v>34</v>
      </c>
      <c r="AU11" s="9">
        <v>50</v>
      </c>
      <c r="AV11" s="2">
        <f t="shared" si="10"/>
        <v>84</v>
      </c>
      <c r="AW11" s="15" t="str">
        <f t="shared" si="41"/>
        <v>A1</v>
      </c>
      <c r="AX11" s="11">
        <f t="shared" si="42"/>
        <v>1</v>
      </c>
      <c r="AY11" s="11" t="str">
        <f t="shared" si="43"/>
        <v>Excellent</v>
      </c>
      <c r="AZ11" s="9">
        <v>35</v>
      </c>
      <c r="BA11" s="9">
        <v>41</v>
      </c>
      <c r="BB11" s="2">
        <f t="shared" si="0"/>
        <v>76</v>
      </c>
      <c r="BC11" s="15" t="str">
        <f t="shared" si="44"/>
        <v>B2</v>
      </c>
      <c r="BD11" s="11">
        <f t="shared" si="45"/>
        <v>1</v>
      </c>
      <c r="BE11" s="11" t="str">
        <f t="shared" si="46"/>
        <v>Very Good</v>
      </c>
      <c r="BF11" s="9">
        <v>35</v>
      </c>
      <c r="BG11" s="9">
        <v>54</v>
      </c>
      <c r="BH11" s="2">
        <f t="shared" si="11"/>
        <v>89</v>
      </c>
      <c r="BI11" s="15" t="str">
        <f t="shared" si="47"/>
        <v>A1</v>
      </c>
      <c r="BJ11" s="11">
        <f t="shared" si="48"/>
        <v>1</v>
      </c>
      <c r="BK11" s="11" t="str">
        <f t="shared" si="49"/>
        <v>Excellent</v>
      </c>
      <c r="BL11" s="9">
        <v>39</v>
      </c>
      <c r="BM11" s="9">
        <v>50</v>
      </c>
      <c r="BN11" s="2">
        <f t="shared" si="12"/>
        <v>89</v>
      </c>
      <c r="BO11" s="15" t="str">
        <f t="shared" si="50"/>
        <v>A1</v>
      </c>
      <c r="BP11" s="11">
        <f t="shared" si="51"/>
        <v>1</v>
      </c>
      <c r="BQ11" s="11" t="str">
        <f t="shared" si="52"/>
        <v>Excellent</v>
      </c>
      <c r="BR11" s="9">
        <v>39</v>
      </c>
      <c r="BS11" s="9">
        <v>56</v>
      </c>
      <c r="BT11" s="2">
        <f t="shared" si="13"/>
        <v>95</v>
      </c>
      <c r="BU11" s="15" t="str">
        <f t="shared" si="53"/>
        <v>A1</v>
      </c>
      <c r="BV11" s="11">
        <f t="shared" si="54"/>
        <v>1</v>
      </c>
      <c r="BW11" s="11" t="str">
        <f t="shared" si="55"/>
        <v>Outstanding</v>
      </c>
      <c r="BX11" s="9">
        <v>39</v>
      </c>
      <c r="BY11" s="9">
        <v>41</v>
      </c>
      <c r="BZ11" s="2">
        <f t="shared" si="14"/>
        <v>80</v>
      </c>
      <c r="CA11" s="15" t="str">
        <f t="shared" si="56"/>
        <v>A1</v>
      </c>
      <c r="CB11" s="11">
        <f t="shared" si="57"/>
        <v>1</v>
      </c>
      <c r="CC11" s="11" t="str">
        <f t="shared" si="58"/>
        <v>Excellent</v>
      </c>
      <c r="CD11" s="9">
        <v>40</v>
      </c>
      <c r="CE11" s="9">
        <v>51</v>
      </c>
      <c r="CF11" s="2">
        <f t="shared" si="15"/>
        <v>91</v>
      </c>
      <c r="CG11" s="15" t="str">
        <f t="shared" si="59"/>
        <v>A1</v>
      </c>
      <c r="CH11" s="11">
        <f t="shared" si="60"/>
        <v>1</v>
      </c>
      <c r="CI11" s="11" t="str">
        <f t="shared" si="61"/>
        <v>Excellent</v>
      </c>
      <c r="CJ11" s="9">
        <v>32</v>
      </c>
      <c r="CK11" s="9">
        <v>41</v>
      </c>
      <c r="CL11" s="2">
        <f t="shared" si="16"/>
        <v>73</v>
      </c>
      <c r="CM11" s="15" t="str">
        <f t="shared" si="62"/>
        <v>B2</v>
      </c>
      <c r="CN11" s="11">
        <f t="shared" si="63"/>
        <v>1</v>
      </c>
      <c r="CO11" s="11" t="str">
        <f t="shared" si="64"/>
        <v>Very Good</v>
      </c>
      <c r="CP11" s="9">
        <v>39</v>
      </c>
      <c r="CQ11" s="9">
        <v>57</v>
      </c>
      <c r="CR11" s="2">
        <f t="shared" si="1"/>
        <v>96</v>
      </c>
      <c r="CS11" s="15" t="str">
        <f t="shared" si="65"/>
        <v>A1</v>
      </c>
      <c r="CT11" s="11">
        <f t="shared" si="66"/>
        <v>1</v>
      </c>
      <c r="CU11" s="11" t="str">
        <f t="shared" si="67"/>
        <v>Excellent</v>
      </c>
      <c r="CV11" s="9">
        <v>40</v>
      </c>
      <c r="CW11" s="9">
        <v>57</v>
      </c>
      <c r="CX11" s="2">
        <f t="shared" si="17"/>
        <v>97</v>
      </c>
      <c r="CY11" s="15" t="str">
        <f t="shared" si="68"/>
        <v>A1</v>
      </c>
      <c r="CZ11" s="11">
        <f t="shared" si="18"/>
        <v>1</v>
      </c>
      <c r="DA11" s="11" t="str">
        <f t="shared" si="69"/>
        <v>Outstanding</v>
      </c>
      <c r="DB11" s="2">
        <v>17</v>
      </c>
      <c r="DC11" s="2">
        <f t="shared" si="19"/>
        <v>1700</v>
      </c>
      <c r="DD11" s="2">
        <f t="shared" si="2"/>
        <v>1495</v>
      </c>
      <c r="DE11" s="31">
        <f t="shared" si="70"/>
        <v>87.941176470588232</v>
      </c>
      <c r="DF11" s="2">
        <f t="shared" si="71"/>
        <v>1</v>
      </c>
      <c r="DG11" s="3">
        <v>10</v>
      </c>
      <c r="DH11" s="3">
        <v>10</v>
      </c>
      <c r="DI11" s="3">
        <v>10</v>
      </c>
      <c r="DJ11" s="3">
        <v>10</v>
      </c>
      <c r="DK11" s="3">
        <v>10</v>
      </c>
      <c r="DL11" s="3">
        <v>10</v>
      </c>
      <c r="DM11" s="3">
        <v>8</v>
      </c>
      <c r="DN11" s="3">
        <v>8</v>
      </c>
      <c r="DO11" s="3">
        <v>10</v>
      </c>
      <c r="DP11" s="3">
        <v>8</v>
      </c>
      <c r="DQ11" s="3">
        <v>10</v>
      </c>
      <c r="DR11" s="3">
        <v>10</v>
      </c>
      <c r="DT11" s="3">
        <v>9</v>
      </c>
      <c r="DU11" s="30">
        <v>45663</v>
      </c>
      <c r="DV11" s="3" t="s">
        <v>168</v>
      </c>
      <c r="DW11" s="6" t="s">
        <v>164</v>
      </c>
    </row>
    <row r="12" spans="1:127" s="12" customFormat="1" ht="28.5">
      <c r="A12" s="11">
        <v>5</v>
      </c>
      <c r="C12" s="24" t="s">
        <v>27</v>
      </c>
      <c r="D12" s="17">
        <v>30</v>
      </c>
      <c r="E12" s="17">
        <v>52</v>
      </c>
      <c r="F12" s="18">
        <f t="shared" si="3"/>
        <v>82</v>
      </c>
      <c r="G12" s="15" t="str">
        <f t="shared" si="20"/>
        <v>A1</v>
      </c>
      <c r="H12" s="11">
        <f t="shared" si="21"/>
        <v>3</v>
      </c>
      <c r="I12" s="11" t="str">
        <f t="shared" si="22"/>
        <v>Excellent</v>
      </c>
      <c r="J12" s="12">
        <v>31</v>
      </c>
      <c r="K12" s="12">
        <v>21</v>
      </c>
      <c r="L12" s="11">
        <f t="shared" si="4"/>
        <v>52</v>
      </c>
      <c r="M12" s="15" t="str">
        <f t="shared" si="23"/>
        <v>C6</v>
      </c>
      <c r="N12" s="11">
        <f t="shared" si="24"/>
        <v>4</v>
      </c>
      <c r="O12" s="11" t="str">
        <f t="shared" si="25"/>
        <v>Pass</v>
      </c>
      <c r="P12" s="12">
        <v>20</v>
      </c>
      <c r="Q12" s="12">
        <v>40</v>
      </c>
      <c r="R12" s="11">
        <f t="shared" si="5"/>
        <v>60</v>
      </c>
      <c r="S12" s="15" t="str">
        <f t="shared" si="26"/>
        <v>C4</v>
      </c>
      <c r="T12" s="11">
        <f t="shared" si="27"/>
        <v>2</v>
      </c>
      <c r="U12" s="11" t="str">
        <f t="shared" si="28"/>
        <v>Good</v>
      </c>
      <c r="V12" s="12">
        <v>23</v>
      </c>
      <c r="W12" s="12">
        <v>41</v>
      </c>
      <c r="X12" s="11">
        <f t="shared" si="6"/>
        <v>64</v>
      </c>
      <c r="Y12" s="15" t="str">
        <f t="shared" si="29"/>
        <v>C4</v>
      </c>
      <c r="Z12" s="11">
        <f t="shared" si="30"/>
        <v>4</v>
      </c>
      <c r="AA12" s="11" t="str">
        <f t="shared" si="31"/>
        <v>Good</v>
      </c>
      <c r="AB12" s="12">
        <v>19</v>
      </c>
      <c r="AC12" s="12">
        <v>36</v>
      </c>
      <c r="AD12" s="11">
        <f t="shared" si="7"/>
        <v>55</v>
      </c>
      <c r="AE12" s="15" t="str">
        <f t="shared" si="32"/>
        <v>C5</v>
      </c>
      <c r="AF12" s="11">
        <f t="shared" si="33"/>
        <v>4</v>
      </c>
      <c r="AG12" s="11" t="str">
        <f t="shared" si="34"/>
        <v>Pass</v>
      </c>
      <c r="AH12" s="12">
        <v>39</v>
      </c>
      <c r="AI12" s="12">
        <v>39</v>
      </c>
      <c r="AJ12" s="11">
        <f t="shared" si="8"/>
        <v>78</v>
      </c>
      <c r="AK12" s="15" t="str">
        <f t="shared" si="35"/>
        <v>B2</v>
      </c>
      <c r="AL12" s="11">
        <f t="shared" si="36"/>
        <v>3</v>
      </c>
      <c r="AM12" s="11" t="str">
        <f t="shared" si="37"/>
        <v>Very Good</v>
      </c>
      <c r="AN12" s="12">
        <v>30</v>
      </c>
      <c r="AO12" s="12">
        <v>33</v>
      </c>
      <c r="AP12" s="11">
        <f t="shared" si="9"/>
        <v>63</v>
      </c>
      <c r="AQ12" s="15" t="str">
        <f t="shared" si="38"/>
        <v>C4</v>
      </c>
      <c r="AR12" s="11">
        <f t="shared" si="39"/>
        <v>2</v>
      </c>
      <c r="AS12" s="11" t="str">
        <f t="shared" si="40"/>
        <v>Good</v>
      </c>
      <c r="AT12" s="12">
        <v>23</v>
      </c>
      <c r="AU12" s="12">
        <v>44</v>
      </c>
      <c r="AV12" s="11">
        <f t="shared" si="10"/>
        <v>67</v>
      </c>
      <c r="AW12" s="15" t="str">
        <f t="shared" si="41"/>
        <v>B3</v>
      </c>
      <c r="AX12" s="11">
        <f t="shared" si="42"/>
        <v>2</v>
      </c>
      <c r="AY12" s="11" t="str">
        <f t="shared" si="43"/>
        <v>Good</v>
      </c>
      <c r="AZ12" s="12">
        <v>38</v>
      </c>
      <c r="BA12" s="12">
        <v>37</v>
      </c>
      <c r="BB12" s="11">
        <f t="shared" si="0"/>
        <v>75</v>
      </c>
      <c r="BC12" s="15" t="str">
        <f t="shared" si="44"/>
        <v>B2</v>
      </c>
      <c r="BD12" s="11">
        <f t="shared" si="45"/>
        <v>2</v>
      </c>
      <c r="BE12" s="11" t="str">
        <f t="shared" si="46"/>
        <v>Very Good</v>
      </c>
      <c r="BF12" s="12">
        <v>21</v>
      </c>
      <c r="BG12" s="12">
        <v>40</v>
      </c>
      <c r="BH12" s="11">
        <f t="shared" si="11"/>
        <v>61</v>
      </c>
      <c r="BI12" s="15" t="str">
        <f t="shared" si="47"/>
        <v>C4</v>
      </c>
      <c r="BJ12" s="11">
        <f t="shared" si="48"/>
        <v>4</v>
      </c>
      <c r="BK12" s="11" t="str">
        <f t="shared" si="49"/>
        <v>Good</v>
      </c>
      <c r="BL12" s="12">
        <v>10</v>
      </c>
      <c r="BM12" s="12">
        <v>35</v>
      </c>
      <c r="BN12" s="11">
        <f t="shared" si="12"/>
        <v>45</v>
      </c>
      <c r="BO12" s="15" t="str">
        <f t="shared" si="50"/>
        <v>D7</v>
      </c>
      <c r="BP12" s="11">
        <f t="shared" si="51"/>
        <v>8</v>
      </c>
      <c r="BQ12" s="11" t="str">
        <f t="shared" si="52"/>
        <v>Failed</v>
      </c>
      <c r="BR12" s="12">
        <v>24</v>
      </c>
      <c r="BS12" s="12">
        <v>45</v>
      </c>
      <c r="BT12" s="11">
        <f t="shared" si="13"/>
        <v>69</v>
      </c>
      <c r="BU12" s="15" t="str">
        <f t="shared" si="53"/>
        <v>B3</v>
      </c>
      <c r="BV12" s="11">
        <f t="shared" si="54"/>
        <v>4</v>
      </c>
      <c r="BW12" s="11" t="str">
        <f t="shared" si="55"/>
        <v>Good</v>
      </c>
      <c r="BX12" s="12">
        <v>32</v>
      </c>
      <c r="BY12" s="12">
        <v>35</v>
      </c>
      <c r="BZ12" s="11">
        <f t="shared" si="14"/>
        <v>67</v>
      </c>
      <c r="CA12" s="15" t="str">
        <f t="shared" si="56"/>
        <v>B3</v>
      </c>
      <c r="CB12" s="11">
        <f t="shared" si="57"/>
        <v>4</v>
      </c>
      <c r="CC12" s="11" t="str">
        <f t="shared" si="58"/>
        <v>Good</v>
      </c>
      <c r="CD12" s="12">
        <v>22</v>
      </c>
      <c r="CE12" s="12">
        <v>23</v>
      </c>
      <c r="CF12" s="11">
        <f t="shared" si="15"/>
        <v>45</v>
      </c>
      <c r="CG12" s="15" t="str">
        <f t="shared" si="59"/>
        <v>D7</v>
      </c>
      <c r="CH12" s="11">
        <f t="shared" si="60"/>
        <v>6</v>
      </c>
      <c r="CI12" s="11" t="str">
        <f t="shared" si="61"/>
        <v>Failed</v>
      </c>
      <c r="CJ12" s="12">
        <v>29</v>
      </c>
      <c r="CK12" s="12">
        <v>22</v>
      </c>
      <c r="CL12" s="11">
        <f t="shared" si="16"/>
        <v>51</v>
      </c>
      <c r="CM12" s="15" t="str">
        <f t="shared" si="62"/>
        <v>C6</v>
      </c>
      <c r="CN12" s="11">
        <f t="shared" si="63"/>
        <v>2</v>
      </c>
      <c r="CO12" s="11" t="str">
        <f t="shared" si="64"/>
        <v>Pass</v>
      </c>
      <c r="CP12" s="12">
        <v>8</v>
      </c>
      <c r="CQ12" s="12">
        <v>31</v>
      </c>
      <c r="CR12" s="11">
        <f t="shared" si="1"/>
        <v>39</v>
      </c>
      <c r="CS12" s="15" t="str">
        <f t="shared" si="65"/>
        <v>F9</v>
      </c>
      <c r="CT12" s="11">
        <f t="shared" si="66"/>
        <v>5</v>
      </c>
      <c r="CU12" s="11" t="str">
        <f t="shared" si="67"/>
        <v>Failed</v>
      </c>
      <c r="CV12" s="12">
        <v>21</v>
      </c>
      <c r="CW12" s="12">
        <v>34</v>
      </c>
      <c r="CX12" s="11">
        <f t="shared" si="17"/>
        <v>55</v>
      </c>
      <c r="CY12" s="15" t="str">
        <f t="shared" si="68"/>
        <v>C5</v>
      </c>
      <c r="CZ12" s="11">
        <f t="shared" si="18"/>
        <v>6</v>
      </c>
      <c r="DA12" s="11" t="str">
        <f t="shared" si="69"/>
        <v>Pass</v>
      </c>
      <c r="DB12" s="11">
        <v>17</v>
      </c>
      <c r="DC12" s="11">
        <f t="shared" si="19"/>
        <v>1700</v>
      </c>
      <c r="DD12" s="11">
        <f t="shared" si="2"/>
        <v>1028</v>
      </c>
      <c r="DE12" s="32">
        <f t="shared" si="70"/>
        <v>60.470588235294123</v>
      </c>
      <c r="DF12" s="11">
        <f t="shared" si="71"/>
        <v>4</v>
      </c>
      <c r="DG12" s="12">
        <v>10</v>
      </c>
      <c r="DH12" s="12">
        <v>7</v>
      </c>
      <c r="DI12" s="12">
        <v>10</v>
      </c>
      <c r="DJ12" s="12">
        <v>7</v>
      </c>
      <c r="DK12" s="12">
        <v>8</v>
      </c>
      <c r="DL12" s="12">
        <v>10</v>
      </c>
      <c r="DM12" s="12">
        <v>7</v>
      </c>
      <c r="DN12" s="12">
        <v>8</v>
      </c>
      <c r="DO12" s="12">
        <v>8</v>
      </c>
      <c r="DP12" s="12">
        <v>5</v>
      </c>
      <c r="DQ12" s="12">
        <v>8</v>
      </c>
      <c r="DR12" s="12">
        <v>8</v>
      </c>
      <c r="DT12" s="12">
        <v>8</v>
      </c>
      <c r="DU12" s="30">
        <v>45663</v>
      </c>
      <c r="DV12" s="12" t="s">
        <v>167</v>
      </c>
      <c r="DW12" s="6" t="s">
        <v>164</v>
      </c>
    </row>
    <row r="13" spans="1:127" ht="28.5">
      <c r="A13" s="2">
        <v>6</v>
      </c>
      <c r="C13" s="22" t="s">
        <v>30</v>
      </c>
      <c r="D13" s="16">
        <v>40</v>
      </c>
      <c r="E13" s="16">
        <v>52</v>
      </c>
      <c r="F13" s="18">
        <f t="shared" si="3"/>
        <v>92</v>
      </c>
      <c r="G13" s="15" t="str">
        <f t="shared" si="20"/>
        <v>A1</v>
      </c>
      <c r="H13" s="11">
        <f t="shared" si="21"/>
        <v>1</v>
      </c>
      <c r="I13" s="11" t="str">
        <f t="shared" si="22"/>
        <v>Outstanding</v>
      </c>
      <c r="J13" s="9">
        <v>37</v>
      </c>
      <c r="K13" s="9">
        <v>45</v>
      </c>
      <c r="L13" s="2">
        <f t="shared" si="4"/>
        <v>82</v>
      </c>
      <c r="M13" s="15" t="str">
        <f t="shared" si="23"/>
        <v>A1</v>
      </c>
      <c r="N13" s="11">
        <f t="shared" si="24"/>
        <v>1</v>
      </c>
      <c r="O13" s="11" t="str">
        <f t="shared" si="25"/>
        <v>Excellent</v>
      </c>
      <c r="P13" s="9">
        <v>14</v>
      </c>
      <c r="Q13" s="9">
        <v>36</v>
      </c>
      <c r="R13" s="2">
        <f t="shared" si="5"/>
        <v>50</v>
      </c>
      <c r="S13" s="15" t="str">
        <f t="shared" si="26"/>
        <v>C6</v>
      </c>
      <c r="T13" s="11">
        <f t="shared" si="27"/>
        <v>8</v>
      </c>
      <c r="U13" s="11" t="str">
        <f t="shared" si="28"/>
        <v>Pass</v>
      </c>
      <c r="V13" s="9">
        <v>25</v>
      </c>
      <c r="W13" s="9">
        <v>41</v>
      </c>
      <c r="X13" s="2">
        <f t="shared" si="6"/>
        <v>66</v>
      </c>
      <c r="Y13" s="15" t="str">
        <f t="shared" si="29"/>
        <v>B3</v>
      </c>
      <c r="Z13" s="11">
        <f t="shared" si="30"/>
        <v>3</v>
      </c>
      <c r="AA13" s="11" t="str">
        <f t="shared" si="31"/>
        <v>Good</v>
      </c>
      <c r="AB13" s="9">
        <v>35</v>
      </c>
      <c r="AC13" s="9">
        <v>53</v>
      </c>
      <c r="AD13" s="2">
        <f t="shared" si="7"/>
        <v>88</v>
      </c>
      <c r="AE13" s="15" t="str">
        <f t="shared" si="32"/>
        <v>A1</v>
      </c>
      <c r="AF13" s="11">
        <f t="shared" si="33"/>
        <v>2</v>
      </c>
      <c r="AG13" s="11" t="str">
        <f t="shared" si="34"/>
        <v>Excellent</v>
      </c>
      <c r="AH13" s="9">
        <v>40</v>
      </c>
      <c r="AI13" s="9">
        <v>46</v>
      </c>
      <c r="AJ13" s="2">
        <f t="shared" si="8"/>
        <v>86</v>
      </c>
      <c r="AK13" s="15" t="str">
        <f t="shared" si="35"/>
        <v>A1</v>
      </c>
      <c r="AL13" s="11">
        <f t="shared" si="36"/>
        <v>2</v>
      </c>
      <c r="AM13" s="11" t="str">
        <f t="shared" si="37"/>
        <v>Very Good</v>
      </c>
      <c r="AN13" s="9">
        <v>19</v>
      </c>
      <c r="AO13" s="9">
        <v>42</v>
      </c>
      <c r="AP13" s="2">
        <f t="shared" si="9"/>
        <v>61</v>
      </c>
      <c r="AQ13" s="15" t="str">
        <f t="shared" si="38"/>
        <v>C4</v>
      </c>
      <c r="AR13" s="11">
        <f t="shared" si="39"/>
        <v>3</v>
      </c>
      <c r="AS13" s="11" t="str">
        <f t="shared" si="40"/>
        <v>Good</v>
      </c>
      <c r="AT13" s="9">
        <v>15</v>
      </c>
      <c r="AU13" s="9">
        <v>41</v>
      </c>
      <c r="AV13" s="2">
        <f t="shared" si="10"/>
        <v>56</v>
      </c>
      <c r="AW13" s="15" t="str">
        <f t="shared" si="41"/>
        <v>C5</v>
      </c>
      <c r="AX13" s="11">
        <f t="shared" si="42"/>
        <v>3</v>
      </c>
      <c r="AY13" s="11" t="str">
        <f t="shared" si="43"/>
        <v>Pass</v>
      </c>
      <c r="AZ13" s="9">
        <v>18</v>
      </c>
      <c r="BA13" s="9">
        <v>35</v>
      </c>
      <c r="BB13" s="2">
        <f t="shared" si="0"/>
        <v>53</v>
      </c>
      <c r="BC13" s="15" t="str">
        <f t="shared" si="44"/>
        <v>C6</v>
      </c>
      <c r="BD13" s="11">
        <f t="shared" si="45"/>
        <v>5</v>
      </c>
      <c r="BE13" s="11" t="str">
        <f t="shared" si="46"/>
        <v>Pass</v>
      </c>
      <c r="BF13" s="9">
        <v>28</v>
      </c>
      <c r="BG13" s="9">
        <v>45</v>
      </c>
      <c r="BH13" s="2">
        <f t="shared" si="11"/>
        <v>73</v>
      </c>
      <c r="BI13" s="15" t="str">
        <f t="shared" si="47"/>
        <v>B2</v>
      </c>
      <c r="BJ13" s="11">
        <f t="shared" si="48"/>
        <v>2</v>
      </c>
      <c r="BK13" s="11" t="str">
        <f t="shared" si="49"/>
        <v>Very Good</v>
      </c>
      <c r="BL13" s="9">
        <v>32</v>
      </c>
      <c r="BM13" s="9">
        <v>37</v>
      </c>
      <c r="BN13" s="2">
        <f t="shared" si="12"/>
        <v>69</v>
      </c>
      <c r="BO13" s="15" t="str">
        <f t="shared" si="50"/>
        <v>B3</v>
      </c>
      <c r="BP13" s="11">
        <f t="shared" si="51"/>
        <v>3</v>
      </c>
      <c r="BQ13" s="11" t="str">
        <f t="shared" si="52"/>
        <v>Good</v>
      </c>
      <c r="BR13" s="9">
        <v>40</v>
      </c>
      <c r="BS13" s="9">
        <v>54</v>
      </c>
      <c r="BT13" s="2">
        <f t="shared" si="13"/>
        <v>94</v>
      </c>
      <c r="BU13" s="15" t="str">
        <f t="shared" si="53"/>
        <v>A1</v>
      </c>
      <c r="BV13" s="11">
        <f t="shared" si="54"/>
        <v>2</v>
      </c>
      <c r="BW13" s="11" t="str">
        <f t="shared" si="55"/>
        <v>Outstanding</v>
      </c>
      <c r="BX13" s="9">
        <v>28</v>
      </c>
      <c r="BY13" s="9">
        <v>40</v>
      </c>
      <c r="BZ13" s="2">
        <f t="shared" si="14"/>
        <v>68</v>
      </c>
      <c r="CA13" s="15" t="str">
        <f t="shared" si="56"/>
        <v>B3</v>
      </c>
      <c r="CB13" s="11">
        <f t="shared" si="57"/>
        <v>3</v>
      </c>
      <c r="CC13" s="11" t="str">
        <f t="shared" si="58"/>
        <v>Good</v>
      </c>
      <c r="CD13" s="9">
        <v>21</v>
      </c>
      <c r="CE13" s="9">
        <v>36</v>
      </c>
      <c r="CF13" s="2">
        <f t="shared" si="15"/>
        <v>57</v>
      </c>
      <c r="CG13" s="15" t="str">
        <f t="shared" si="59"/>
        <v>C5</v>
      </c>
      <c r="CH13" s="11">
        <f t="shared" si="60"/>
        <v>3</v>
      </c>
      <c r="CI13" s="11" t="str">
        <f t="shared" si="61"/>
        <v>Pass</v>
      </c>
      <c r="CJ13" s="9">
        <v>23</v>
      </c>
      <c r="CK13" s="9">
        <v>25</v>
      </c>
      <c r="CL13" s="2">
        <f t="shared" si="16"/>
        <v>48</v>
      </c>
      <c r="CM13" s="15" t="str">
        <f t="shared" si="62"/>
        <v>D7</v>
      </c>
      <c r="CN13" s="11">
        <f t="shared" si="63"/>
        <v>5</v>
      </c>
      <c r="CO13" s="11" t="str">
        <f t="shared" si="64"/>
        <v>Failed</v>
      </c>
      <c r="CP13" s="9">
        <v>25</v>
      </c>
      <c r="CQ13" s="9">
        <v>40</v>
      </c>
      <c r="CR13" s="2">
        <f t="shared" si="1"/>
        <v>65</v>
      </c>
      <c r="CS13" s="15" t="str">
        <f t="shared" si="65"/>
        <v>B3</v>
      </c>
      <c r="CT13" s="11">
        <f t="shared" si="66"/>
        <v>2</v>
      </c>
      <c r="CU13" s="11" t="str">
        <f t="shared" si="67"/>
        <v>Good</v>
      </c>
      <c r="CV13" s="9">
        <v>29</v>
      </c>
      <c r="CW13" s="9">
        <v>51</v>
      </c>
      <c r="CX13" s="2">
        <f t="shared" si="17"/>
        <v>80</v>
      </c>
      <c r="CY13" s="15" t="str">
        <f t="shared" si="68"/>
        <v>A1</v>
      </c>
      <c r="CZ13" s="11">
        <f t="shared" si="18"/>
        <v>3</v>
      </c>
      <c r="DA13" s="11" t="str">
        <f t="shared" si="69"/>
        <v>Excellent</v>
      </c>
      <c r="DB13" s="2">
        <v>17</v>
      </c>
      <c r="DC13" s="2">
        <f t="shared" si="19"/>
        <v>1700</v>
      </c>
      <c r="DD13" s="2">
        <f t="shared" si="2"/>
        <v>1188</v>
      </c>
      <c r="DE13" s="31">
        <f>(DD13/(17*100))*100</f>
        <v>69.882352941176478</v>
      </c>
      <c r="DF13" s="2">
        <f t="shared" si="71"/>
        <v>2</v>
      </c>
      <c r="DG13" s="3">
        <v>9</v>
      </c>
      <c r="DH13" s="3">
        <v>8</v>
      </c>
      <c r="DI13" s="3">
        <v>10</v>
      </c>
      <c r="DJ13" s="3">
        <v>10</v>
      </c>
      <c r="DK13" s="3">
        <v>8</v>
      </c>
      <c r="DL13" s="3">
        <v>10</v>
      </c>
      <c r="DM13" s="3">
        <v>8</v>
      </c>
      <c r="DN13" s="3">
        <v>8</v>
      </c>
      <c r="DO13" s="3">
        <v>10</v>
      </c>
      <c r="DP13" s="3">
        <v>6</v>
      </c>
      <c r="DQ13" s="3">
        <v>10</v>
      </c>
      <c r="DR13" s="3">
        <v>10</v>
      </c>
      <c r="DT13" s="3">
        <v>8</v>
      </c>
      <c r="DU13" s="30">
        <v>45663</v>
      </c>
      <c r="DV13" s="3" t="s">
        <v>170</v>
      </c>
      <c r="DW13" s="6" t="s">
        <v>164</v>
      </c>
    </row>
    <row r="14" spans="1:127" s="12" customFormat="1">
      <c r="A14" s="11">
        <v>7</v>
      </c>
      <c r="C14" s="23" t="s">
        <v>36</v>
      </c>
      <c r="D14" s="17">
        <v>18</v>
      </c>
      <c r="E14" s="17">
        <v>25</v>
      </c>
      <c r="F14" s="18">
        <f t="shared" si="3"/>
        <v>43</v>
      </c>
      <c r="G14" s="15" t="str">
        <f t="shared" si="20"/>
        <v>E8</v>
      </c>
      <c r="H14" s="11">
        <f t="shared" si="21"/>
        <v>12</v>
      </c>
      <c r="I14" s="11" t="str">
        <f t="shared" si="22"/>
        <v>Failed</v>
      </c>
      <c r="J14" s="12">
        <v>22</v>
      </c>
      <c r="K14" s="12">
        <v>12</v>
      </c>
      <c r="L14" s="11">
        <f t="shared" si="4"/>
        <v>34</v>
      </c>
      <c r="M14" s="15" t="str">
        <f t="shared" si="23"/>
        <v>F9</v>
      </c>
      <c r="N14" s="11">
        <f t="shared" si="24"/>
        <v>12</v>
      </c>
      <c r="O14" s="11" t="str">
        <f t="shared" si="25"/>
        <v>Failed</v>
      </c>
      <c r="P14" s="12">
        <v>10</v>
      </c>
      <c r="Q14" s="12">
        <v>32</v>
      </c>
      <c r="R14" s="11">
        <f t="shared" si="5"/>
        <v>42</v>
      </c>
      <c r="S14" s="15" t="str">
        <f t="shared" si="26"/>
        <v>E8</v>
      </c>
      <c r="T14" s="11">
        <f t="shared" si="27"/>
        <v>11</v>
      </c>
      <c r="U14" s="11" t="str">
        <f t="shared" si="28"/>
        <v>Failed</v>
      </c>
      <c r="V14" s="12">
        <v>13</v>
      </c>
      <c r="W14" s="12">
        <v>14</v>
      </c>
      <c r="X14" s="11">
        <f t="shared" si="6"/>
        <v>27</v>
      </c>
      <c r="Y14" s="15" t="str">
        <f t="shared" si="29"/>
        <v>F9</v>
      </c>
      <c r="Z14" s="11">
        <f t="shared" si="30"/>
        <v>12</v>
      </c>
      <c r="AA14" s="11" t="str">
        <f t="shared" si="31"/>
        <v>Failed</v>
      </c>
      <c r="AB14" s="12">
        <v>8</v>
      </c>
      <c r="AD14" s="11">
        <f t="shared" si="7"/>
        <v>8</v>
      </c>
      <c r="AE14" s="15" t="str">
        <f t="shared" si="32"/>
        <v>F9</v>
      </c>
      <c r="AF14" s="11">
        <f t="shared" si="33"/>
        <v>12</v>
      </c>
      <c r="AG14" s="11" t="str">
        <f t="shared" si="34"/>
        <v>Failed</v>
      </c>
      <c r="AH14" s="12">
        <v>10</v>
      </c>
      <c r="AI14" s="12">
        <v>18</v>
      </c>
      <c r="AJ14" s="11">
        <f t="shared" si="8"/>
        <v>28</v>
      </c>
      <c r="AK14" s="15" t="str">
        <f t="shared" si="35"/>
        <v>F9</v>
      </c>
      <c r="AL14" s="11">
        <f t="shared" si="36"/>
        <v>12</v>
      </c>
      <c r="AM14" s="11" t="str">
        <f t="shared" si="37"/>
        <v>Failed</v>
      </c>
      <c r="AN14" s="12">
        <v>10</v>
      </c>
      <c r="AO14" s="12">
        <v>21</v>
      </c>
      <c r="AP14" s="11">
        <f t="shared" si="9"/>
        <v>31</v>
      </c>
      <c r="AQ14" s="15" t="str">
        <f t="shared" si="38"/>
        <v>F9</v>
      </c>
      <c r="AR14" s="11">
        <f t="shared" si="39"/>
        <v>12</v>
      </c>
      <c r="AS14" s="11" t="str">
        <f t="shared" si="40"/>
        <v>Failed</v>
      </c>
      <c r="AT14" s="12">
        <v>15</v>
      </c>
      <c r="AU14" s="12">
        <v>22</v>
      </c>
      <c r="AV14" s="11">
        <f t="shared" si="10"/>
        <v>37</v>
      </c>
      <c r="AW14" s="15" t="str">
        <f t="shared" si="41"/>
        <v>F9</v>
      </c>
      <c r="AX14" s="11">
        <f t="shared" si="42"/>
        <v>8</v>
      </c>
      <c r="AY14" s="11" t="str">
        <f t="shared" si="43"/>
        <v>Failed</v>
      </c>
      <c r="AZ14" s="12">
        <v>20</v>
      </c>
      <c r="BA14" s="12">
        <v>24</v>
      </c>
      <c r="BB14" s="11">
        <f t="shared" si="0"/>
        <v>44</v>
      </c>
      <c r="BC14" s="15" t="str">
        <f t="shared" si="44"/>
        <v>E8</v>
      </c>
      <c r="BD14" s="11">
        <f t="shared" si="45"/>
        <v>11</v>
      </c>
      <c r="BE14" s="11" t="str">
        <f t="shared" si="46"/>
        <v>Failed</v>
      </c>
      <c r="BF14" s="12">
        <v>10</v>
      </c>
      <c r="BG14" s="12">
        <v>11</v>
      </c>
      <c r="BH14" s="11">
        <f t="shared" si="11"/>
        <v>21</v>
      </c>
      <c r="BI14" s="15" t="str">
        <f t="shared" si="47"/>
        <v>F9</v>
      </c>
      <c r="BJ14" s="11">
        <f t="shared" si="48"/>
        <v>12</v>
      </c>
      <c r="BK14" s="11" t="str">
        <f t="shared" si="49"/>
        <v>Failed</v>
      </c>
      <c r="BL14" s="12">
        <v>12</v>
      </c>
      <c r="BM14" s="12">
        <v>25</v>
      </c>
      <c r="BN14" s="11">
        <f t="shared" si="12"/>
        <v>37</v>
      </c>
      <c r="BO14" s="15" t="str">
        <f t="shared" si="50"/>
        <v>F9</v>
      </c>
      <c r="BP14" s="11">
        <f t="shared" si="51"/>
        <v>11</v>
      </c>
      <c r="BQ14" s="11" t="str">
        <f t="shared" si="52"/>
        <v>Failed</v>
      </c>
      <c r="BR14" s="12">
        <v>12</v>
      </c>
      <c r="BS14" s="12">
        <v>22</v>
      </c>
      <c r="BT14" s="11">
        <f t="shared" si="13"/>
        <v>34</v>
      </c>
      <c r="BU14" s="15" t="str">
        <f t="shared" si="53"/>
        <v>F9</v>
      </c>
      <c r="BV14" s="11">
        <f t="shared" si="54"/>
        <v>12</v>
      </c>
      <c r="BW14" s="11" t="str">
        <f t="shared" si="55"/>
        <v>Failed</v>
      </c>
      <c r="BX14" s="12">
        <v>14</v>
      </c>
      <c r="BY14" s="12">
        <v>15</v>
      </c>
      <c r="BZ14" s="11">
        <f t="shared" si="14"/>
        <v>29</v>
      </c>
      <c r="CA14" s="15" t="str">
        <f t="shared" si="56"/>
        <v>F9</v>
      </c>
      <c r="CB14" s="11">
        <f t="shared" si="57"/>
        <v>11</v>
      </c>
      <c r="CC14" s="11" t="str">
        <f t="shared" si="58"/>
        <v>Failed</v>
      </c>
      <c r="CD14" s="12">
        <v>13</v>
      </c>
      <c r="CE14" s="12">
        <v>17</v>
      </c>
      <c r="CF14" s="11">
        <f t="shared" si="15"/>
        <v>30</v>
      </c>
      <c r="CG14" s="15" t="str">
        <f t="shared" si="59"/>
        <v>F9</v>
      </c>
      <c r="CH14" s="11">
        <f t="shared" si="60"/>
        <v>11</v>
      </c>
      <c r="CI14" s="11" t="str">
        <f t="shared" si="61"/>
        <v>Failed</v>
      </c>
      <c r="CJ14" s="12">
        <v>13</v>
      </c>
      <c r="CK14" s="12">
        <v>18</v>
      </c>
      <c r="CL14" s="11">
        <f t="shared" si="16"/>
        <v>31</v>
      </c>
      <c r="CM14" s="15" t="str">
        <f t="shared" si="62"/>
        <v>F9</v>
      </c>
      <c r="CN14" s="11">
        <f t="shared" si="63"/>
        <v>10</v>
      </c>
      <c r="CO14" s="11" t="str">
        <f t="shared" si="64"/>
        <v>Failed</v>
      </c>
      <c r="CP14" s="12">
        <v>8</v>
      </c>
      <c r="CQ14" s="12">
        <v>25</v>
      </c>
      <c r="CR14" s="11">
        <f t="shared" si="1"/>
        <v>33</v>
      </c>
      <c r="CS14" s="15" t="str">
        <f t="shared" si="65"/>
        <v>F9</v>
      </c>
      <c r="CT14" s="11">
        <f t="shared" si="66"/>
        <v>7</v>
      </c>
      <c r="CU14" s="11" t="str">
        <f t="shared" si="67"/>
        <v>Failed</v>
      </c>
      <c r="CV14" s="12">
        <v>12</v>
      </c>
      <c r="CW14" s="12">
        <v>38</v>
      </c>
      <c r="CX14" s="11">
        <f t="shared" si="17"/>
        <v>50</v>
      </c>
      <c r="CY14" s="15" t="str">
        <f t="shared" si="68"/>
        <v>C6</v>
      </c>
      <c r="CZ14" s="11">
        <f t="shared" si="18"/>
        <v>8</v>
      </c>
      <c r="DA14" s="11" t="str">
        <f t="shared" si="69"/>
        <v>Pass</v>
      </c>
      <c r="DB14" s="11">
        <v>17</v>
      </c>
      <c r="DC14" s="11">
        <f t="shared" si="19"/>
        <v>1700</v>
      </c>
      <c r="DD14" s="11">
        <f t="shared" si="2"/>
        <v>559</v>
      </c>
      <c r="DE14" s="32">
        <f t="shared" si="70"/>
        <v>32.882352941176471</v>
      </c>
      <c r="DF14" s="11">
        <f t="shared" si="71"/>
        <v>12</v>
      </c>
      <c r="DG14" s="12">
        <v>5</v>
      </c>
      <c r="DH14" s="12">
        <v>7</v>
      </c>
      <c r="DI14" s="12">
        <v>8</v>
      </c>
      <c r="DJ14" s="12">
        <v>7</v>
      </c>
      <c r="DK14" s="12">
        <v>6</v>
      </c>
      <c r="DL14" s="12">
        <v>10</v>
      </c>
      <c r="DM14" s="12">
        <v>7</v>
      </c>
      <c r="DN14" s="12">
        <v>8</v>
      </c>
      <c r="DO14" s="12">
        <v>6</v>
      </c>
      <c r="DP14" s="12">
        <v>8</v>
      </c>
      <c r="DQ14" s="12">
        <v>6</v>
      </c>
      <c r="DR14" s="12">
        <v>5</v>
      </c>
      <c r="DT14" s="12">
        <v>7</v>
      </c>
      <c r="DU14" s="30">
        <v>45663</v>
      </c>
      <c r="DV14" s="12" t="s">
        <v>173</v>
      </c>
      <c r="DW14" s="6" t="s">
        <v>164</v>
      </c>
    </row>
    <row r="15" spans="1:127" ht="28.5">
      <c r="A15" s="2">
        <v>8</v>
      </c>
      <c r="C15" s="22" t="s">
        <v>32</v>
      </c>
      <c r="D15" s="16">
        <v>32</v>
      </c>
      <c r="E15" s="16">
        <v>46</v>
      </c>
      <c r="F15" s="18">
        <f t="shared" si="3"/>
        <v>78</v>
      </c>
      <c r="G15" s="15" t="str">
        <f t="shared" si="20"/>
        <v>B2</v>
      </c>
      <c r="H15" s="11">
        <f t="shared" si="21"/>
        <v>4</v>
      </c>
      <c r="I15" s="11" t="str">
        <f t="shared" si="22"/>
        <v>Very Good</v>
      </c>
      <c r="J15" s="9">
        <v>32</v>
      </c>
      <c r="K15" s="9">
        <v>26</v>
      </c>
      <c r="L15" s="2">
        <f t="shared" si="4"/>
        <v>58</v>
      </c>
      <c r="M15" s="15" t="str">
        <f t="shared" si="23"/>
        <v>C5</v>
      </c>
      <c r="N15" s="11">
        <f t="shared" si="24"/>
        <v>3</v>
      </c>
      <c r="O15" s="11" t="str">
        <f t="shared" si="25"/>
        <v>Pass</v>
      </c>
      <c r="P15" s="9">
        <v>21</v>
      </c>
      <c r="Q15" s="9">
        <v>32</v>
      </c>
      <c r="R15" s="2">
        <f t="shared" si="5"/>
        <v>53</v>
      </c>
      <c r="S15" s="15" t="str">
        <f t="shared" si="26"/>
        <v>C6</v>
      </c>
      <c r="T15" s="11">
        <f t="shared" si="27"/>
        <v>5</v>
      </c>
      <c r="U15" s="11" t="str">
        <f t="shared" si="28"/>
        <v>Pass</v>
      </c>
      <c r="V15" s="9">
        <v>28</v>
      </c>
      <c r="W15" s="9">
        <v>39</v>
      </c>
      <c r="X15" s="2">
        <f t="shared" si="6"/>
        <v>67</v>
      </c>
      <c r="Y15" s="15" t="str">
        <f t="shared" si="29"/>
        <v>B3</v>
      </c>
      <c r="Z15" s="11">
        <f t="shared" si="30"/>
        <v>2</v>
      </c>
      <c r="AA15" s="11" t="str">
        <f t="shared" si="31"/>
        <v>Good</v>
      </c>
      <c r="AB15" s="9">
        <v>24</v>
      </c>
      <c r="AC15" s="9">
        <v>31</v>
      </c>
      <c r="AD15" s="2">
        <f t="shared" si="7"/>
        <v>55</v>
      </c>
      <c r="AE15" s="15" t="str">
        <f t="shared" si="32"/>
        <v>C5</v>
      </c>
      <c r="AF15" s="11">
        <f t="shared" si="33"/>
        <v>4</v>
      </c>
      <c r="AG15" s="11" t="str">
        <f t="shared" si="34"/>
        <v>Pass</v>
      </c>
      <c r="AH15" s="9">
        <v>32</v>
      </c>
      <c r="AI15" s="9">
        <v>35</v>
      </c>
      <c r="AJ15" s="2">
        <f t="shared" si="8"/>
        <v>67</v>
      </c>
      <c r="AK15" s="15" t="str">
        <f t="shared" si="35"/>
        <v>B3</v>
      </c>
      <c r="AL15" s="11">
        <f t="shared" si="36"/>
        <v>5</v>
      </c>
      <c r="AM15" s="11" t="str">
        <f t="shared" si="37"/>
        <v>Good</v>
      </c>
      <c r="AN15" s="9">
        <v>20</v>
      </c>
      <c r="AO15" s="9">
        <v>41</v>
      </c>
      <c r="AP15" s="2">
        <f t="shared" si="9"/>
        <v>61</v>
      </c>
      <c r="AQ15" s="15" t="str">
        <f t="shared" si="38"/>
        <v>C4</v>
      </c>
      <c r="AR15" s="11">
        <f t="shared" si="39"/>
        <v>3</v>
      </c>
      <c r="AS15" s="11" t="str">
        <f t="shared" si="40"/>
        <v>Good</v>
      </c>
      <c r="AT15" s="9">
        <v>15</v>
      </c>
      <c r="AU15" s="9">
        <v>36</v>
      </c>
      <c r="AV15" s="2">
        <f t="shared" si="10"/>
        <v>51</v>
      </c>
      <c r="AW15" s="15" t="str">
        <f t="shared" si="41"/>
        <v>C6</v>
      </c>
      <c r="AX15" s="11">
        <f t="shared" si="42"/>
        <v>4</v>
      </c>
      <c r="AY15" s="11" t="str">
        <f t="shared" si="43"/>
        <v>Pass</v>
      </c>
      <c r="AZ15" s="9">
        <v>19</v>
      </c>
      <c r="BA15" s="9">
        <v>38</v>
      </c>
      <c r="BB15" s="2">
        <f t="shared" si="0"/>
        <v>57</v>
      </c>
      <c r="BC15" s="15" t="str">
        <f t="shared" si="44"/>
        <v>C5</v>
      </c>
      <c r="BD15" s="11">
        <f t="shared" si="45"/>
        <v>3</v>
      </c>
      <c r="BE15" s="11" t="str">
        <f t="shared" si="46"/>
        <v>Pass</v>
      </c>
      <c r="BF15" s="9">
        <v>22</v>
      </c>
      <c r="BG15" s="9">
        <v>49</v>
      </c>
      <c r="BH15" s="2">
        <f t="shared" si="11"/>
        <v>71</v>
      </c>
      <c r="BI15" s="15" t="str">
        <f t="shared" si="47"/>
        <v>B2</v>
      </c>
      <c r="BJ15" s="11">
        <f t="shared" si="48"/>
        <v>3</v>
      </c>
      <c r="BK15" s="11" t="str">
        <f t="shared" si="49"/>
        <v>Very Good</v>
      </c>
      <c r="BL15" s="9">
        <v>37</v>
      </c>
      <c r="BM15" s="9">
        <v>35</v>
      </c>
      <c r="BN15" s="2">
        <f t="shared" si="12"/>
        <v>72</v>
      </c>
      <c r="BO15" s="15" t="str">
        <f t="shared" si="50"/>
        <v>B2</v>
      </c>
      <c r="BP15" s="11">
        <f t="shared" si="51"/>
        <v>2</v>
      </c>
      <c r="BQ15" s="11" t="str">
        <f t="shared" si="52"/>
        <v>Very Good</v>
      </c>
      <c r="BR15" s="9">
        <v>37</v>
      </c>
      <c r="BS15" s="9">
        <v>55</v>
      </c>
      <c r="BT15" s="2">
        <f t="shared" si="13"/>
        <v>92</v>
      </c>
      <c r="BU15" s="15" t="str">
        <f t="shared" si="53"/>
        <v>A1</v>
      </c>
      <c r="BV15" s="11">
        <f t="shared" si="54"/>
        <v>3</v>
      </c>
      <c r="BW15" s="11" t="str">
        <f t="shared" si="55"/>
        <v>Outstanding</v>
      </c>
      <c r="BX15" s="9">
        <v>31</v>
      </c>
      <c r="BY15" s="9">
        <v>32</v>
      </c>
      <c r="BZ15" s="2">
        <f t="shared" si="14"/>
        <v>63</v>
      </c>
      <c r="CA15" s="15" t="str">
        <f t="shared" si="56"/>
        <v>C4</v>
      </c>
      <c r="CB15" s="11">
        <f t="shared" si="57"/>
        <v>5</v>
      </c>
      <c r="CC15" s="11" t="str">
        <f t="shared" si="58"/>
        <v>Good</v>
      </c>
      <c r="CD15" s="9">
        <v>38</v>
      </c>
      <c r="CE15" s="9">
        <v>31</v>
      </c>
      <c r="CF15" s="2">
        <f t="shared" si="15"/>
        <v>69</v>
      </c>
      <c r="CG15" s="15" t="str">
        <f t="shared" si="59"/>
        <v>B3</v>
      </c>
      <c r="CH15" s="11">
        <f t="shared" si="60"/>
        <v>2</v>
      </c>
      <c r="CI15" s="11" t="str">
        <f t="shared" si="61"/>
        <v>Good</v>
      </c>
      <c r="CJ15" s="9">
        <v>23</v>
      </c>
      <c r="CK15" s="9">
        <v>18</v>
      </c>
      <c r="CL15" s="2">
        <f t="shared" si="16"/>
        <v>41</v>
      </c>
      <c r="CM15" s="15" t="str">
        <f t="shared" si="62"/>
        <v>E8</v>
      </c>
      <c r="CN15" s="11">
        <f t="shared" si="63"/>
        <v>8</v>
      </c>
      <c r="CO15" s="11" t="str">
        <f t="shared" si="64"/>
        <v>Failed</v>
      </c>
      <c r="CP15" s="9">
        <v>18</v>
      </c>
      <c r="CQ15" s="9">
        <v>35</v>
      </c>
      <c r="CR15" s="2">
        <f t="shared" si="1"/>
        <v>53</v>
      </c>
      <c r="CS15" s="15" t="str">
        <f t="shared" si="65"/>
        <v>C6</v>
      </c>
      <c r="CT15" s="11">
        <f t="shared" si="66"/>
        <v>3</v>
      </c>
      <c r="CU15" s="11" t="str">
        <f t="shared" si="67"/>
        <v>Pass</v>
      </c>
      <c r="CV15" s="9">
        <v>32</v>
      </c>
      <c r="CW15" s="9">
        <v>52</v>
      </c>
      <c r="CX15" s="2">
        <f t="shared" si="17"/>
        <v>84</v>
      </c>
      <c r="CY15" s="15" t="str">
        <f t="shared" si="68"/>
        <v>A1</v>
      </c>
      <c r="CZ15" s="11">
        <f t="shared" si="18"/>
        <v>2</v>
      </c>
      <c r="DA15" s="11" t="str">
        <f t="shared" si="69"/>
        <v>Excellent</v>
      </c>
      <c r="DB15" s="2">
        <v>17</v>
      </c>
      <c r="DC15" s="2">
        <f t="shared" si="19"/>
        <v>1700</v>
      </c>
      <c r="DD15" s="2">
        <f t="shared" si="2"/>
        <v>1092</v>
      </c>
      <c r="DE15" s="31">
        <f t="shared" si="70"/>
        <v>64.235294117647058</v>
      </c>
      <c r="DF15" s="2">
        <f t="shared" si="71"/>
        <v>3</v>
      </c>
      <c r="DG15" s="3">
        <v>7</v>
      </c>
      <c r="DH15" s="3">
        <v>8</v>
      </c>
      <c r="DI15" s="3">
        <v>10</v>
      </c>
      <c r="DJ15" s="3">
        <v>10</v>
      </c>
      <c r="DK15" s="3">
        <v>7</v>
      </c>
      <c r="DL15" s="3">
        <v>10</v>
      </c>
      <c r="DM15" s="3">
        <v>7</v>
      </c>
      <c r="DN15" s="3">
        <v>8</v>
      </c>
      <c r="DO15" s="3">
        <v>8</v>
      </c>
      <c r="DP15" s="3">
        <v>8</v>
      </c>
      <c r="DQ15" s="3">
        <v>10</v>
      </c>
      <c r="DR15" s="3">
        <v>7</v>
      </c>
      <c r="DT15" s="3">
        <v>8</v>
      </c>
      <c r="DU15" s="30">
        <v>45663</v>
      </c>
      <c r="DV15" s="3" t="s">
        <v>169</v>
      </c>
      <c r="DW15" s="6" t="s">
        <v>164</v>
      </c>
    </row>
    <row r="16" spans="1:127" s="12" customFormat="1">
      <c r="A16" s="11">
        <v>9</v>
      </c>
      <c r="C16" s="23" t="s">
        <v>33</v>
      </c>
      <c r="D16" s="17">
        <v>20</v>
      </c>
      <c r="E16" s="17">
        <v>25</v>
      </c>
      <c r="F16" s="18">
        <f t="shared" si="3"/>
        <v>45</v>
      </c>
      <c r="G16" s="15" t="str">
        <f t="shared" si="20"/>
        <v>D7</v>
      </c>
      <c r="H16" s="11">
        <f t="shared" si="21"/>
        <v>11</v>
      </c>
      <c r="I16" s="11" t="str">
        <f t="shared" si="22"/>
        <v>Failed</v>
      </c>
      <c r="J16" s="12">
        <v>28</v>
      </c>
      <c r="K16" s="12">
        <v>23</v>
      </c>
      <c r="L16" s="11">
        <f t="shared" si="4"/>
        <v>51</v>
      </c>
      <c r="M16" s="15" t="str">
        <f t="shared" si="23"/>
        <v>C6</v>
      </c>
      <c r="N16" s="11">
        <f t="shared" si="24"/>
        <v>5</v>
      </c>
      <c r="O16" s="11" t="str">
        <f t="shared" si="25"/>
        <v>Pass</v>
      </c>
      <c r="P16" s="12">
        <v>10</v>
      </c>
      <c r="Q16" s="12">
        <v>30</v>
      </c>
      <c r="R16" s="11">
        <f t="shared" si="5"/>
        <v>40</v>
      </c>
      <c r="S16" s="15" t="str">
        <f t="shared" si="26"/>
        <v>E8</v>
      </c>
      <c r="T16" s="11">
        <f t="shared" si="27"/>
        <v>12</v>
      </c>
      <c r="U16" s="11" t="str">
        <f t="shared" si="28"/>
        <v>Failed</v>
      </c>
      <c r="V16" s="12">
        <v>15</v>
      </c>
      <c r="W16" s="12">
        <v>18</v>
      </c>
      <c r="X16" s="11">
        <f t="shared" si="6"/>
        <v>33</v>
      </c>
      <c r="Y16" s="15" t="str">
        <f t="shared" si="29"/>
        <v>F9</v>
      </c>
      <c r="Z16" s="11">
        <f t="shared" si="30"/>
        <v>10</v>
      </c>
      <c r="AA16" s="11" t="str">
        <f t="shared" si="31"/>
        <v>Failed</v>
      </c>
      <c r="AB16" s="12">
        <v>8</v>
      </c>
      <c r="AC16" s="12">
        <v>32</v>
      </c>
      <c r="AD16" s="11">
        <f t="shared" si="7"/>
        <v>40</v>
      </c>
      <c r="AE16" s="15" t="str">
        <f t="shared" si="32"/>
        <v>E8</v>
      </c>
      <c r="AF16" s="11">
        <f t="shared" si="33"/>
        <v>11</v>
      </c>
      <c r="AG16" s="11" t="str">
        <f t="shared" si="34"/>
        <v>Failed</v>
      </c>
      <c r="AH16" s="12">
        <v>26</v>
      </c>
      <c r="AI16" s="12">
        <v>23</v>
      </c>
      <c r="AJ16" s="11">
        <f t="shared" si="8"/>
        <v>49</v>
      </c>
      <c r="AK16" s="15" t="str">
        <f t="shared" si="35"/>
        <v>D7</v>
      </c>
      <c r="AL16" s="11">
        <f t="shared" si="36"/>
        <v>8</v>
      </c>
      <c r="AM16" s="11" t="str">
        <f t="shared" si="37"/>
        <v>Failed</v>
      </c>
      <c r="AN16" s="12">
        <v>11</v>
      </c>
      <c r="AO16" s="12">
        <v>26</v>
      </c>
      <c r="AP16" s="11">
        <f t="shared" si="9"/>
        <v>37</v>
      </c>
      <c r="AQ16" s="15" t="str">
        <f t="shared" si="38"/>
        <v>F9</v>
      </c>
      <c r="AR16" s="11">
        <f t="shared" si="39"/>
        <v>8</v>
      </c>
      <c r="AS16" s="11" t="str">
        <f t="shared" si="40"/>
        <v>Failed</v>
      </c>
      <c r="AT16" s="12">
        <v>10</v>
      </c>
      <c r="AU16" s="12">
        <v>26</v>
      </c>
      <c r="AV16" s="11">
        <f t="shared" si="10"/>
        <v>36</v>
      </c>
      <c r="AW16" s="15" t="str">
        <f t="shared" si="41"/>
        <v>F9</v>
      </c>
      <c r="AX16" s="11">
        <f t="shared" si="42"/>
        <v>10</v>
      </c>
      <c r="AY16" s="11" t="str">
        <f t="shared" si="43"/>
        <v>Failed</v>
      </c>
      <c r="AZ16" s="12">
        <v>22</v>
      </c>
      <c r="BA16" s="12">
        <v>27</v>
      </c>
      <c r="BB16" s="11">
        <f t="shared" si="0"/>
        <v>49</v>
      </c>
      <c r="BC16" s="15" t="str">
        <f t="shared" si="44"/>
        <v>D7</v>
      </c>
      <c r="BD16" s="11">
        <f t="shared" si="45"/>
        <v>9</v>
      </c>
      <c r="BE16" s="11" t="str">
        <f t="shared" si="46"/>
        <v>Failed</v>
      </c>
      <c r="BF16" s="12">
        <v>14</v>
      </c>
      <c r="BG16" s="12">
        <v>32</v>
      </c>
      <c r="BH16" s="11">
        <f t="shared" si="11"/>
        <v>46</v>
      </c>
      <c r="BI16" s="15" t="str">
        <f t="shared" si="47"/>
        <v>D7</v>
      </c>
      <c r="BJ16" s="11">
        <f t="shared" si="48"/>
        <v>11</v>
      </c>
      <c r="BK16" s="11" t="str">
        <f t="shared" si="49"/>
        <v>Failed</v>
      </c>
      <c r="BL16" s="12">
        <v>30</v>
      </c>
      <c r="BM16" s="12">
        <v>31</v>
      </c>
      <c r="BN16" s="11">
        <f t="shared" si="12"/>
        <v>61</v>
      </c>
      <c r="BO16" s="15" t="str">
        <f t="shared" si="50"/>
        <v>C4</v>
      </c>
      <c r="BP16" s="11">
        <f t="shared" si="51"/>
        <v>5</v>
      </c>
      <c r="BQ16" s="11" t="str">
        <f t="shared" si="52"/>
        <v>Good</v>
      </c>
      <c r="BR16" s="12">
        <v>10</v>
      </c>
      <c r="BS16" s="12">
        <v>42</v>
      </c>
      <c r="BT16" s="11">
        <f t="shared" si="13"/>
        <v>52</v>
      </c>
      <c r="BU16" s="15" t="str">
        <f t="shared" si="53"/>
        <v>C6</v>
      </c>
      <c r="BV16" s="11">
        <f t="shared" si="54"/>
        <v>10</v>
      </c>
      <c r="BW16" s="11" t="str">
        <f t="shared" si="55"/>
        <v>Pass</v>
      </c>
      <c r="BX16" s="12">
        <v>16</v>
      </c>
      <c r="BY16" s="12">
        <v>21</v>
      </c>
      <c r="BZ16" s="11">
        <f t="shared" si="14"/>
        <v>37</v>
      </c>
      <c r="CA16" s="15" t="str">
        <f t="shared" si="56"/>
        <v>F9</v>
      </c>
      <c r="CB16" s="11">
        <f t="shared" si="57"/>
        <v>10</v>
      </c>
      <c r="CC16" s="11" t="str">
        <f t="shared" si="58"/>
        <v>Failed</v>
      </c>
      <c r="CD16" s="12">
        <v>13</v>
      </c>
      <c r="CE16" s="12">
        <v>16</v>
      </c>
      <c r="CF16" s="11">
        <f t="shared" si="15"/>
        <v>29</v>
      </c>
      <c r="CG16" s="15" t="str">
        <f t="shared" si="59"/>
        <v>F9</v>
      </c>
      <c r="CH16" s="11">
        <f t="shared" si="60"/>
        <v>12</v>
      </c>
      <c r="CI16" s="11" t="str">
        <f t="shared" si="61"/>
        <v>Failed</v>
      </c>
      <c r="CJ16" s="12">
        <v>11</v>
      </c>
      <c r="CK16" s="12">
        <v>14</v>
      </c>
      <c r="CL16" s="11">
        <f t="shared" si="16"/>
        <v>25</v>
      </c>
      <c r="CM16" s="15" t="str">
        <f t="shared" si="62"/>
        <v>F9</v>
      </c>
      <c r="CN16" s="11">
        <f t="shared" si="63"/>
        <v>12</v>
      </c>
      <c r="CO16" s="11" t="str">
        <f t="shared" si="64"/>
        <v>Failed</v>
      </c>
      <c r="CP16" s="12">
        <v>8</v>
      </c>
      <c r="CQ16" s="12">
        <v>20</v>
      </c>
      <c r="CR16" s="11">
        <f t="shared" si="1"/>
        <v>28</v>
      </c>
      <c r="CS16" s="15" t="str">
        <f t="shared" si="65"/>
        <v>F9</v>
      </c>
      <c r="CT16" s="11">
        <f t="shared" si="66"/>
        <v>10</v>
      </c>
      <c r="CU16" s="11" t="str">
        <f t="shared" si="67"/>
        <v>Failed</v>
      </c>
      <c r="CV16" s="12">
        <v>8</v>
      </c>
      <c r="CW16" s="12">
        <v>27</v>
      </c>
      <c r="CX16" s="11">
        <f t="shared" si="17"/>
        <v>35</v>
      </c>
      <c r="CY16" s="15" t="str">
        <f t="shared" si="68"/>
        <v>F9</v>
      </c>
      <c r="CZ16" s="11">
        <f t="shared" si="18"/>
        <v>12</v>
      </c>
      <c r="DA16" s="11" t="str">
        <f t="shared" si="69"/>
        <v>Failed</v>
      </c>
      <c r="DB16" s="11">
        <v>17</v>
      </c>
      <c r="DC16" s="11">
        <f t="shared" si="19"/>
        <v>1700</v>
      </c>
      <c r="DD16" s="11">
        <f t="shared" si="2"/>
        <v>693</v>
      </c>
      <c r="DE16" s="32">
        <f t="shared" si="70"/>
        <v>40.764705882352942</v>
      </c>
      <c r="DF16" s="11">
        <f t="shared" si="71"/>
        <v>11</v>
      </c>
      <c r="DG16" s="12">
        <v>0</v>
      </c>
      <c r="DH16" s="12">
        <v>8</v>
      </c>
      <c r="DI16" s="12">
        <v>10</v>
      </c>
      <c r="DJ16" s="12">
        <v>8</v>
      </c>
      <c r="DK16" s="12">
        <v>6</v>
      </c>
      <c r="DL16" s="12">
        <v>10</v>
      </c>
      <c r="DM16" s="12">
        <v>7</v>
      </c>
      <c r="DN16" s="12">
        <v>8</v>
      </c>
      <c r="DO16" s="12">
        <v>7</v>
      </c>
      <c r="DP16" s="12">
        <v>8</v>
      </c>
      <c r="DQ16" s="12">
        <v>7</v>
      </c>
      <c r="DR16" s="12">
        <v>5</v>
      </c>
      <c r="DT16" s="12">
        <v>9</v>
      </c>
      <c r="DU16" s="30">
        <v>45663</v>
      </c>
      <c r="DV16" s="12" t="s">
        <v>169</v>
      </c>
      <c r="DW16" s="6" t="s">
        <v>164</v>
      </c>
    </row>
    <row r="17" spans="1:127">
      <c r="A17" s="2">
        <v>10</v>
      </c>
      <c r="C17" s="22" t="s">
        <v>34</v>
      </c>
      <c r="D17" s="16">
        <v>24</v>
      </c>
      <c r="E17" s="16">
        <v>32</v>
      </c>
      <c r="F17" s="18">
        <f t="shared" si="3"/>
        <v>56</v>
      </c>
      <c r="G17" s="15" t="str">
        <f t="shared" si="20"/>
        <v>C5</v>
      </c>
      <c r="H17" s="11">
        <f t="shared" si="21"/>
        <v>10</v>
      </c>
      <c r="I17" s="11" t="str">
        <f t="shared" si="22"/>
        <v>Pass</v>
      </c>
      <c r="J17" s="9">
        <v>25</v>
      </c>
      <c r="K17" s="9">
        <v>20</v>
      </c>
      <c r="L17" s="2">
        <f t="shared" si="4"/>
        <v>45</v>
      </c>
      <c r="M17" s="15" t="str">
        <f t="shared" si="23"/>
        <v>D7</v>
      </c>
      <c r="N17" s="11">
        <f t="shared" si="24"/>
        <v>7</v>
      </c>
      <c r="O17" s="11" t="str">
        <f t="shared" si="25"/>
        <v>Failed</v>
      </c>
      <c r="P17" s="9">
        <v>14</v>
      </c>
      <c r="Q17" s="9">
        <v>36</v>
      </c>
      <c r="R17" s="2">
        <f t="shared" si="5"/>
        <v>50</v>
      </c>
      <c r="S17" s="15" t="str">
        <f t="shared" si="26"/>
        <v>C6</v>
      </c>
      <c r="T17" s="11">
        <f t="shared" si="27"/>
        <v>8</v>
      </c>
      <c r="U17" s="11" t="str">
        <f t="shared" si="28"/>
        <v>Pass</v>
      </c>
      <c r="V17" s="9">
        <v>16</v>
      </c>
      <c r="W17" s="9">
        <v>22</v>
      </c>
      <c r="X17" s="2">
        <f t="shared" si="6"/>
        <v>38</v>
      </c>
      <c r="Y17" s="15" t="str">
        <f t="shared" si="29"/>
        <v>F9</v>
      </c>
      <c r="Z17" s="11">
        <f t="shared" si="30"/>
        <v>7</v>
      </c>
      <c r="AA17" s="11" t="str">
        <f t="shared" si="31"/>
        <v>Failed</v>
      </c>
      <c r="AB17" s="9">
        <v>12</v>
      </c>
      <c r="AC17" s="9">
        <v>35</v>
      </c>
      <c r="AD17" s="2">
        <f t="shared" si="7"/>
        <v>47</v>
      </c>
      <c r="AE17" s="15" t="str">
        <f t="shared" si="32"/>
        <v>D7</v>
      </c>
      <c r="AF17" s="11">
        <f t="shared" si="33"/>
        <v>7</v>
      </c>
      <c r="AG17" s="11" t="str">
        <f t="shared" si="34"/>
        <v>Failed</v>
      </c>
      <c r="AH17" s="9">
        <v>20</v>
      </c>
      <c r="AI17" s="9">
        <v>20</v>
      </c>
      <c r="AJ17" s="2">
        <f t="shared" si="8"/>
        <v>40</v>
      </c>
      <c r="AK17" s="15" t="str">
        <f t="shared" si="35"/>
        <v>E8</v>
      </c>
      <c r="AL17" s="11">
        <f t="shared" si="36"/>
        <v>11</v>
      </c>
      <c r="AM17" s="11" t="str">
        <f t="shared" si="37"/>
        <v>Failed</v>
      </c>
      <c r="AN17" s="9">
        <v>10</v>
      </c>
      <c r="AO17" s="9">
        <v>22</v>
      </c>
      <c r="AP17" s="2">
        <f t="shared" si="9"/>
        <v>32</v>
      </c>
      <c r="AQ17" s="15" t="str">
        <f t="shared" si="38"/>
        <v>F9</v>
      </c>
      <c r="AR17" s="11">
        <f t="shared" si="39"/>
        <v>10</v>
      </c>
      <c r="AS17" s="11" t="str">
        <f t="shared" si="40"/>
        <v>Failed</v>
      </c>
      <c r="AT17" s="9">
        <v>14</v>
      </c>
      <c r="AU17" s="9">
        <v>27</v>
      </c>
      <c r="AV17" s="2">
        <f t="shared" si="10"/>
        <v>41</v>
      </c>
      <c r="AW17" s="15" t="str">
        <f t="shared" si="41"/>
        <v>E8</v>
      </c>
      <c r="AX17" s="11">
        <f t="shared" si="42"/>
        <v>6</v>
      </c>
      <c r="AY17" s="11" t="str">
        <f t="shared" si="43"/>
        <v>Failed</v>
      </c>
      <c r="AZ17" s="9">
        <v>24</v>
      </c>
      <c r="BA17" s="9">
        <v>28</v>
      </c>
      <c r="BB17" s="2">
        <f t="shared" si="0"/>
        <v>52</v>
      </c>
      <c r="BC17" s="15" t="str">
        <f t="shared" si="44"/>
        <v>C6</v>
      </c>
      <c r="BD17" s="11">
        <f t="shared" si="45"/>
        <v>6</v>
      </c>
      <c r="BE17" s="11" t="str">
        <f t="shared" si="46"/>
        <v>Pass</v>
      </c>
      <c r="BF17" s="9">
        <v>19</v>
      </c>
      <c r="BG17" s="9">
        <v>31</v>
      </c>
      <c r="BH17" s="2">
        <f t="shared" si="11"/>
        <v>50</v>
      </c>
      <c r="BI17" s="15" t="str">
        <f t="shared" si="47"/>
        <v>C6</v>
      </c>
      <c r="BJ17" s="11">
        <f t="shared" si="48"/>
        <v>9</v>
      </c>
      <c r="BK17" s="11" t="str">
        <f t="shared" si="49"/>
        <v>Pass</v>
      </c>
      <c r="BL17" s="9">
        <v>14</v>
      </c>
      <c r="BM17" s="9">
        <v>28</v>
      </c>
      <c r="BN17" s="2">
        <f t="shared" si="12"/>
        <v>42</v>
      </c>
      <c r="BO17" s="15" t="str">
        <f t="shared" si="50"/>
        <v>E8</v>
      </c>
      <c r="BP17" s="11">
        <f t="shared" si="51"/>
        <v>10</v>
      </c>
      <c r="BQ17" s="11" t="str">
        <f t="shared" si="52"/>
        <v>Failed</v>
      </c>
      <c r="BR17" s="9">
        <v>17</v>
      </c>
      <c r="BS17" s="9">
        <v>29</v>
      </c>
      <c r="BT17" s="2">
        <f t="shared" si="13"/>
        <v>46</v>
      </c>
      <c r="BU17" s="15" t="str">
        <f t="shared" si="53"/>
        <v>D7</v>
      </c>
      <c r="BV17" s="11">
        <f t="shared" si="54"/>
        <v>11</v>
      </c>
      <c r="BW17" s="11" t="str">
        <f t="shared" si="55"/>
        <v>Failed</v>
      </c>
      <c r="BX17" s="9">
        <v>24</v>
      </c>
      <c r="BY17" s="9">
        <v>20</v>
      </c>
      <c r="BZ17" s="2">
        <f t="shared" si="14"/>
        <v>44</v>
      </c>
      <c r="CA17" s="15" t="str">
        <f t="shared" si="56"/>
        <v>E8</v>
      </c>
      <c r="CB17" s="11">
        <f t="shared" si="57"/>
        <v>9</v>
      </c>
      <c r="CC17" s="11" t="str">
        <f t="shared" si="58"/>
        <v>Failed</v>
      </c>
      <c r="CD17" s="9">
        <v>23</v>
      </c>
      <c r="CE17" s="9">
        <v>15</v>
      </c>
      <c r="CF17" s="2">
        <f t="shared" si="15"/>
        <v>38</v>
      </c>
      <c r="CG17" s="15" t="str">
        <f t="shared" si="59"/>
        <v>F9</v>
      </c>
      <c r="CH17" s="11">
        <f t="shared" si="60"/>
        <v>8</v>
      </c>
      <c r="CI17" s="11" t="str">
        <f t="shared" si="61"/>
        <v>Failed</v>
      </c>
      <c r="CJ17" s="9">
        <v>29</v>
      </c>
      <c r="CK17" s="9">
        <v>20</v>
      </c>
      <c r="CL17" s="2">
        <f t="shared" si="16"/>
        <v>49</v>
      </c>
      <c r="CM17" s="15" t="str">
        <f t="shared" si="62"/>
        <v>D7</v>
      </c>
      <c r="CN17" s="11">
        <f t="shared" si="63"/>
        <v>4</v>
      </c>
      <c r="CO17" s="11" t="str">
        <f t="shared" si="64"/>
        <v>Failed</v>
      </c>
      <c r="CP17" s="9">
        <v>10</v>
      </c>
      <c r="CQ17" s="9">
        <v>14</v>
      </c>
      <c r="CR17" s="2">
        <f t="shared" si="1"/>
        <v>24</v>
      </c>
      <c r="CS17" s="15" t="str">
        <f t="shared" si="65"/>
        <v>F9</v>
      </c>
      <c r="CT17" s="11">
        <f t="shared" si="66"/>
        <v>11</v>
      </c>
      <c r="CU17" s="11" t="str">
        <f t="shared" si="67"/>
        <v>Failed</v>
      </c>
      <c r="CV17" s="9">
        <v>8</v>
      </c>
      <c r="CW17" s="9">
        <v>33</v>
      </c>
      <c r="CX17" s="2">
        <f t="shared" si="17"/>
        <v>41</v>
      </c>
      <c r="CY17" s="15" t="str">
        <f t="shared" si="68"/>
        <v>E8</v>
      </c>
      <c r="CZ17" s="11">
        <f t="shared" si="18"/>
        <v>11</v>
      </c>
      <c r="DA17" s="11" t="str">
        <f t="shared" si="69"/>
        <v>Failed</v>
      </c>
      <c r="DB17" s="2">
        <v>17</v>
      </c>
      <c r="DC17" s="2">
        <f t="shared" si="19"/>
        <v>1700</v>
      </c>
      <c r="DD17" s="2">
        <f t="shared" si="2"/>
        <v>735</v>
      </c>
      <c r="DE17" s="31">
        <f t="shared" si="70"/>
        <v>43.235294117647058</v>
      </c>
      <c r="DF17" s="2">
        <f t="shared" si="71"/>
        <v>9</v>
      </c>
      <c r="DG17" s="3">
        <v>8</v>
      </c>
      <c r="DH17" s="3">
        <v>8</v>
      </c>
      <c r="DI17" s="3">
        <v>8</v>
      </c>
      <c r="DJ17" s="3">
        <v>7</v>
      </c>
      <c r="DK17" s="3">
        <v>6</v>
      </c>
      <c r="DL17" s="3">
        <v>10</v>
      </c>
      <c r="DM17" s="3">
        <v>7</v>
      </c>
      <c r="DN17" s="3">
        <v>8</v>
      </c>
      <c r="DO17" s="3">
        <v>7</v>
      </c>
      <c r="DP17" s="3">
        <v>7</v>
      </c>
      <c r="DQ17" s="3">
        <v>7</v>
      </c>
      <c r="DR17" s="3">
        <v>7</v>
      </c>
      <c r="DT17" s="3">
        <v>9</v>
      </c>
      <c r="DU17" s="30">
        <v>45663</v>
      </c>
      <c r="DV17" s="3" t="s">
        <v>171</v>
      </c>
      <c r="DW17" s="6" t="s">
        <v>164</v>
      </c>
    </row>
    <row r="18" spans="1:127" s="12" customFormat="1">
      <c r="A18" s="11">
        <v>11</v>
      </c>
      <c r="C18" s="23" t="s">
        <v>35</v>
      </c>
      <c r="D18" s="17">
        <v>17</v>
      </c>
      <c r="E18" s="17">
        <v>40</v>
      </c>
      <c r="F18" s="18">
        <f t="shared" si="3"/>
        <v>57</v>
      </c>
      <c r="G18" s="15" t="str">
        <f t="shared" si="20"/>
        <v>C5</v>
      </c>
      <c r="H18" s="11">
        <f t="shared" si="21"/>
        <v>8</v>
      </c>
      <c r="I18" s="11" t="str">
        <f t="shared" si="22"/>
        <v>Pass</v>
      </c>
      <c r="J18" s="12">
        <v>26</v>
      </c>
      <c r="K18" s="12">
        <v>17</v>
      </c>
      <c r="L18" s="11">
        <f t="shared" si="4"/>
        <v>43</v>
      </c>
      <c r="M18" s="15" t="str">
        <f t="shared" si="23"/>
        <v>E8</v>
      </c>
      <c r="N18" s="11">
        <f t="shared" si="24"/>
        <v>8</v>
      </c>
      <c r="O18" s="11" t="str">
        <f t="shared" si="25"/>
        <v>Failed</v>
      </c>
      <c r="P18" s="12">
        <v>20</v>
      </c>
      <c r="Q18" s="12">
        <v>35</v>
      </c>
      <c r="R18" s="11">
        <f t="shared" si="5"/>
        <v>55</v>
      </c>
      <c r="S18" s="15" t="str">
        <f t="shared" si="26"/>
        <v>C5</v>
      </c>
      <c r="T18" s="11">
        <f t="shared" si="27"/>
        <v>4</v>
      </c>
      <c r="U18" s="11" t="str">
        <f t="shared" si="28"/>
        <v>Pass</v>
      </c>
      <c r="V18" s="12">
        <v>13</v>
      </c>
      <c r="W18" s="12">
        <v>21</v>
      </c>
      <c r="X18" s="11">
        <f t="shared" si="6"/>
        <v>34</v>
      </c>
      <c r="Y18" s="15" t="str">
        <f t="shared" si="29"/>
        <v>F9</v>
      </c>
      <c r="Z18" s="11">
        <f t="shared" si="30"/>
        <v>8</v>
      </c>
      <c r="AA18" s="11" t="str">
        <f t="shared" si="31"/>
        <v>Failed</v>
      </c>
      <c r="AB18" s="12">
        <v>15</v>
      </c>
      <c r="AC18" s="12">
        <v>27</v>
      </c>
      <c r="AD18" s="11">
        <f t="shared" si="7"/>
        <v>42</v>
      </c>
      <c r="AE18" s="15" t="str">
        <f t="shared" si="32"/>
        <v>E8</v>
      </c>
      <c r="AF18" s="11">
        <f t="shared" si="33"/>
        <v>10</v>
      </c>
      <c r="AG18" s="11" t="str">
        <f t="shared" si="34"/>
        <v>Failed</v>
      </c>
      <c r="AH18" s="12">
        <v>18</v>
      </c>
      <c r="AI18" s="12">
        <v>27</v>
      </c>
      <c r="AJ18" s="11">
        <f t="shared" si="8"/>
        <v>45</v>
      </c>
      <c r="AK18" s="15" t="str">
        <f t="shared" si="35"/>
        <v>D7</v>
      </c>
      <c r="AL18" s="11">
        <f t="shared" si="36"/>
        <v>10</v>
      </c>
      <c r="AM18" s="11" t="str">
        <f t="shared" si="37"/>
        <v>Failed</v>
      </c>
      <c r="AN18" s="12">
        <v>10</v>
      </c>
      <c r="AO18" s="12">
        <v>28</v>
      </c>
      <c r="AP18" s="11">
        <f t="shared" si="9"/>
        <v>38</v>
      </c>
      <c r="AQ18" s="15" t="str">
        <f t="shared" si="38"/>
        <v>F9</v>
      </c>
      <c r="AR18" s="11">
        <f t="shared" si="39"/>
        <v>7</v>
      </c>
      <c r="AS18" s="11" t="str">
        <f t="shared" si="40"/>
        <v>Failed</v>
      </c>
      <c r="AT18" s="12">
        <v>10</v>
      </c>
      <c r="AU18" s="12">
        <v>27</v>
      </c>
      <c r="AV18" s="11">
        <f t="shared" si="10"/>
        <v>37</v>
      </c>
      <c r="AW18" s="15" t="str">
        <f t="shared" si="41"/>
        <v>F9</v>
      </c>
      <c r="AX18" s="11">
        <f t="shared" si="42"/>
        <v>8</v>
      </c>
      <c r="AY18" s="11" t="str">
        <f t="shared" si="43"/>
        <v>Failed</v>
      </c>
      <c r="AZ18" s="12">
        <v>26</v>
      </c>
      <c r="BA18" s="12">
        <v>24</v>
      </c>
      <c r="BB18" s="11">
        <f t="shared" si="0"/>
        <v>50</v>
      </c>
      <c r="BC18" s="15" t="str">
        <f t="shared" si="44"/>
        <v>C6</v>
      </c>
      <c r="BD18" s="11">
        <f t="shared" si="45"/>
        <v>8</v>
      </c>
      <c r="BE18" s="11" t="str">
        <f t="shared" si="46"/>
        <v>Pass</v>
      </c>
      <c r="BF18" s="12">
        <v>18</v>
      </c>
      <c r="BG18" s="12">
        <v>38</v>
      </c>
      <c r="BH18" s="11">
        <f t="shared" si="11"/>
        <v>56</v>
      </c>
      <c r="BI18" s="15" t="str">
        <f t="shared" si="47"/>
        <v>C5</v>
      </c>
      <c r="BJ18" s="11">
        <f t="shared" si="48"/>
        <v>6</v>
      </c>
      <c r="BK18" s="11" t="str">
        <f t="shared" si="49"/>
        <v>Pass</v>
      </c>
      <c r="BL18" s="12">
        <v>9</v>
      </c>
      <c r="BM18" s="12">
        <v>25</v>
      </c>
      <c r="BN18" s="11">
        <f t="shared" si="12"/>
        <v>34</v>
      </c>
      <c r="BO18" s="15" t="str">
        <f t="shared" si="50"/>
        <v>F9</v>
      </c>
      <c r="BP18" s="11">
        <f t="shared" si="51"/>
        <v>12</v>
      </c>
      <c r="BQ18" s="11" t="str">
        <f t="shared" si="52"/>
        <v>Failed</v>
      </c>
      <c r="BR18" s="12">
        <v>18</v>
      </c>
      <c r="BS18" s="12">
        <v>36</v>
      </c>
      <c r="BT18" s="11">
        <f t="shared" si="13"/>
        <v>54</v>
      </c>
      <c r="BU18" s="15" t="str">
        <f t="shared" si="53"/>
        <v>C6</v>
      </c>
      <c r="BV18" s="11">
        <f t="shared" si="54"/>
        <v>8</v>
      </c>
      <c r="BW18" s="11" t="str">
        <f t="shared" si="55"/>
        <v>Pass</v>
      </c>
      <c r="BX18" s="12">
        <v>22</v>
      </c>
      <c r="BY18" s="12">
        <v>25</v>
      </c>
      <c r="BZ18" s="11">
        <f t="shared" si="14"/>
        <v>47</v>
      </c>
      <c r="CA18" s="15" t="str">
        <f t="shared" si="56"/>
        <v>D7</v>
      </c>
      <c r="CB18" s="11">
        <f t="shared" si="57"/>
        <v>8</v>
      </c>
      <c r="CC18" s="11" t="str">
        <f t="shared" si="58"/>
        <v>Failed</v>
      </c>
      <c r="CD18" s="12">
        <v>13</v>
      </c>
      <c r="CE18" s="12">
        <v>25</v>
      </c>
      <c r="CF18" s="11">
        <f t="shared" si="15"/>
        <v>38</v>
      </c>
      <c r="CG18" s="15" t="str">
        <f t="shared" si="59"/>
        <v>F9</v>
      </c>
      <c r="CH18" s="11">
        <f t="shared" si="60"/>
        <v>8</v>
      </c>
      <c r="CI18" s="11" t="str">
        <f t="shared" si="61"/>
        <v>Failed</v>
      </c>
      <c r="CJ18" s="12">
        <v>20</v>
      </c>
      <c r="CK18" s="12">
        <v>23</v>
      </c>
      <c r="CL18" s="11">
        <f t="shared" si="16"/>
        <v>43</v>
      </c>
      <c r="CM18" s="15" t="str">
        <f t="shared" si="62"/>
        <v>E8</v>
      </c>
      <c r="CN18" s="11">
        <f t="shared" si="63"/>
        <v>7</v>
      </c>
      <c r="CO18" s="11" t="str">
        <f t="shared" si="64"/>
        <v>Failed</v>
      </c>
      <c r="CP18" s="12">
        <v>10</v>
      </c>
      <c r="CQ18" s="12">
        <v>27</v>
      </c>
      <c r="CR18" s="11">
        <f t="shared" si="1"/>
        <v>37</v>
      </c>
      <c r="CS18" s="15" t="str">
        <f t="shared" si="65"/>
        <v>F9</v>
      </c>
      <c r="CT18" s="11">
        <f t="shared" si="66"/>
        <v>6</v>
      </c>
      <c r="CU18" s="11" t="str">
        <f t="shared" si="67"/>
        <v>Failed</v>
      </c>
      <c r="CV18" s="12">
        <v>17</v>
      </c>
      <c r="CW18" s="12">
        <v>30</v>
      </c>
      <c r="CX18" s="11">
        <f t="shared" si="17"/>
        <v>47</v>
      </c>
      <c r="CY18" s="15" t="str">
        <f t="shared" si="68"/>
        <v>D7</v>
      </c>
      <c r="CZ18" s="11">
        <f t="shared" si="18"/>
        <v>10</v>
      </c>
      <c r="DA18" s="11" t="str">
        <f t="shared" si="69"/>
        <v>Failed</v>
      </c>
      <c r="DB18" s="11">
        <v>17</v>
      </c>
      <c r="DC18" s="11">
        <f t="shared" si="19"/>
        <v>1700</v>
      </c>
      <c r="DD18" s="11">
        <f t="shared" si="2"/>
        <v>757</v>
      </c>
      <c r="DE18" s="32">
        <f t="shared" si="70"/>
        <v>44.529411764705884</v>
      </c>
      <c r="DF18" s="11">
        <f t="shared" si="71"/>
        <v>8</v>
      </c>
      <c r="DG18" s="12">
        <v>8</v>
      </c>
      <c r="DH18" s="12">
        <v>8</v>
      </c>
      <c r="DI18" s="12">
        <v>8</v>
      </c>
      <c r="DJ18" s="12">
        <v>7</v>
      </c>
      <c r="DK18" s="12">
        <v>6</v>
      </c>
      <c r="DL18" s="12">
        <v>10</v>
      </c>
      <c r="DM18" s="12">
        <v>7</v>
      </c>
      <c r="DN18" s="12">
        <v>8</v>
      </c>
      <c r="DO18" s="12">
        <v>7</v>
      </c>
      <c r="DP18" s="12">
        <v>8</v>
      </c>
      <c r="DQ18" s="12">
        <v>7</v>
      </c>
      <c r="DR18" s="12">
        <v>5</v>
      </c>
      <c r="DT18" s="12">
        <v>9</v>
      </c>
      <c r="DU18" s="30">
        <v>45663</v>
      </c>
      <c r="DV18" s="12" t="s">
        <v>172</v>
      </c>
      <c r="DW18" s="6" t="s">
        <v>164</v>
      </c>
    </row>
    <row r="19" spans="1:127">
      <c r="A19" s="2">
        <v>12</v>
      </c>
      <c r="C19" s="22" t="s">
        <v>37</v>
      </c>
      <c r="D19" s="16">
        <v>17</v>
      </c>
      <c r="E19" s="16">
        <v>40</v>
      </c>
      <c r="F19" s="18">
        <f t="shared" si="3"/>
        <v>57</v>
      </c>
      <c r="G19" s="15" t="str">
        <f t="shared" si="20"/>
        <v>C5</v>
      </c>
      <c r="H19" s="11">
        <f t="shared" si="21"/>
        <v>8</v>
      </c>
      <c r="I19" s="11" t="str">
        <f t="shared" si="22"/>
        <v>Pass</v>
      </c>
      <c r="J19" s="9">
        <v>22</v>
      </c>
      <c r="K19" s="9">
        <v>15</v>
      </c>
      <c r="L19" s="2">
        <f t="shared" si="4"/>
        <v>37</v>
      </c>
      <c r="M19" s="15" t="str">
        <f t="shared" si="23"/>
        <v>F9</v>
      </c>
      <c r="N19" s="11">
        <f t="shared" si="24"/>
        <v>10</v>
      </c>
      <c r="O19" s="11" t="str">
        <f t="shared" si="25"/>
        <v>Failed</v>
      </c>
      <c r="P19" s="9">
        <v>12</v>
      </c>
      <c r="Q19" s="9">
        <v>33</v>
      </c>
      <c r="R19" s="2">
        <f t="shared" si="5"/>
        <v>45</v>
      </c>
      <c r="S19" s="15" t="str">
        <f t="shared" si="26"/>
        <v>D7</v>
      </c>
      <c r="T19" s="11">
        <f t="shared" si="27"/>
        <v>10</v>
      </c>
      <c r="U19" s="11" t="str">
        <f t="shared" si="28"/>
        <v>Failed</v>
      </c>
      <c r="V19" s="9">
        <v>10</v>
      </c>
      <c r="W19" s="9">
        <v>23</v>
      </c>
      <c r="X19" s="2">
        <f t="shared" si="6"/>
        <v>33</v>
      </c>
      <c r="Y19" s="15" t="str">
        <f t="shared" si="29"/>
        <v>F9</v>
      </c>
      <c r="Z19" s="11">
        <f t="shared" si="30"/>
        <v>10</v>
      </c>
      <c r="AA19" s="11" t="str">
        <f t="shared" si="31"/>
        <v>Failed</v>
      </c>
      <c r="AB19" s="9">
        <v>9</v>
      </c>
      <c r="AC19" s="9">
        <v>34</v>
      </c>
      <c r="AD19" s="2">
        <f t="shared" si="7"/>
        <v>43</v>
      </c>
      <c r="AE19" s="15" t="str">
        <f t="shared" si="32"/>
        <v>E8</v>
      </c>
      <c r="AF19" s="11">
        <f t="shared" si="33"/>
        <v>9</v>
      </c>
      <c r="AG19" s="11" t="str">
        <f t="shared" si="34"/>
        <v>Failed</v>
      </c>
      <c r="AH19" s="9">
        <v>36</v>
      </c>
      <c r="AI19" s="9">
        <v>26</v>
      </c>
      <c r="AJ19" s="2">
        <f t="shared" si="8"/>
        <v>62</v>
      </c>
      <c r="AK19" s="15" t="str">
        <f t="shared" si="35"/>
        <v>C4</v>
      </c>
      <c r="AL19" s="11">
        <f t="shared" si="36"/>
        <v>6</v>
      </c>
      <c r="AM19" s="11" t="str">
        <f t="shared" si="37"/>
        <v>Good</v>
      </c>
      <c r="AN19" s="9">
        <v>19</v>
      </c>
      <c r="AO19" s="9">
        <v>20</v>
      </c>
      <c r="AP19" s="2">
        <f t="shared" si="9"/>
        <v>39</v>
      </c>
      <c r="AQ19" s="15" t="str">
        <f t="shared" si="38"/>
        <v>F9</v>
      </c>
      <c r="AR19" s="11">
        <f t="shared" si="39"/>
        <v>6</v>
      </c>
      <c r="AS19" s="11" t="str">
        <f t="shared" si="40"/>
        <v>Failed</v>
      </c>
      <c r="AT19" s="9">
        <v>15</v>
      </c>
      <c r="AU19" s="9">
        <v>16</v>
      </c>
      <c r="AV19" s="2">
        <f t="shared" si="10"/>
        <v>31</v>
      </c>
      <c r="AW19" s="15" t="str">
        <f t="shared" si="41"/>
        <v>F9</v>
      </c>
      <c r="AX19" s="11">
        <f t="shared" si="42"/>
        <v>12</v>
      </c>
      <c r="AY19" s="11" t="str">
        <f t="shared" si="43"/>
        <v>Failed</v>
      </c>
      <c r="AZ19" s="9">
        <v>15</v>
      </c>
      <c r="BA19" s="9">
        <v>23</v>
      </c>
      <c r="BB19" s="2">
        <f t="shared" si="0"/>
        <v>38</v>
      </c>
      <c r="BC19" s="15" t="str">
        <f t="shared" si="44"/>
        <v>F9</v>
      </c>
      <c r="BD19" s="11">
        <f t="shared" si="45"/>
        <v>12</v>
      </c>
      <c r="BE19" s="11" t="str">
        <f t="shared" si="46"/>
        <v>Failed</v>
      </c>
      <c r="BF19" s="9">
        <v>20</v>
      </c>
      <c r="BG19" s="9">
        <v>28</v>
      </c>
      <c r="BH19" s="2">
        <f t="shared" si="11"/>
        <v>48</v>
      </c>
      <c r="BI19" s="15" t="str">
        <f t="shared" si="47"/>
        <v>D7</v>
      </c>
      <c r="BJ19" s="11">
        <f t="shared" si="48"/>
        <v>10</v>
      </c>
      <c r="BK19" s="11" t="str">
        <f t="shared" si="49"/>
        <v>Failed</v>
      </c>
      <c r="BL19" s="9">
        <v>13</v>
      </c>
      <c r="BM19" s="9">
        <v>32</v>
      </c>
      <c r="BN19" s="2">
        <f t="shared" si="12"/>
        <v>45</v>
      </c>
      <c r="BO19" s="15" t="str">
        <f t="shared" si="50"/>
        <v>D7</v>
      </c>
      <c r="BP19" s="11">
        <f t="shared" si="51"/>
        <v>8</v>
      </c>
      <c r="BQ19" s="11" t="str">
        <f t="shared" si="52"/>
        <v>Failed</v>
      </c>
      <c r="BR19" s="9">
        <v>22</v>
      </c>
      <c r="BS19" s="9">
        <v>32</v>
      </c>
      <c r="BT19" s="2">
        <f t="shared" si="13"/>
        <v>54</v>
      </c>
      <c r="BU19" s="15" t="str">
        <f t="shared" si="53"/>
        <v>C6</v>
      </c>
      <c r="BV19" s="11">
        <f t="shared" si="54"/>
        <v>8</v>
      </c>
      <c r="BW19" s="11" t="str">
        <f t="shared" si="55"/>
        <v>Pass</v>
      </c>
      <c r="BX19" s="9">
        <v>20</v>
      </c>
      <c r="BY19" s="9">
        <v>29</v>
      </c>
      <c r="BZ19" s="2">
        <f t="shared" si="14"/>
        <v>49</v>
      </c>
      <c r="CA19" s="15" t="str">
        <f t="shared" si="56"/>
        <v>D7</v>
      </c>
      <c r="CB19" s="11">
        <f t="shared" si="57"/>
        <v>7</v>
      </c>
      <c r="CC19" s="11" t="str">
        <f t="shared" si="58"/>
        <v>Failed</v>
      </c>
      <c r="CD19" s="9">
        <v>16</v>
      </c>
      <c r="CE19" s="9">
        <v>18</v>
      </c>
      <c r="CF19" s="2">
        <f t="shared" si="15"/>
        <v>34</v>
      </c>
      <c r="CG19" s="15" t="str">
        <f t="shared" si="59"/>
        <v>F9</v>
      </c>
      <c r="CH19" s="11">
        <f t="shared" si="60"/>
        <v>10</v>
      </c>
      <c r="CI19" s="11" t="str">
        <f t="shared" si="61"/>
        <v>Failed</v>
      </c>
      <c r="CJ19" s="9">
        <v>16</v>
      </c>
      <c r="CK19" s="9">
        <v>15</v>
      </c>
      <c r="CL19" s="2">
        <f t="shared" si="16"/>
        <v>31</v>
      </c>
      <c r="CM19" s="15" t="str">
        <f t="shared" si="62"/>
        <v>F9</v>
      </c>
      <c r="CN19" s="11">
        <f t="shared" si="63"/>
        <v>10</v>
      </c>
      <c r="CO19" s="11" t="str">
        <f t="shared" si="64"/>
        <v>Failed</v>
      </c>
      <c r="CP19" s="9">
        <v>8</v>
      </c>
      <c r="CQ19" s="9">
        <v>12</v>
      </c>
      <c r="CR19" s="2">
        <f t="shared" si="1"/>
        <v>20</v>
      </c>
      <c r="CS19" s="15" t="str">
        <f t="shared" si="65"/>
        <v>F9</v>
      </c>
      <c r="CT19" s="11">
        <f t="shared" si="66"/>
        <v>12</v>
      </c>
      <c r="CU19" s="11" t="str">
        <f t="shared" si="67"/>
        <v>Failed</v>
      </c>
      <c r="CV19" s="9">
        <v>18</v>
      </c>
      <c r="CW19" s="9">
        <v>31</v>
      </c>
      <c r="CX19" s="2">
        <f t="shared" si="17"/>
        <v>49</v>
      </c>
      <c r="CY19" s="15" t="str">
        <f t="shared" si="68"/>
        <v>D7</v>
      </c>
      <c r="CZ19" s="11">
        <f t="shared" si="18"/>
        <v>9</v>
      </c>
      <c r="DA19" s="11" t="str">
        <f t="shared" si="69"/>
        <v>Failed</v>
      </c>
      <c r="DB19" s="2">
        <v>17</v>
      </c>
      <c r="DC19" s="2">
        <f t="shared" si="19"/>
        <v>1700</v>
      </c>
      <c r="DD19" s="2">
        <f t="shared" si="2"/>
        <v>715</v>
      </c>
      <c r="DE19" s="31">
        <f t="shared" si="70"/>
        <v>42.058823529411768</v>
      </c>
      <c r="DF19" s="2">
        <f t="shared" si="71"/>
        <v>10</v>
      </c>
      <c r="DG19" s="3">
        <v>6</v>
      </c>
      <c r="DH19" s="3">
        <v>7</v>
      </c>
      <c r="DI19" s="3">
        <v>8</v>
      </c>
      <c r="DJ19" s="3">
        <v>7</v>
      </c>
      <c r="DK19" s="3">
        <v>6</v>
      </c>
      <c r="DL19" s="3">
        <v>10</v>
      </c>
      <c r="DM19" s="3">
        <v>7</v>
      </c>
      <c r="DN19" s="3">
        <v>8</v>
      </c>
      <c r="DO19" s="3">
        <v>6</v>
      </c>
      <c r="DP19" s="3">
        <v>7</v>
      </c>
      <c r="DQ19" s="3">
        <v>5</v>
      </c>
      <c r="DR19" s="3">
        <v>5</v>
      </c>
      <c r="DT19" s="3">
        <v>8</v>
      </c>
      <c r="DU19" s="30">
        <v>45663</v>
      </c>
      <c r="DV19" t="s">
        <v>174</v>
      </c>
      <c r="DW19" s="6" t="s">
        <v>164</v>
      </c>
    </row>
    <row r="20" spans="1:127">
      <c r="R20" s="14"/>
      <c r="S20" s="4"/>
      <c r="T20" s="4"/>
      <c r="U20" s="27"/>
    </row>
    <row r="21" spans="1:127">
      <c r="R21" s="2"/>
      <c r="S21" s="4"/>
      <c r="T21" s="4"/>
      <c r="U21" s="27"/>
    </row>
    <row r="22" spans="1:127">
      <c r="R22" s="2"/>
      <c r="S22" s="4"/>
      <c r="T22" s="4"/>
      <c r="U22" s="27"/>
    </row>
    <row r="23" spans="1:127">
      <c r="R23" s="2"/>
      <c r="S23" s="4"/>
      <c r="T23" s="4"/>
      <c r="U23" s="27"/>
    </row>
    <row r="24" spans="1:127">
      <c r="R24" s="2"/>
      <c r="S24" s="4"/>
      <c r="T24" s="4"/>
      <c r="U24" s="27"/>
    </row>
    <row r="25" spans="1:127">
      <c r="R25" s="2"/>
      <c r="S25" s="4"/>
      <c r="T25" s="4"/>
      <c r="U25" s="27"/>
    </row>
  </sheetData>
  <mergeCells count="22">
    <mergeCell ref="CD5:CF5"/>
    <mergeCell ref="CJ5:CL5"/>
    <mergeCell ref="CP5:CR5"/>
    <mergeCell ref="CV5:CX5"/>
    <mergeCell ref="A4:C4"/>
    <mergeCell ref="D4:CX4"/>
    <mergeCell ref="A1:CX1"/>
    <mergeCell ref="A2:CX2"/>
    <mergeCell ref="A3:CX3"/>
    <mergeCell ref="D5:F5"/>
    <mergeCell ref="J5:L5"/>
    <mergeCell ref="P5:R5"/>
    <mergeCell ref="V5:X5"/>
    <mergeCell ref="AB5:AD5"/>
    <mergeCell ref="AH5:AJ5"/>
    <mergeCell ref="AN5:AP5"/>
    <mergeCell ref="AT5:AV5"/>
    <mergeCell ref="AZ5:BB5"/>
    <mergeCell ref="BF5:BH5"/>
    <mergeCell ref="BL5:BN5"/>
    <mergeCell ref="BR5:BT5"/>
    <mergeCell ref="BX5:BZ5"/>
  </mergeCells>
  <pageMargins left="0.35416666666666669" right="0.3645833333333333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cp:lastPrinted>2024-12-03T11:31:54Z</cp:lastPrinted>
  <dcterms:created xsi:type="dcterms:W3CDTF">2024-12-01T23:48:44Z</dcterms:created>
  <dcterms:modified xsi:type="dcterms:W3CDTF">2024-12-12T08:35:15Z</dcterms:modified>
  <cp:category/>
  <cp:contentStatus/>
</cp:coreProperties>
</file>